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vilson.oliveira\My Drive\GMG\GMG_Pre_Requisitos_Offset_Flexo_Roto\Report_Kit\"/>
    </mc:Choice>
  </mc:AlternateContent>
  <xr:revisionPtr revIDLastSave="0" documentId="13_ncr:1_{7C4B5E93-EAA9-49D0-914E-6BC11DF51C1C}" xr6:coauthVersionLast="47" xr6:coauthVersionMax="47" xr10:uidLastSave="{00000000-0000-0000-0000-000000000000}"/>
  <bookViews>
    <workbookView xWindow="-120" yWindow="-120" windowWidth="25440" windowHeight="15270" tabRatio="784" xr2:uid="{1D068778-A87D-4C3F-88C7-C49D10D6FAD3}"/>
  </bookViews>
  <sheets>
    <sheet name="Customer Data" sheetId="4" r:id="rId1"/>
    <sheet name="Import TXT File" sheetId="9" r:id="rId2"/>
    <sheet name="Import TXT File_02" sheetId="10" r:id="rId3"/>
    <sheet name="Calculations MD" sheetId="6" r:id="rId4"/>
    <sheet name="Calculations MD_02" sheetId="11" r:id="rId5"/>
    <sheet name="DropDownList" sheetId="7" r:id="rId6"/>
    <sheet name="MC Instructions" sheetId="8" r:id="rId7"/>
  </sheets>
  <definedNames>
    <definedName name="_xlnm.Print_Area" localSheetId="0">'Customer Data'!$B$3:$U$76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P37" i="4" l="1"/>
  <c r="M37" i="4"/>
  <c r="J37" i="4"/>
  <c r="G37" i="4"/>
  <c r="E10" i="6" l="1"/>
  <c r="F10" i="6"/>
  <c r="V25" i="11"/>
  <c r="Y25" i="11"/>
  <c r="X25" i="11"/>
  <c r="W25" i="11"/>
  <c r="M13" i="11"/>
  <c r="L13" i="11"/>
  <c r="K13" i="11"/>
  <c r="J13" i="11"/>
  <c r="I13" i="11"/>
  <c r="H13" i="11"/>
  <c r="G13" i="11"/>
  <c r="M12" i="11"/>
  <c r="L12" i="11"/>
  <c r="K12" i="11"/>
  <c r="J12" i="11"/>
  <c r="I12" i="11"/>
  <c r="H12" i="11"/>
  <c r="G12" i="11"/>
  <c r="M11" i="11"/>
  <c r="L11" i="11"/>
  <c r="K11" i="11"/>
  <c r="J11" i="11"/>
  <c r="I11" i="11"/>
  <c r="H11" i="11"/>
  <c r="G11" i="11"/>
  <c r="E32" i="11"/>
  <c r="E33" i="11"/>
  <c r="E34" i="11"/>
  <c r="E35" i="11"/>
  <c r="E36" i="11"/>
  <c r="E37" i="11"/>
  <c r="E38" i="11"/>
  <c r="E39" i="11"/>
  <c r="E40" i="11"/>
  <c r="E41" i="11"/>
  <c r="E42" i="11"/>
  <c r="E43" i="11"/>
  <c r="E44" i="11"/>
  <c r="E45" i="11"/>
  <c r="E46" i="11"/>
  <c r="E47" i="11"/>
  <c r="E48" i="11"/>
  <c r="E49" i="11"/>
  <c r="E50" i="11"/>
  <c r="E51" i="11"/>
  <c r="E52" i="11"/>
  <c r="D4" i="11"/>
  <c r="D5" i="11"/>
  <c r="D6" i="11"/>
  <c r="D7" i="11"/>
  <c r="D8" i="11"/>
  <c r="D9" i="11"/>
  <c r="D10" i="11"/>
  <c r="D11" i="11"/>
  <c r="D12" i="11"/>
  <c r="D13" i="11"/>
  <c r="D14" i="11"/>
  <c r="D15" i="11"/>
  <c r="D16" i="11"/>
  <c r="D17" i="11"/>
  <c r="D18" i="11"/>
  <c r="D19" i="11"/>
  <c r="E19" i="11" s="1"/>
  <c r="D20" i="11"/>
  <c r="D21" i="11"/>
  <c r="D22" i="1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38" i="11"/>
  <c r="D39" i="11"/>
  <c r="D40" i="11"/>
  <c r="D41" i="11"/>
  <c r="D42" i="11"/>
  <c r="D43" i="11"/>
  <c r="D44" i="11"/>
  <c r="D45" i="11"/>
  <c r="D46" i="11"/>
  <c r="D47" i="11"/>
  <c r="D48" i="11"/>
  <c r="D49" i="11"/>
  <c r="D50" i="11"/>
  <c r="D51" i="11"/>
  <c r="D52" i="11"/>
  <c r="E15" i="11"/>
  <c r="K8" i="11" s="1"/>
  <c r="C52" i="11"/>
  <c r="C51" i="11"/>
  <c r="C48" i="11"/>
  <c r="C49" i="11"/>
  <c r="C50" i="11"/>
  <c r="C47" i="11"/>
  <c r="C46" i="11"/>
  <c r="C45" i="11"/>
  <c r="C41" i="11"/>
  <c r="C42" i="11"/>
  <c r="C43" i="11"/>
  <c r="C44" i="11"/>
  <c r="C40" i="11"/>
  <c r="C39" i="11"/>
  <c r="C38" i="11"/>
  <c r="C34" i="11"/>
  <c r="C35" i="11"/>
  <c r="C36" i="11"/>
  <c r="C37" i="11"/>
  <c r="C33" i="11"/>
  <c r="C32" i="11"/>
  <c r="C31" i="11"/>
  <c r="C30" i="11"/>
  <c r="C29" i="11"/>
  <c r="C28" i="11"/>
  <c r="C27" i="11"/>
  <c r="C26" i="11"/>
  <c r="C25" i="11"/>
  <c r="E25" i="11" s="1"/>
  <c r="C24" i="11"/>
  <c r="C23" i="11"/>
  <c r="C22" i="11"/>
  <c r="C21" i="11"/>
  <c r="C20" i="11"/>
  <c r="C19" i="11"/>
  <c r="C18" i="11"/>
  <c r="C17" i="11"/>
  <c r="C16" i="11"/>
  <c r="C15" i="11"/>
  <c r="C14" i="11"/>
  <c r="C13" i="11"/>
  <c r="C12" i="11"/>
  <c r="C11" i="11"/>
  <c r="C10" i="11"/>
  <c r="C9" i="11"/>
  <c r="C8" i="11"/>
  <c r="C7" i="11"/>
  <c r="C6" i="11"/>
  <c r="C5" i="11"/>
  <c r="C4" i="11"/>
  <c r="R13" i="11"/>
  <c r="S13" i="11"/>
  <c r="Q13" i="11"/>
  <c r="R12" i="11"/>
  <c r="S12" i="11"/>
  <c r="Q12" i="11"/>
  <c r="R11" i="11"/>
  <c r="S11" i="11"/>
  <c r="Q11" i="11"/>
  <c r="AB11" i="11" s="1"/>
  <c r="U11" i="11" s="1"/>
  <c r="R14" i="11"/>
  <c r="T71" i="4" s="1"/>
  <c r="S14" i="11"/>
  <c r="U71" i="4" s="1"/>
  <c r="Q14" i="11"/>
  <c r="S71" i="4" s="1"/>
  <c r="R10" i="11"/>
  <c r="E69" i="4" s="1"/>
  <c r="S10" i="11"/>
  <c r="F69" i="4" s="1"/>
  <c r="Q10" i="11"/>
  <c r="AB10" i="11" s="1"/>
  <c r="U10" i="11" s="1"/>
  <c r="G69" i="4" s="1"/>
  <c r="R9" i="11"/>
  <c r="E68" i="4" s="1"/>
  <c r="S9" i="11"/>
  <c r="Q9" i="11"/>
  <c r="D68" i="4" s="1"/>
  <c r="R8" i="11"/>
  <c r="E67" i="4" s="1"/>
  <c r="S8" i="11"/>
  <c r="F67" i="4" s="1"/>
  <c r="Q8" i="11"/>
  <c r="AB8" i="11" s="1"/>
  <c r="R7" i="11"/>
  <c r="E64" i="4" s="1"/>
  <c r="S7" i="11"/>
  <c r="Q7" i="11"/>
  <c r="D64" i="4" s="1"/>
  <c r="R6" i="11"/>
  <c r="E65" i="4" s="1"/>
  <c r="S6" i="11"/>
  <c r="Q6" i="11"/>
  <c r="D65" i="4" s="1"/>
  <c r="R5" i="11"/>
  <c r="E66" i="4" s="1"/>
  <c r="S5" i="11"/>
  <c r="F66" i="4" s="1"/>
  <c r="Q5" i="11"/>
  <c r="AB5" i="11" s="1"/>
  <c r="R4" i="11"/>
  <c r="S4" i="11"/>
  <c r="F63" i="4" s="1"/>
  <c r="Q4" i="11"/>
  <c r="AB4" i="11" s="1"/>
  <c r="U4" i="11" s="1"/>
  <c r="G63" i="4" s="1"/>
  <c r="E13" i="11" l="1"/>
  <c r="I8" i="11" s="1"/>
  <c r="E8" i="11"/>
  <c r="K7" i="11" s="1"/>
  <c r="E28" i="11"/>
  <c r="J10" i="11" s="1"/>
  <c r="E9" i="11"/>
  <c r="E29" i="11"/>
  <c r="E11" i="11"/>
  <c r="E22" i="11"/>
  <c r="E31" i="11"/>
  <c r="M10" i="11" s="1"/>
  <c r="E14" i="11"/>
  <c r="E23" i="11"/>
  <c r="L9" i="11" s="1"/>
  <c r="E5" i="11"/>
  <c r="E16" i="11"/>
  <c r="L8" i="11" s="1"/>
  <c r="E17" i="11"/>
  <c r="M8" i="11" s="1"/>
  <c r="E27" i="11"/>
  <c r="I10" i="11" s="1"/>
  <c r="E12" i="11"/>
  <c r="H8" i="11" s="1"/>
  <c r="E18" i="11"/>
  <c r="G9" i="11" s="1"/>
  <c r="E26" i="11"/>
  <c r="H10" i="11" s="1"/>
  <c r="E6" i="11"/>
  <c r="I7" i="11" s="1"/>
  <c r="E10" i="11"/>
  <c r="M7" i="11" s="1"/>
  <c r="E21" i="11"/>
  <c r="J9" i="11" s="1"/>
  <c r="E20" i="11"/>
  <c r="I9" i="11" s="1"/>
  <c r="AB13" i="11"/>
  <c r="U13" i="11" s="1"/>
  <c r="E7" i="11"/>
  <c r="J7" i="11" s="1"/>
  <c r="E30" i="11"/>
  <c r="L10" i="11" s="1"/>
  <c r="E24" i="11"/>
  <c r="M9" i="11" s="1"/>
  <c r="Y7" i="11"/>
  <c r="Z7" i="11" s="1"/>
  <c r="AA7" i="11" s="1"/>
  <c r="AD7" i="11" s="1"/>
  <c r="W7" i="11" s="1"/>
  <c r="I64" i="4" s="1"/>
  <c r="E4" i="11"/>
  <c r="G7" i="11" s="1"/>
  <c r="K9" i="11"/>
  <c r="AB7" i="11"/>
  <c r="U7" i="11" s="1"/>
  <c r="G64" i="4" s="1"/>
  <c r="H7" i="11"/>
  <c r="L7" i="11"/>
  <c r="D67" i="4"/>
  <c r="Y6" i="11"/>
  <c r="Z6" i="11" s="1"/>
  <c r="AA6" i="11" s="1"/>
  <c r="AD6" i="11" s="1"/>
  <c r="W6" i="11" s="1"/>
  <c r="I65" i="4" s="1"/>
  <c r="G8" i="11"/>
  <c r="F64" i="4"/>
  <c r="K10" i="11"/>
  <c r="H9" i="11"/>
  <c r="F65" i="4"/>
  <c r="Y11" i="11"/>
  <c r="Z11" i="11" s="1"/>
  <c r="AA11" i="11" s="1"/>
  <c r="AD11" i="11" s="1"/>
  <c r="W11" i="11" s="1"/>
  <c r="AC13" i="11"/>
  <c r="V13" i="11" s="1"/>
  <c r="AB6" i="11"/>
  <c r="U6" i="11" s="1"/>
  <c r="G65" i="4" s="1"/>
  <c r="J8" i="11"/>
  <c r="D69" i="4"/>
  <c r="AC11" i="11"/>
  <c r="V11" i="11" s="1"/>
  <c r="AB9" i="11"/>
  <c r="U9" i="11" s="1"/>
  <c r="G68" i="4" s="1"/>
  <c r="Y12" i="11"/>
  <c r="Z12" i="11" s="1"/>
  <c r="AA12" i="11" s="1"/>
  <c r="AD12" i="11" s="1"/>
  <c r="W12" i="11" s="1"/>
  <c r="Y4" i="11"/>
  <c r="Z4" i="11" s="1"/>
  <c r="AA4" i="11" s="1"/>
  <c r="AD4" i="11" s="1"/>
  <c r="W4" i="11" s="1"/>
  <c r="I63" i="4" s="1"/>
  <c r="Y9" i="11"/>
  <c r="Z9" i="11" s="1"/>
  <c r="AA9" i="11" s="1"/>
  <c r="AD9" i="11" s="1"/>
  <c r="W9" i="11" s="1"/>
  <c r="I68" i="4" s="1"/>
  <c r="Y13" i="11"/>
  <c r="Z13" i="11" s="1"/>
  <c r="AA13" i="11" s="1"/>
  <c r="AD13" i="11" s="1"/>
  <c r="W13" i="11" s="1"/>
  <c r="D66" i="4"/>
  <c r="D63" i="4"/>
  <c r="Y10" i="11"/>
  <c r="Z10" i="11" s="1"/>
  <c r="AA10" i="11" s="1"/>
  <c r="AD10" i="11" s="1"/>
  <c r="W10" i="11" s="1"/>
  <c r="I69" i="4" s="1"/>
  <c r="E63" i="4"/>
  <c r="AB12" i="11"/>
  <c r="U12" i="11" s="1"/>
  <c r="F68" i="4"/>
  <c r="AC12" i="11"/>
  <c r="V12" i="11" s="1"/>
  <c r="Y5" i="11"/>
  <c r="Z5" i="11" s="1"/>
  <c r="AA5" i="11" s="1"/>
  <c r="AD5" i="11" s="1"/>
  <c r="W5" i="11" s="1"/>
  <c r="I66" i="4" s="1"/>
  <c r="Y8" i="11"/>
  <c r="Z8" i="11" s="1"/>
  <c r="AA8" i="11" s="1"/>
  <c r="AD8" i="11" s="1"/>
  <c r="W8" i="11" s="1"/>
  <c r="I67" i="4" s="1"/>
  <c r="G10" i="11"/>
  <c r="AC7" i="11"/>
  <c r="V7" i="11" s="1"/>
  <c r="H64" i="4" s="1"/>
  <c r="AC4" i="11"/>
  <c r="V4" i="11" s="1"/>
  <c r="H63" i="4" s="1"/>
  <c r="U8" i="11"/>
  <c r="G67" i="4" s="1"/>
  <c r="U5" i="11"/>
  <c r="G66" i="4" s="1"/>
  <c r="AC6" i="11"/>
  <c r="V6" i="11" s="1"/>
  <c r="H65" i="4" s="1"/>
  <c r="AC8" i="11"/>
  <c r="V8" i="11" s="1"/>
  <c r="H67" i="4" s="1"/>
  <c r="AC9" i="11"/>
  <c r="V9" i="11" s="1"/>
  <c r="H68" i="4" s="1"/>
  <c r="AC10" i="11"/>
  <c r="V10" i="11" s="1"/>
  <c r="H69" i="4" s="1"/>
  <c r="AC5" i="11"/>
  <c r="V5" i="11" s="1"/>
  <c r="H66" i="4" s="1"/>
  <c r="F9" i="6" l="1"/>
  <c r="E11" i="6"/>
  <c r="E6" i="6"/>
  <c r="F6" i="6"/>
  <c r="F11" i="6"/>
  <c r="F8" i="6"/>
  <c r="E7" i="6"/>
  <c r="E9" i="6"/>
  <c r="E8" i="6"/>
  <c r="F7" i="6"/>
  <c r="E5" i="6"/>
  <c r="F5" i="6"/>
</calcChain>
</file>

<file path=xl/sharedStrings.xml><?xml version="1.0" encoding="utf-8"?>
<sst xmlns="http://schemas.openxmlformats.org/spreadsheetml/2006/main" count="900" uniqueCount="169">
  <si>
    <t xml:space="preserve"> </t>
  </si>
  <si>
    <t>Cyan</t>
  </si>
  <si>
    <t>Magenta</t>
  </si>
  <si>
    <t>Yellow</t>
  </si>
  <si>
    <t>Black</t>
  </si>
  <si>
    <t>Colorimetric Values (Lab/Lch)</t>
  </si>
  <si>
    <t>Tonal Value Increase (Dot Gain)</t>
  </si>
  <si>
    <t>L</t>
  </si>
  <si>
    <t>a</t>
  </si>
  <si>
    <t>b</t>
  </si>
  <si>
    <t>c</t>
  </si>
  <si>
    <t>h</t>
  </si>
  <si>
    <t>Valor Nominal %</t>
  </si>
  <si>
    <t>Red (M/Y)</t>
  </si>
  <si>
    <t>Green (C/Y)</t>
  </si>
  <si>
    <t>Blue (C/M)</t>
  </si>
  <si>
    <t>Gamut Graph</t>
  </si>
  <si>
    <t>Orange</t>
  </si>
  <si>
    <t>Green</t>
  </si>
  <si>
    <t>Violet</t>
  </si>
  <si>
    <t>White/Substrate
Lab Values:</t>
  </si>
  <si>
    <t>White
Opacity (%):</t>
  </si>
  <si>
    <t>Davilson Oliveira</t>
  </si>
  <si>
    <t>Huber</t>
  </si>
  <si>
    <t>Etirama</t>
  </si>
  <si>
    <t>Kodak NX 1.14</t>
  </si>
  <si>
    <t>NX</t>
  </si>
  <si>
    <t>N/A</t>
  </si>
  <si>
    <t>UV</t>
  </si>
  <si>
    <t>M</t>
  </si>
  <si>
    <t xml:space="preserve">  Comments:</t>
  </si>
  <si>
    <t>Printer</t>
  </si>
  <si>
    <t>Printer Type</t>
  </si>
  <si>
    <t>Substrate</t>
  </si>
  <si>
    <t>Printing Type</t>
  </si>
  <si>
    <t xml:space="preserve"> Processing
Technology</t>
  </si>
  <si>
    <t xml:space="preserve"> Ink
Manufacturer</t>
  </si>
  <si>
    <t xml:space="preserve"> Ink Type</t>
  </si>
  <si>
    <t>Press Unit</t>
  </si>
  <si>
    <t>Sun Chemical</t>
  </si>
  <si>
    <t>Flexo Plate</t>
  </si>
  <si>
    <t xml:space="preserve"> Engraving
Technology</t>
  </si>
  <si>
    <t xml:space="preserve"> Viscometer Type</t>
  </si>
  <si>
    <t>Mark Andy</t>
  </si>
  <si>
    <t>Inline</t>
  </si>
  <si>
    <t>Couche</t>
  </si>
  <si>
    <t>Reverse Print</t>
  </si>
  <si>
    <t>DuPont</t>
  </si>
  <si>
    <t>Pixelplus</t>
  </si>
  <si>
    <t>Solvent Based</t>
  </si>
  <si>
    <t>Water Based</t>
  </si>
  <si>
    <t>FORD-4</t>
  </si>
  <si>
    <t>Nilpeter</t>
  </si>
  <si>
    <t>Central Impression</t>
  </si>
  <si>
    <t>Metalized BOPP</t>
  </si>
  <si>
    <t>Front Print</t>
  </si>
  <si>
    <t>Thermal</t>
  </si>
  <si>
    <t>INX</t>
  </si>
  <si>
    <t>ZAHN-2</t>
  </si>
  <si>
    <t>Windmoeller &amp; Holscher</t>
  </si>
  <si>
    <t>Transparent  BOPP</t>
  </si>
  <si>
    <t>Gallus</t>
  </si>
  <si>
    <t>Pigmented BOPP</t>
  </si>
  <si>
    <t>XSYS</t>
  </si>
  <si>
    <t xml:space="preserve">  Date:</t>
  </si>
  <si>
    <t xml:space="preserve">  Customer:</t>
  </si>
  <si>
    <t xml:space="preserve">  Responsible Person:</t>
  </si>
  <si>
    <t xml:space="preserve">  Printer:</t>
  </si>
  <si>
    <t xml:space="preserve">  Printer Model:</t>
  </si>
  <si>
    <t xml:space="preserve">  Press Speed (mts/min):</t>
  </si>
  <si>
    <t xml:space="preserve">  Substrate:</t>
  </si>
  <si>
    <t xml:space="preserve">  Flexo Plate:</t>
  </si>
  <si>
    <t xml:space="preserve">  Engraving Technology:</t>
  </si>
  <si>
    <t xml:space="preserve">  Sticky Back:</t>
  </si>
  <si>
    <t xml:space="preserve">  Ink Manufacturer:</t>
  </si>
  <si>
    <t xml:space="preserve">  More Information about Ink:</t>
  </si>
  <si>
    <t xml:space="preserve">  Ink Type:</t>
  </si>
  <si>
    <t xml:space="preserve">  Responsible Technician:</t>
  </si>
  <si>
    <t xml:space="preserve">  Phone/E-mail:</t>
  </si>
  <si>
    <t xml:space="preserve">  Printer Type:</t>
  </si>
  <si>
    <t xml:space="preserve">  Press Temperature (° C):</t>
  </si>
  <si>
    <t xml:space="preserve">  Printing Type:</t>
  </si>
  <si>
    <t xml:space="preserve">  Imagesetter Resolution (dpi):</t>
  </si>
  <si>
    <t xml:space="preserve">  Processing Technology:</t>
  </si>
  <si>
    <t xml:space="preserve">  Viscometer Type:</t>
  </si>
  <si>
    <t xml:space="preserve">  Print Order:</t>
  </si>
  <si>
    <t xml:space="preserve">  Screen Ruling (lpi) :</t>
  </si>
  <si>
    <t xml:space="preserve">  Angles:</t>
  </si>
  <si>
    <t xml:space="preserve">  Viscosities (seconds):</t>
  </si>
  <si>
    <t xml:space="preserve">  Drying Time (min/sec):</t>
  </si>
  <si>
    <t xml:space="preserve">  Room temp.(°C) / Relat. Humidity</t>
  </si>
  <si>
    <t xml:space="preserve">  Anilox Manufacturer:</t>
  </si>
  <si>
    <t xml:space="preserve">  Anilox Model:</t>
  </si>
  <si>
    <t xml:space="preserve">  Volume (BCM) / lpi:</t>
  </si>
  <si>
    <t xml:space="preserve">  Anilox # (Identification):</t>
  </si>
  <si>
    <t xml:space="preserve">  Densities</t>
  </si>
  <si>
    <t>To export/import data from Measure Color, follow the instructions below:</t>
  </si>
  <si>
    <t>Lab Values</t>
  </si>
  <si>
    <t>Dot Gain Values</t>
  </si>
  <si>
    <r>
      <rPr>
        <b/>
        <sz val="16"/>
        <color theme="1"/>
        <rFont val="Calibri"/>
        <family val="2"/>
        <scheme val="minor"/>
      </rPr>
      <t xml:space="preserve">Dot Gain
</t>
    </r>
    <r>
      <rPr>
        <sz val="16"/>
        <color theme="1"/>
        <rFont val="Calibri"/>
        <family val="2"/>
        <scheme val="minor"/>
      </rPr>
      <t>In the CTP menu, use the "Save Curve" option to generate the dot gain values (TVI):</t>
    </r>
  </si>
  <si>
    <t>CGATS.17</t>
  </si>
  <si>
    <t>ORIGINATOR</t>
  </si>
  <si>
    <t>MeasureColor</t>
  </si>
  <si>
    <t>DESCRIPTOR</t>
  </si>
  <si>
    <t>Measurement result data</t>
  </si>
  <si>
    <t>CREATED</t>
  </si>
  <si>
    <t>MEASUREMENT_SOURCE</t>
  </si>
  <si>
    <t>ColorPak_Flexo_XPrint_BOPP_Perolado_Med</t>
  </si>
  <si>
    <t>WEIGHTING_FUNCTION</t>
  </si>
  <si>
    <t>ILLUMINANT,	D50</t>
  </si>
  <si>
    <t>OBSERVER,	TwoDeg</t>
  </si>
  <si>
    <t>NUMBER_OF_FIELDS</t>
  </si>
  <si>
    <t>BEGIN_DATA_FORMAT</t>
  </si>
  <si>
    <t>SAMPLE_ID</t>
  </si>
  <si>
    <t>CMYK_C</t>
  </si>
  <si>
    <t>CMYK_M</t>
  </si>
  <si>
    <t>CMYK_Y</t>
  </si>
  <si>
    <t>CMYK_K</t>
  </si>
  <si>
    <t>SPOT_1</t>
  </si>
  <si>
    <t>SPOT_2</t>
  </si>
  <si>
    <t>SPOT_3</t>
  </si>
  <si>
    <t>D_RED</t>
  </si>
  <si>
    <t>D_GREEN</t>
  </si>
  <si>
    <t>D_BLUE</t>
  </si>
  <si>
    <t>D_VIS</t>
  </si>
  <si>
    <t>LAB_L</t>
  </si>
  <si>
    <t>LAB_A</t>
  </si>
  <si>
    <t>LAB_B</t>
  </si>
  <si>
    <t>SPECTRAL_NM400</t>
  </si>
  <si>
    <t>SPECTRAL_NM410</t>
  </si>
  <si>
    <t>SPECTRAL_NM420</t>
  </si>
  <si>
    <t>SPECTRAL_NM430</t>
  </si>
  <si>
    <t>SPECTRAL_NM440</t>
  </si>
  <si>
    <t>SPECTRAL_NM450</t>
  </si>
  <si>
    <t>SPECTRAL_NM460</t>
  </si>
  <si>
    <t>SPECTRAL_NM470</t>
  </si>
  <si>
    <t>SPECTRAL_NM480</t>
  </si>
  <si>
    <t>SPECTRAL_NM490</t>
  </si>
  <si>
    <t>SPECTRAL_NM500</t>
  </si>
  <si>
    <t>END_DATA_FORMAT</t>
  </si>
  <si>
    <t>NUMBER_OF_SETS</t>
  </si>
  <si>
    <t>BEGIN_DATA</t>
  </si>
  <si>
    <t>END_DATA</t>
  </si>
  <si>
    <t>Name</t>
  </si>
  <si>
    <t>IsInterpolated</t>
  </si>
  <si>
    <t>Digital</t>
  </si>
  <si>
    <t>Target</t>
  </si>
  <si>
    <t>Printed</t>
  </si>
  <si>
    <t>Delta</t>
  </si>
  <si>
    <t>CurrentCurve</t>
  </si>
  <si>
    <t>NewCurve</t>
  </si>
  <si>
    <t>CurveDelta</t>
  </si>
  <si>
    <t>C</t>
  </si>
  <si>
    <t>K</t>
  </si>
  <si>
    <t>Y</t>
  </si>
  <si>
    <t>Dot Gain</t>
  </si>
  <si>
    <t xml:space="preserve">L </t>
  </si>
  <si>
    <r>
      <rPr>
        <b/>
        <sz val="16"/>
        <color theme="1"/>
        <rFont val="Calibri"/>
        <family val="2"/>
        <scheme val="minor"/>
      </rPr>
      <t xml:space="preserve">Lab Values
</t>
    </r>
    <r>
      <rPr>
        <sz val="16"/>
        <color theme="1"/>
        <rFont val="Calibri"/>
        <family val="2"/>
        <scheme val="minor"/>
      </rPr>
      <t>In the Raw List menu, access the settings and the Export option (right click):</t>
    </r>
  </si>
  <si>
    <t>Export the CGATS file (*.txt), using the configurations below:</t>
  </si>
  <si>
    <t>Lab / LCh</t>
  </si>
  <si>
    <t>Dot Gain / TVI</t>
  </si>
  <si>
    <t>Densities</t>
  </si>
  <si>
    <t>White</t>
  </si>
  <si>
    <t>Flexo Power</t>
  </si>
  <si>
    <t>PE Branco</t>
  </si>
  <si>
    <t>Macdermid ITP60</t>
  </si>
  <si>
    <t>X-Rite Eye One Pro 2 - Measurement Condition: M0 (D50/2) - Delta E 2000 - ISO Status T - Calibration: Paper</t>
  </si>
  <si>
    <t xml:space="preserve">  Measurement Conditions:</t>
  </si>
  <si>
    <t>Erpalsti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</si>
</sst>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%"/>
  </numFmts>
  <fonts count="23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8"/>
      <name val="Calibri"/>
      <family val="2"/>
      <scheme val="minor"/>
    </font>
    <font>
      <sz val="28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sz val="15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4"/>
      <color theme="1"/>
      <name val="ITC Kabel Std Book"/>
      <family val="2"/>
    </font>
    <font>
      <b/>
      <sz val="10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8"/>
      <color indexed="55"/>
      <name val="Arial CE"/>
      <family val="2"/>
      <charset val="238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8"/>
      <color theme="10"/>
      <name val="Calibri"/>
      <family val="2"/>
      <scheme val="minor"/>
    </font>
  </fonts>
  <fills count="4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9FFFFF"/>
        <bgColor indexed="64"/>
      </patternFill>
    </fill>
    <fill>
      <patternFill patternType="solid">
        <fgColor rgb="FFFFB3FF"/>
        <bgColor indexed="64"/>
      </patternFill>
    </fill>
    <fill>
      <patternFill patternType="solid">
        <fgColor rgb="FFFFFFD1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rgb="FF6DA8FF"/>
        <bgColor indexed="64"/>
      </patternFill>
    </fill>
    <fill>
      <patternFill patternType="solid">
        <fgColor rgb="FFB0FF97"/>
        <bgColor indexed="64"/>
      </patternFill>
    </fill>
    <fill>
      <patternFill patternType="solid">
        <fgColor rgb="FF00FF00"/>
        <bgColor indexed="64"/>
      </patternFill>
    </fill>
    <fill>
      <gradientFill degree="180">
        <stop position="0">
          <color theme="0"/>
        </stop>
        <stop position="1">
          <color theme="0" tint="-0.25098422193060094"/>
        </stop>
      </gradientFill>
    </fill>
    <fill>
      <gradientFill>
        <stop position="0">
          <color rgb="FF00FF00"/>
        </stop>
        <stop position="0.5">
          <color theme="0" tint="-5.0965910824915313E-2"/>
        </stop>
        <stop position="1">
          <color rgb="FF00FF00"/>
        </stop>
      </gradientFill>
    </fill>
    <fill>
      <gradientFill>
        <stop position="0">
          <color rgb="FF66FFFF"/>
        </stop>
        <stop position="0.5">
          <color rgb="FFCCFFFF"/>
        </stop>
        <stop position="1">
          <color rgb="FF66FFFF"/>
        </stop>
      </gradientFill>
    </fill>
    <fill>
      <gradientFill>
        <stop position="0">
          <color rgb="FFFF99FF"/>
        </stop>
        <stop position="0.5">
          <color rgb="FFFFDDFF"/>
        </stop>
        <stop position="1">
          <color rgb="FFFF99FF"/>
        </stop>
      </gradientFill>
    </fill>
    <fill>
      <gradientFill>
        <stop position="0">
          <color rgb="FFFFFF00"/>
        </stop>
        <stop position="0.5">
          <color rgb="FFFFFFCC"/>
        </stop>
        <stop position="1">
          <color rgb="FFFFFF00"/>
        </stop>
      </gradientFill>
    </fill>
    <fill>
      <gradientFill>
        <stop position="0">
          <color theme="0" tint="-0.34900967436750391"/>
        </stop>
        <stop position="0.5">
          <color rgb="FFE6E6E6"/>
        </stop>
        <stop position="1">
          <color theme="0" tint="-0.34900967436750391"/>
        </stop>
      </gradientFill>
    </fill>
    <fill>
      <gradientFill>
        <stop position="0">
          <color rgb="FFFF5050"/>
        </stop>
        <stop position="0.5">
          <color rgb="FFFFCDCD"/>
        </stop>
        <stop position="1">
          <color rgb="FFFF5050"/>
        </stop>
      </gradientFill>
    </fill>
    <fill>
      <gradientFill>
        <stop position="0">
          <color rgb="FF99FF33"/>
        </stop>
        <stop position="0.5">
          <color rgb="FFEEFFDD"/>
        </stop>
        <stop position="1">
          <color rgb="FF99FF33"/>
        </stop>
      </gradientFill>
    </fill>
    <fill>
      <gradientFill>
        <stop position="0">
          <color rgb="FF6699FF"/>
        </stop>
        <stop position="0.5">
          <color rgb="FFC5D8FF"/>
        </stop>
        <stop position="1">
          <color rgb="FF6699FF"/>
        </stop>
      </gradientFill>
    </fill>
    <fill>
      <gradientFill>
        <stop position="0">
          <color theme="0"/>
        </stop>
        <stop position="0.5">
          <color theme="0" tint="-0.25098422193060094"/>
        </stop>
        <stop position="1">
          <color theme="0"/>
        </stop>
      </gradientFill>
    </fill>
    <fill>
      <gradientFill>
        <stop position="0">
          <color theme="0" tint="-0.1490218817712943"/>
        </stop>
        <stop position="0.5">
          <color theme="0" tint="-5.0965910824915313E-2"/>
        </stop>
        <stop position="1">
          <color theme="0" tint="-0.1490218817712943"/>
        </stop>
      </gradientFill>
    </fill>
    <fill>
      <gradientFill>
        <stop position="0">
          <color theme="0" tint="-5.0965910824915313E-2"/>
        </stop>
        <stop position="0.5">
          <color theme="0"/>
        </stop>
        <stop position="1">
          <color theme="0" tint="-5.0965910824915313E-2"/>
        </stop>
      </gradientFill>
    </fill>
    <fill>
      <patternFill patternType="solid">
        <fgColor rgb="FF99FF33"/>
        <bgColor indexed="64"/>
      </patternFill>
    </fill>
    <fill>
      <patternFill patternType="solid">
        <fgColor rgb="FF8BFFFF"/>
        <bgColor indexed="64"/>
      </patternFill>
    </fill>
    <fill>
      <patternFill patternType="solid">
        <fgColor rgb="FFFFFFD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89B9FF"/>
        <bgColor indexed="64"/>
      </patternFill>
    </fill>
    <fill>
      <patternFill patternType="solid">
        <fgColor rgb="FFFFCE85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85A2FF"/>
        <bgColor indexed="64"/>
      </patternFill>
    </fill>
    <fill>
      <patternFill patternType="solid">
        <fgColor theme="0" tint="-0.499984740745262"/>
        <bgColor indexed="64"/>
      </patternFill>
    </fill>
    <fill>
      <gradientFill>
        <stop position="0">
          <color theme="0"/>
        </stop>
        <stop position="0.5">
          <color theme="0" tint="-0.1490218817712943"/>
        </stop>
        <stop position="1">
          <color theme="0"/>
        </stop>
      </gradientFill>
    </fill>
  </fills>
  <borders count="71">
    <border>
      <left/>
      <right/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 style="thick">
        <color theme="0"/>
      </left>
      <right/>
      <top style="thick">
        <color theme="0"/>
      </top>
      <bottom style="thick">
        <color theme="0"/>
      </bottom>
      <diagonal/>
    </border>
    <border>
      <left/>
      <right/>
      <top style="thick">
        <color theme="0"/>
      </top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theme="0"/>
      </left>
      <right/>
      <top style="thick">
        <color theme="0"/>
      </top>
      <bottom style="thin">
        <color indexed="64"/>
      </bottom>
      <diagonal/>
    </border>
    <border>
      <left/>
      <right style="thick">
        <color theme="0"/>
      </right>
      <top style="thick">
        <color theme="0"/>
      </top>
      <bottom style="thin">
        <color indexed="64"/>
      </bottom>
      <diagonal/>
    </border>
    <border>
      <left/>
      <right/>
      <top/>
      <bottom style="thin">
        <color theme="0" tint="-4.9989318521683403E-2"/>
      </bottom>
      <diagonal/>
    </border>
    <border>
      <left/>
      <right/>
      <top style="thin">
        <color theme="0" tint="-4.9989318521683403E-2"/>
      </top>
      <bottom style="thin">
        <color theme="0" tint="-4.9989318521683403E-2"/>
      </bottom>
      <diagonal/>
    </border>
    <border>
      <left/>
      <right/>
      <top style="thin">
        <color theme="0" tint="-4.9989318521683403E-2"/>
      </top>
      <bottom/>
      <diagonal/>
    </border>
    <border>
      <left/>
      <right/>
      <top style="thick">
        <color theme="0"/>
      </top>
      <bottom style="thin">
        <color theme="0" tint="-4.9989318521683403E-2"/>
      </bottom>
      <diagonal/>
    </border>
    <border>
      <left/>
      <right style="thick">
        <color theme="0"/>
      </right>
      <top style="thick">
        <color theme="0"/>
      </top>
      <bottom style="thin">
        <color theme="0" tint="-4.9989318521683403E-2"/>
      </bottom>
      <diagonal/>
    </border>
    <border>
      <left/>
      <right/>
      <top style="thin">
        <color theme="0" tint="-4.9989318521683403E-2"/>
      </top>
      <bottom style="thick">
        <color theme="0"/>
      </bottom>
      <diagonal/>
    </border>
    <border>
      <left/>
      <right style="thick">
        <color theme="0"/>
      </right>
      <top style="thin">
        <color theme="0" tint="-4.9989318521683403E-2"/>
      </top>
      <bottom style="thin">
        <color theme="0" tint="-4.9989318521683403E-2"/>
      </bottom>
      <diagonal/>
    </border>
    <border>
      <left/>
      <right style="thick">
        <color theme="0"/>
      </right>
      <top/>
      <bottom/>
      <diagonal/>
    </border>
    <border>
      <left/>
      <right style="thick">
        <color theme="0"/>
      </right>
      <top/>
      <bottom style="thin">
        <color theme="0" tint="-4.9989318521683403E-2"/>
      </bottom>
      <diagonal/>
    </border>
    <border>
      <left/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/>
      <right style="thin">
        <color theme="0" tint="-4.9989318521683403E-2"/>
      </right>
      <top style="thin">
        <color theme="0" tint="-4.9989318521683403E-2"/>
      </top>
      <bottom/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/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ck">
        <color theme="0"/>
      </left>
      <right/>
      <top style="medium">
        <color theme="0"/>
      </top>
      <bottom style="thick">
        <color theme="0"/>
      </bottom>
      <diagonal/>
    </border>
    <border>
      <left/>
      <right/>
      <top style="medium">
        <color theme="0"/>
      </top>
      <bottom style="thick">
        <color theme="0"/>
      </bottom>
      <diagonal/>
    </border>
    <border>
      <left style="thin">
        <color theme="0" tint="-4.9989318521683403E-2"/>
      </left>
      <right style="thin">
        <color theme="0" tint="-4.9989318521683403E-2"/>
      </right>
      <top style="medium">
        <color theme="0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medium">
        <color theme="0"/>
      </right>
      <top style="medium">
        <color theme="0"/>
      </top>
      <bottom style="thin">
        <color theme="0" tint="-4.9989318521683403E-2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theme="0" tint="-0.14996795556505021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ck">
        <color theme="0"/>
      </top>
      <bottom style="thin">
        <color indexed="64"/>
      </bottom>
      <diagonal/>
    </border>
    <border>
      <left style="thick">
        <color theme="0"/>
      </left>
      <right/>
      <top style="thin">
        <color indexed="64"/>
      </top>
      <bottom style="thick">
        <color theme="0"/>
      </bottom>
      <diagonal/>
    </border>
    <border>
      <left/>
      <right/>
      <top style="thin">
        <color indexed="64"/>
      </top>
      <bottom style="thick">
        <color theme="0"/>
      </bottom>
      <diagonal/>
    </border>
    <border>
      <left/>
      <right style="thick">
        <color theme="0"/>
      </right>
      <top style="thin">
        <color indexed="64"/>
      </top>
      <bottom style="thick">
        <color theme="0"/>
      </bottom>
      <diagonal/>
    </border>
    <border>
      <left style="thick">
        <color theme="0"/>
      </left>
      <right style="double">
        <color theme="0"/>
      </right>
      <top/>
      <bottom style="thick">
        <color theme="0"/>
      </bottom>
      <diagonal/>
    </border>
    <border>
      <left style="double">
        <color theme="0"/>
      </left>
      <right style="double">
        <color theme="0"/>
      </right>
      <top/>
      <bottom style="thick">
        <color theme="0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medium">
        <color theme="0"/>
      </top>
      <bottom/>
      <diagonal/>
    </border>
    <border>
      <left style="medium">
        <color theme="0"/>
      </left>
      <right/>
      <top/>
      <bottom/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n">
        <color indexed="64"/>
      </bottom>
      <diagonal/>
    </border>
    <border>
      <left style="thick">
        <color theme="0"/>
      </left>
      <right/>
      <top style="thick">
        <color theme="0"/>
      </top>
      <bottom style="thin">
        <color theme="0" tint="-4.9989318521683403E-2"/>
      </bottom>
      <diagonal/>
    </border>
    <border>
      <left style="thick">
        <color theme="0"/>
      </left>
      <right/>
      <top style="thin">
        <color theme="0" tint="-4.9989318521683403E-2"/>
      </top>
      <bottom style="thick">
        <color theme="0"/>
      </bottom>
      <diagonal/>
    </border>
  </borders>
  <cellStyleXfs count="2">
    <xf numFmtId="0" fontId="0" fillId="0" borderId="0"/>
    <xf numFmtId="0" fontId="21" fillId="0" borderId="0" applyNumberFormat="0" applyFill="0" applyBorder="0" applyAlignment="0" applyProtection="0"/>
  </cellStyleXfs>
  <cellXfs count="288">
    <xf numFmtId="0" fontId="0" fillId="0" borderId="0" xfId="0"/>
    <xf numFmtId="0" fontId="0" fillId="4" borderId="0" xfId="0" applyFill="1"/>
    <xf numFmtId="0" fontId="4" fillId="4" borderId="0" xfId="0" applyFont="1" applyFill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164" fontId="3" fillId="4" borderId="0" xfId="0" applyNumberFormat="1" applyFont="1" applyFill="1" applyAlignment="1">
      <alignment vertical="center"/>
    </xf>
    <xf numFmtId="0" fontId="2" fillId="4" borderId="0" xfId="0" applyFont="1" applyFill="1" applyAlignment="1">
      <alignment vertical="center" wrapText="1"/>
    </xf>
    <xf numFmtId="0" fontId="0" fillId="4" borderId="0" xfId="0" applyFill="1" applyAlignment="1">
      <alignment vertical="center" wrapText="1"/>
    </xf>
    <xf numFmtId="9" fontId="2" fillId="4" borderId="0" xfId="0" applyNumberFormat="1" applyFont="1" applyFill="1" applyAlignment="1">
      <alignment vertical="center"/>
    </xf>
    <xf numFmtId="165" fontId="0" fillId="4" borderId="0" xfId="0" applyNumberFormat="1" applyFill="1" applyAlignment="1">
      <alignment horizontal="center" vertical="center"/>
    </xf>
    <xf numFmtId="2" fontId="0" fillId="4" borderId="0" xfId="0" applyNumberFormat="1" applyFill="1" applyAlignment="1">
      <alignment vertical="center"/>
    </xf>
    <xf numFmtId="9" fontId="2" fillId="4" borderId="0" xfId="0" applyNumberFormat="1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center" wrapText="1"/>
    </xf>
    <xf numFmtId="0" fontId="9" fillId="4" borderId="0" xfId="0" applyFont="1" applyFill="1" applyAlignment="1">
      <alignment vertical="center" wrapText="1"/>
    </xf>
    <xf numFmtId="0" fontId="13" fillId="4" borderId="0" xfId="0" applyFont="1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164" fontId="0" fillId="4" borderId="0" xfId="0" applyNumberFormat="1" applyFill="1" applyAlignment="1">
      <alignment horizontal="center" vertical="center"/>
    </xf>
    <xf numFmtId="0" fontId="3" fillId="4" borderId="10" xfId="0" applyFont="1" applyFill="1" applyBorder="1" applyAlignment="1">
      <alignment vertical="center"/>
    </xf>
    <xf numFmtId="0" fontId="3" fillId="4" borderId="0" xfId="0" applyFont="1" applyFill="1" applyAlignment="1">
      <alignment vertical="center"/>
    </xf>
    <xf numFmtId="164" fontId="11" fillId="6" borderId="1" xfId="0" applyNumberFormat="1" applyFont="1" applyFill="1" applyBorder="1" applyAlignment="1" applyProtection="1">
      <alignment horizontal="center" vertical="center"/>
      <protection locked="0"/>
    </xf>
    <xf numFmtId="164" fontId="11" fillId="6" borderId="2" xfId="0" applyNumberFormat="1" applyFont="1" applyFill="1" applyBorder="1" applyAlignment="1" applyProtection="1">
      <alignment horizontal="center" vertical="center"/>
      <protection locked="0"/>
    </xf>
    <xf numFmtId="164" fontId="11" fillId="8" borderId="1" xfId="0" applyNumberFormat="1" applyFont="1" applyFill="1" applyBorder="1" applyAlignment="1" applyProtection="1">
      <alignment horizontal="center" vertical="center"/>
      <protection locked="0"/>
    </xf>
    <xf numFmtId="164" fontId="11" fillId="8" borderId="2" xfId="0" applyNumberFormat="1" applyFont="1" applyFill="1" applyBorder="1" applyAlignment="1" applyProtection="1">
      <alignment horizontal="center" vertical="center"/>
      <protection locked="0"/>
    </xf>
    <xf numFmtId="164" fontId="11" fillId="7" borderId="1" xfId="0" applyNumberFormat="1" applyFont="1" applyFill="1" applyBorder="1" applyAlignment="1" applyProtection="1">
      <alignment horizontal="center" vertical="center"/>
      <protection locked="0"/>
    </xf>
    <xf numFmtId="164" fontId="11" fillId="5" borderId="1" xfId="0" applyNumberFormat="1" applyFont="1" applyFill="1" applyBorder="1" applyAlignment="1" applyProtection="1">
      <alignment horizontal="center" vertical="center"/>
      <protection locked="0"/>
    </xf>
    <xf numFmtId="164" fontId="11" fillId="9" borderId="1" xfId="0" applyNumberFormat="1" applyFont="1" applyFill="1" applyBorder="1" applyAlignment="1" applyProtection="1">
      <alignment horizontal="center" vertical="center"/>
      <protection locked="0"/>
    </xf>
    <xf numFmtId="164" fontId="11" fillId="9" borderId="2" xfId="0" applyNumberFormat="1" applyFont="1" applyFill="1" applyBorder="1" applyAlignment="1" applyProtection="1">
      <alignment horizontal="center" vertical="center"/>
      <protection locked="0"/>
    </xf>
    <xf numFmtId="164" fontId="5" fillId="12" borderId="14" xfId="0" applyNumberFormat="1" applyFont="1" applyFill="1" applyBorder="1" applyAlignment="1">
      <alignment horizontal="center" vertical="center"/>
    </xf>
    <xf numFmtId="164" fontId="5" fillId="11" borderId="14" xfId="0" applyNumberFormat="1" applyFont="1" applyFill="1" applyBorder="1" applyAlignment="1">
      <alignment horizontal="center" vertical="center"/>
    </xf>
    <xf numFmtId="164" fontId="5" fillId="10" borderId="14" xfId="0" applyNumberFormat="1" applyFont="1" applyFill="1" applyBorder="1" applyAlignment="1">
      <alignment horizontal="center" vertical="center"/>
    </xf>
    <xf numFmtId="164" fontId="5" fillId="13" borderId="14" xfId="0" applyNumberFormat="1" applyFont="1" applyFill="1" applyBorder="1" applyAlignment="1">
      <alignment horizontal="center" vertical="center"/>
    </xf>
    <xf numFmtId="164" fontId="5" fillId="14" borderId="14" xfId="0" applyNumberFormat="1" applyFont="1" applyFill="1" applyBorder="1" applyAlignment="1">
      <alignment horizontal="center" vertical="center"/>
    </xf>
    <xf numFmtId="164" fontId="5" fillId="16" borderId="14" xfId="0" applyNumberFormat="1" applyFont="1" applyFill="1" applyBorder="1" applyAlignment="1">
      <alignment horizontal="center" vertical="center"/>
    </xf>
    <xf numFmtId="0" fontId="13" fillId="4" borderId="0" xfId="0" applyFont="1" applyFill="1" applyAlignment="1">
      <alignment horizontal="left" vertical="center"/>
    </xf>
    <xf numFmtId="0" fontId="0" fillId="3" borderId="0" xfId="0" applyFill="1"/>
    <xf numFmtId="0" fontId="10" fillId="27" borderId="38" xfId="0" applyFont="1" applyFill="1" applyBorder="1" applyAlignment="1">
      <alignment horizontal="center" vertical="center"/>
    </xf>
    <xf numFmtId="0" fontId="10" fillId="27" borderId="39" xfId="0" applyFont="1" applyFill="1" applyBorder="1" applyAlignment="1">
      <alignment horizontal="center" vertical="center"/>
    </xf>
    <xf numFmtId="0" fontId="0" fillId="3" borderId="14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3" borderId="14" xfId="0" applyFill="1" applyBorder="1" applyAlignment="1">
      <alignment horizontal="center" vertical="center" wrapText="1"/>
    </xf>
    <xf numFmtId="0" fontId="0" fillId="3" borderId="42" xfId="0" applyFill="1" applyBorder="1" applyAlignment="1">
      <alignment horizontal="center" vertical="center"/>
    </xf>
    <xf numFmtId="0" fontId="0" fillId="3" borderId="43" xfId="0" applyFill="1" applyBorder="1" applyAlignment="1">
      <alignment horizontal="center" vertical="center"/>
    </xf>
    <xf numFmtId="0" fontId="0" fillId="3" borderId="44" xfId="0" applyFill="1" applyBorder="1" applyAlignment="1">
      <alignment horizontal="center" vertical="center"/>
    </xf>
    <xf numFmtId="164" fontId="11" fillId="29" borderId="1" xfId="0" applyNumberFormat="1" applyFont="1" applyFill="1" applyBorder="1" applyAlignment="1" applyProtection="1">
      <alignment horizontal="center" vertical="center"/>
      <protection locked="0"/>
    </xf>
    <xf numFmtId="22" fontId="0" fillId="0" borderId="0" xfId="0" applyNumberFormat="1"/>
    <xf numFmtId="0" fontId="0" fillId="0" borderId="46" xfId="0" applyBorder="1"/>
    <xf numFmtId="0" fontId="0" fillId="0" borderId="47" xfId="0" applyBorder="1"/>
    <xf numFmtId="2" fontId="0" fillId="0" borderId="48" xfId="0" applyNumberFormat="1" applyBorder="1" applyAlignment="1">
      <alignment horizontal="center" vertical="center"/>
    </xf>
    <xf numFmtId="2" fontId="0" fillId="30" borderId="14" xfId="0" applyNumberFormat="1" applyFill="1" applyBorder="1" applyAlignment="1" applyProtection="1">
      <alignment horizontal="center" vertical="center"/>
      <protection locked="0"/>
    </xf>
    <xf numFmtId="0" fontId="0" fillId="0" borderId="49" xfId="0" applyBorder="1"/>
    <xf numFmtId="2" fontId="0" fillId="30" borderId="14" xfId="0" applyNumberFormat="1" applyFill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2" fontId="2" fillId="30" borderId="14" xfId="0" applyNumberFormat="1" applyFont="1" applyFill="1" applyBorder="1" applyAlignment="1">
      <alignment horizontal="center" vertical="center"/>
    </xf>
    <xf numFmtId="2" fontId="2" fillId="30" borderId="14" xfId="0" applyNumberFormat="1" applyFont="1" applyFill="1" applyBorder="1"/>
    <xf numFmtId="2" fontId="2" fillId="7" borderId="14" xfId="0" applyNumberFormat="1" applyFont="1" applyFill="1" applyBorder="1" applyAlignment="1">
      <alignment horizontal="center" vertical="center"/>
    </xf>
    <xf numFmtId="2" fontId="2" fillId="7" borderId="14" xfId="0" applyNumberFormat="1" applyFont="1" applyFill="1" applyBorder="1"/>
    <xf numFmtId="2" fontId="2" fillId="31" borderId="14" xfId="0" applyNumberFormat="1" applyFont="1" applyFill="1" applyBorder="1" applyAlignment="1" applyProtection="1">
      <alignment horizontal="center" vertical="center"/>
      <protection locked="0"/>
    </xf>
    <xf numFmtId="2" fontId="2" fillId="31" borderId="14" xfId="0" applyNumberFormat="1" applyFont="1" applyFill="1" applyBorder="1" applyAlignment="1">
      <alignment horizontal="center" vertical="center"/>
    </xf>
    <xf numFmtId="2" fontId="2" fillId="31" borderId="14" xfId="0" applyNumberFormat="1" applyFont="1" applyFill="1" applyBorder="1"/>
    <xf numFmtId="2" fontId="0" fillId="7" borderId="14" xfId="0" applyNumberFormat="1" applyFill="1" applyBorder="1" applyAlignment="1">
      <alignment horizontal="center" vertical="center"/>
    </xf>
    <xf numFmtId="2" fontId="0" fillId="7" borderId="14" xfId="0" applyNumberFormat="1" applyFill="1" applyBorder="1" applyAlignment="1" applyProtection="1">
      <alignment horizontal="center" vertical="center"/>
      <protection locked="0"/>
    </xf>
    <xf numFmtId="2" fontId="0" fillId="31" borderId="14" xfId="0" applyNumberFormat="1" applyFill="1" applyBorder="1" applyAlignment="1">
      <alignment horizontal="center" vertical="center"/>
    </xf>
    <xf numFmtId="2" fontId="0" fillId="31" borderId="14" xfId="0" applyNumberFormat="1" applyFill="1" applyBorder="1" applyAlignment="1" applyProtection="1">
      <alignment horizontal="center" vertical="center"/>
      <protection locked="0"/>
    </xf>
    <xf numFmtId="2" fontId="0" fillId="11" borderId="14" xfId="0" applyNumberFormat="1" applyFill="1" applyBorder="1" applyAlignment="1">
      <alignment horizontal="center" vertical="center"/>
    </xf>
    <xf numFmtId="2" fontId="0" fillId="11" borderId="14" xfId="0" applyNumberFormat="1" applyFill="1" applyBorder="1" applyAlignment="1" applyProtection="1">
      <alignment horizontal="center" vertical="center"/>
      <protection locked="0"/>
    </xf>
    <xf numFmtId="2" fontId="0" fillId="0" borderId="51" xfId="0" applyNumberFormat="1" applyBorder="1" applyAlignment="1">
      <alignment horizontal="center" vertical="center"/>
    </xf>
    <xf numFmtId="0" fontId="0" fillId="0" borderId="51" xfId="0" applyBorder="1"/>
    <xf numFmtId="0" fontId="0" fillId="0" borderId="52" xfId="0" applyBorder="1"/>
    <xf numFmtId="0" fontId="0" fillId="0" borderId="45" xfId="0" applyBorder="1"/>
    <xf numFmtId="0" fontId="0" fillId="0" borderId="48" xfId="0" applyBorder="1"/>
    <xf numFmtId="0" fontId="0" fillId="30" borderId="14" xfId="0" applyFill="1" applyBorder="1" applyAlignment="1">
      <alignment horizontal="center" vertical="center"/>
    </xf>
    <xf numFmtId="2" fontId="18" fillId="30" borderId="14" xfId="0" applyNumberFormat="1" applyFont="1" applyFill="1" applyBorder="1" applyAlignment="1">
      <alignment horizontal="center" vertical="center"/>
    </xf>
    <xf numFmtId="1" fontId="19" fillId="32" borderId="14" xfId="0" applyNumberFormat="1" applyFont="1" applyFill="1" applyBorder="1" applyAlignment="1">
      <alignment horizontal="center" vertical="center"/>
    </xf>
    <xf numFmtId="0" fontId="0" fillId="7" borderId="14" xfId="0" applyFill="1" applyBorder="1" applyAlignment="1">
      <alignment horizontal="center" vertical="center"/>
    </xf>
    <xf numFmtId="2" fontId="18" fillId="7" borderId="14" xfId="0" applyNumberFormat="1" applyFont="1" applyFill="1" applyBorder="1" applyAlignment="1">
      <alignment horizontal="center" vertical="center"/>
    </xf>
    <xf numFmtId="0" fontId="0" fillId="31" borderId="14" xfId="0" applyFill="1" applyBorder="1" applyAlignment="1">
      <alignment horizontal="center" vertical="center"/>
    </xf>
    <xf numFmtId="2" fontId="18" fillId="31" borderId="14" xfId="0" applyNumberFormat="1" applyFont="1" applyFill="1" applyBorder="1" applyAlignment="1">
      <alignment horizontal="center" vertical="center"/>
    </xf>
    <xf numFmtId="0" fontId="0" fillId="11" borderId="14" xfId="0" applyFill="1" applyBorder="1" applyAlignment="1">
      <alignment horizontal="center" vertical="center"/>
    </xf>
    <xf numFmtId="2" fontId="18" fillId="11" borderId="14" xfId="0" applyNumberFormat="1" applyFont="1" applyFill="1" applyBorder="1" applyAlignment="1">
      <alignment horizontal="center" vertical="center"/>
    </xf>
    <xf numFmtId="0" fontId="0" fillId="13" borderId="14" xfId="0" applyFill="1" applyBorder="1" applyAlignment="1">
      <alignment horizontal="center" vertical="center"/>
    </xf>
    <xf numFmtId="2" fontId="18" fillId="13" borderId="14" xfId="0" applyNumberFormat="1" applyFont="1" applyFill="1" applyBorder="1" applyAlignment="1">
      <alignment horizontal="center" vertical="center"/>
    </xf>
    <xf numFmtId="0" fontId="0" fillId="15" borderId="14" xfId="0" applyFill="1" applyBorder="1" applyAlignment="1">
      <alignment horizontal="center" vertical="center"/>
    </xf>
    <xf numFmtId="2" fontId="18" fillId="15" borderId="14" xfId="0" applyNumberFormat="1" applyFont="1" applyFill="1" applyBorder="1" applyAlignment="1">
      <alignment horizontal="center" vertical="center"/>
    </xf>
    <xf numFmtId="0" fontId="0" fillId="33" borderId="14" xfId="0" applyFill="1" applyBorder="1" applyAlignment="1">
      <alignment horizontal="center" vertical="center"/>
    </xf>
    <xf numFmtId="2" fontId="18" fillId="33" borderId="14" xfId="0" applyNumberFormat="1" applyFont="1" applyFill="1" applyBorder="1" applyAlignment="1">
      <alignment horizontal="center" vertical="center"/>
    </xf>
    <xf numFmtId="0" fontId="0" fillId="0" borderId="50" xfId="0" applyBorder="1"/>
    <xf numFmtId="0" fontId="0" fillId="0" borderId="14" xfId="0" applyBorder="1" applyAlignment="1">
      <alignment horizontal="center" vertical="center"/>
    </xf>
    <xf numFmtId="0" fontId="0" fillId="34" borderId="14" xfId="0" applyFill="1" applyBorder="1" applyAlignment="1">
      <alignment horizontal="center" vertical="center"/>
    </xf>
    <xf numFmtId="0" fontId="0" fillId="35" borderId="14" xfId="0" applyFill="1" applyBorder="1" applyAlignment="1">
      <alignment horizontal="center" vertical="center"/>
    </xf>
    <xf numFmtId="0" fontId="0" fillId="36" borderId="14" xfId="0" applyFill="1" applyBorder="1" applyAlignment="1">
      <alignment horizontal="center" vertical="center"/>
    </xf>
    <xf numFmtId="2" fontId="18" fillId="34" borderId="14" xfId="0" applyNumberFormat="1" applyFont="1" applyFill="1" applyBorder="1" applyAlignment="1">
      <alignment horizontal="center" vertical="center"/>
    </xf>
    <xf numFmtId="2" fontId="18" fillId="35" borderId="14" xfId="0" applyNumberFormat="1" applyFont="1" applyFill="1" applyBorder="1" applyAlignment="1">
      <alignment horizontal="center" vertical="center"/>
    </xf>
    <xf numFmtId="2" fontId="18" fillId="36" borderId="14" xfId="0" applyNumberFormat="1" applyFont="1" applyFill="1" applyBorder="1" applyAlignment="1">
      <alignment horizontal="center" vertical="center"/>
    </xf>
    <xf numFmtId="164" fontId="1" fillId="0" borderId="0" xfId="0" applyNumberFormat="1" applyFont="1" applyAlignment="1" applyProtection="1">
      <alignment horizontal="center" vertical="center"/>
      <protection locked="0"/>
    </xf>
    <xf numFmtId="2" fontId="2" fillId="0" borderId="0" xfId="0" applyNumberFormat="1" applyFont="1" applyAlignment="1">
      <alignment horizontal="center" vertical="center"/>
    </xf>
    <xf numFmtId="2" fontId="0" fillId="0" borderId="0" xfId="0" applyNumberFormat="1" applyAlignment="1" applyProtection="1">
      <alignment horizontal="center" vertical="center"/>
      <protection locked="0"/>
    </xf>
    <xf numFmtId="0" fontId="2" fillId="0" borderId="0" xfId="0" applyFont="1" applyAlignment="1">
      <alignment horizontal="center" vertical="center"/>
    </xf>
    <xf numFmtId="2" fontId="0" fillId="34" borderId="14" xfId="0" applyNumberFormat="1" applyFill="1" applyBorder="1" applyAlignment="1">
      <alignment horizontal="center" vertical="center"/>
    </xf>
    <xf numFmtId="2" fontId="0" fillId="35" borderId="14" xfId="0" applyNumberFormat="1" applyFill="1" applyBorder="1" applyAlignment="1">
      <alignment horizontal="center" vertical="center"/>
    </xf>
    <xf numFmtId="2" fontId="0" fillId="36" borderId="14" xfId="0" applyNumberFormat="1" applyFill="1" applyBorder="1" applyAlignment="1">
      <alignment horizontal="center" vertical="center"/>
    </xf>
    <xf numFmtId="0" fontId="20" fillId="0" borderId="45" xfId="0" applyFont="1" applyBorder="1" applyAlignment="1">
      <alignment horizontal="center" vertical="center"/>
    </xf>
    <xf numFmtId="9" fontId="2" fillId="0" borderId="46" xfId="0" applyNumberFormat="1" applyFont="1" applyBorder="1" applyAlignment="1">
      <alignment horizontal="center" vertical="center"/>
    </xf>
    <xf numFmtId="0" fontId="2" fillId="0" borderId="46" xfId="0" applyFont="1" applyBorder="1" applyAlignment="1">
      <alignment horizontal="center" vertical="center"/>
    </xf>
    <xf numFmtId="164" fontId="17" fillId="0" borderId="48" xfId="0" applyNumberFormat="1" applyFont="1" applyBorder="1" applyAlignment="1">
      <alignment horizontal="center" vertical="center"/>
    </xf>
    <xf numFmtId="2" fontId="0" fillId="34" borderId="14" xfId="0" applyNumberFormat="1" applyFill="1" applyBorder="1" applyAlignment="1" applyProtection="1">
      <alignment horizontal="center" vertical="center"/>
      <protection locked="0"/>
    </xf>
    <xf numFmtId="2" fontId="0" fillId="35" borderId="14" xfId="0" applyNumberFormat="1" applyFill="1" applyBorder="1" applyAlignment="1" applyProtection="1">
      <alignment horizontal="center" vertical="center"/>
      <protection locked="0"/>
    </xf>
    <xf numFmtId="2" fontId="0" fillId="36" borderId="14" xfId="0" applyNumberFormat="1" applyFill="1" applyBorder="1" applyAlignment="1" applyProtection="1">
      <alignment horizontal="center" vertical="center"/>
      <protection locked="0"/>
    </xf>
    <xf numFmtId="2" fontId="2" fillId="11" borderId="53" xfId="0" applyNumberFormat="1" applyFont="1" applyFill="1" applyBorder="1" applyAlignment="1" applyProtection="1">
      <alignment horizontal="center" vertical="center"/>
      <protection locked="0"/>
    </xf>
    <xf numFmtId="2" fontId="2" fillId="11" borderId="53" xfId="0" applyNumberFormat="1" applyFont="1" applyFill="1" applyBorder="1" applyAlignment="1">
      <alignment horizontal="center" vertical="center"/>
    </xf>
    <xf numFmtId="2" fontId="2" fillId="11" borderId="53" xfId="0" applyNumberFormat="1" applyFont="1" applyFill="1" applyBorder="1"/>
    <xf numFmtId="2" fontId="2" fillId="34" borderId="14" xfId="0" applyNumberFormat="1" applyFont="1" applyFill="1" applyBorder="1" applyAlignment="1">
      <alignment horizontal="center" vertical="center"/>
    </xf>
    <xf numFmtId="2" fontId="0" fillId="34" borderId="14" xfId="0" applyNumberFormat="1" applyFill="1" applyBorder="1"/>
    <xf numFmtId="2" fontId="2" fillId="35" borderId="14" xfId="0" applyNumberFormat="1" applyFont="1" applyFill="1" applyBorder="1" applyAlignment="1">
      <alignment horizontal="center" vertical="center"/>
    </xf>
    <xf numFmtId="2" fontId="0" fillId="35" borderId="14" xfId="0" applyNumberFormat="1" applyFill="1" applyBorder="1"/>
    <xf numFmtId="2" fontId="2" fillId="36" borderId="14" xfId="0" applyNumberFormat="1" applyFont="1" applyFill="1" applyBorder="1" applyAlignment="1">
      <alignment horizontal="center" vertical="center"/>
    </xf>
    <xf numFmtId="2" fontId="0" fillId="36" borderId="14" xfId="0" applyNumberFormat="1" applyFill="1" applyBorder="1"/>
    <xf numFmtId="0" fontId="9" fillId="4" borderId="12" xfId="0" applyFont="1" applyFill="1" applyBorder="1" applyAlignment="1" applyProtection="1">
      <alignment vertical="center" wrapText="1"/>
      <protection locked="0"/>
    </xf>
    <xf numFmtId="0" fontId="9" fillId="4" borderId="11" xfId="0" applyFont="1" applyFill="1" applyBorder="1" applyAlignment="1" applyProtection="1">
      <alignment vertical="center" wrapText="1"/>
      <protection locked="0"/>
    </xf>
    <xf numFmtId="0" fontId="9" fillId="4" borderId="13" xfId="0" applyFont="1" applyFill="1" applyBorder="1" applyAlignment="1" applyProtection="1">
      <alignment vertical="center" wrapText="1"/>
      <protection locked="0"/>
    </xf>
    <xf numFmtId="2" fontId="2" fillId="38" borderId="54" xfId="0" applyNumberFormat="1" applyFont="1" applyFill="1" applyBorder="1" applyAlignment="1">
      <alignment horizontal="center" vertical="center"/>
    </xf>
    <xf numFmtId="2" fontId="2" fillId="9" borderId="55" xfId="0" applyNumberFormat="1" applyFont="1" applyFill="1" applyBorder="1" applyAlignment="1">
      <alignment horizontal="center" vertical="center"/>
    </xf>
    <xf numFmtId="2" fontId="2" fillId="6" borderId="55" xfId="0" applyNumberFormat="1" applyFont="1" applyFill="1" applyBorder="1" applyAlignment="1">
      <alignment horizontal="center" vertical="center"/>
    </xf>
    <xf numFmtId="2" fontId="2" fillId="8" borderId="56" xfId="0" applyNumberFormat="1" applyFont="1" applyFill="1" applyBorder="1" applyAlignment="1">
      <alignment horizontal="center" vertical="center"/>
    </xf>
    <xf numFmtId="0" fontId="13" fillId="4" borderId="21" xfId="0" applyFont="1" applyFill="1" applyBorder="1" applyAlignment="1" applyProtection="1">
      <alignment vertical="center"/>
      <protection locked="0"/>
    </xf>
    <xf numFmtId="0" fontId="13" fillId="4" borderId="0" xfId="0" applyFont="1" applyFill="1" applyAlignment="1" applyProtection="1">
      <alignment vertical="center"/>
      <protection locked="0"/>
    </xf>
    <xf numFmtId="0" fontId="13" fillId="4" borderId="26" xfId="0" applyFont="1" applyFill="1" applyBorder="1" applyAlignment="1" applyProtection="1">
      <alignment vertical="center"/>
      <protection locked="0"/>
    </xf>
    <xf numFmtId="0" fontId="13" fillId="4" borderId="6" xfId="0" applyFont="1" applyFill="1" applyBorder="1" applyAlignment="1" applyProtection="1">
      <alignment vertical="center"/>
      <protection locked="0"/>
    </xf>
    <xf numFmtId="0" fontId="14" fillId="2" borderId="7" xfId="0" applyFont="1" applyFill="1" applyBorder="1" applyAlignment="1">
      <alignment vertical="center"/>
    </xf>
    <xf numFmtId="0" fontId="13" fillId="2" borderId="3" xfId="0" applyFont="1" applyFill="1" applyBorder="1" applyAlignment="1" applyProtection="1">
      <alignment horizontal="center" vertical="center"/>
      <protection locked="0"/>
    </xf>
    <xf numFmtId="0" fontId="13" fillId="2" borderId="4" xfId="0" applyFont="1" applyFill="1" applyBorder="1" applyAlignment="1" applyProtection="1">
      <alignment horizontal="center" vertical="center"/>
      <protection locked="0"/>
    </xf>
    <xf numFmtId="0" fontId="14" fillId="17" borderId="0" xfId="0" applyFont="1" applyFill="1" applyAlignment="1">
      <alignment horizontal="left" vertical="center"/>
    </xf>
    <xf numFmtId="0" fontId="14" fillId="17" borderId="6" xfId="0" applyFont="1" applyFill="1" applyBorder="1" applyAlignment="1">
      <alignment horizontal="left" vertical="center"/>
    </xf>
    <xf numFmtId="0" fontId="13" fillId="3" borderId="3" xfId="0" applyFont="1" applyFill="1" applyBorder="1" applyAlignment="1">
      <alignment horizontal="left" vertical="center"/>
    </xf>
    <xf numFmtId="0" fontId="13" fillId="3" borderId="4" xfId="0" applyFont="1" applyFill="1" applyBorder="1" applyAlignment="1">
      <alignment horizontal="left" vertical="center"/>
    </xf>
    <xf numFmtId="20" fontId="13" fillId="2" borderId="3" xfId="0" applyNumberFormat="1" applyFont="1" applyFill="1" applyBorder="1" applyAlignment="1" applyProtection="1">
      <alignment horizontal="center" vertical="center"/>
      <protection locked="0"/>
    </xf>
    <xf numFmtId="20" fontId="13" fillId="2" borderId="4" xfId="0" applyNumberFormat="1" applyFont="1" applyFill="1" applyBorder="1" applyAlignment="1" applyProtection="1">
      <alignment horizontal="center" vertical="center"/>
      <protection locked="0"/>
    </xf>
    <xf numFmtId="0" fontId="13" fillId="2" borderId="2" xfId="0" applyFont="1" applyFill="1" applyBorder="1" applyAlignment="1" applyProtection="1">
      <alignment horizontal="center" vertical="center"/>
      <protection locked="0"/>
    </xf>
    <xf numFmtId="20" fontId="13" fillId="2" borderId="2" xfId="0" applyNumberFormat="1" applyFont="1" applyFill="1" applyBorder="1" applyAlignment="1" applyProtection="1">
      <alignment horizontal="center" vertical="center"/>
      <protection locked="0"/>
    </xf>
    <xf numFmtId="0" fontId="14" fillId="2" borderId="58" xfId="0" applyFont="1" applyFill="1" applyBorder="1" applyAlignment="1" applyProtection="1">
      <alignment horizontal="center" vertical="center"/>
      <protection locked="0"/>
    </xf>
    <xf numFmtId="0" fontId="14" fillId="2" borderId="59" xfId="0" applyFont="1" applyFill="1" applyBorder="1" applyAlignment="1" applyProtection="1">
      <alignment horizontal="center" vertical="center"/>
      <protection locked="0"/>
    </xf>
    <xf numFmtId="0" fontId="14" fillId="2" borderId="60" xfId="0" applyFont="1" applyFill="1" applyBorder="1" applyAlignment="1" applyProtection="1">
      <alignment horizontal="center" vertical="center"/>
      <protection locked="0"/>
    </xf>
    <xf numFmtId="0" fontId="14" fillId="2" borderId="57" xfId="0" applyFont="1" applyFill="1" applyBorder="1" applyAlignment="1">
      <alignment horizontal="center" vertical="center"/>
    </xf>
    <xf numFmtId="0" fontId="14" fillId="2" borderId="19" xfId="0" applyFont="1" applyFill="1" applyBorder="1" applyAlignment="1">
      <alignment horizontal="center" vertical="center"/>
    </xf>
    <xf numFmtId="0" fontId="14" fillId="2" borderId="18" xfId="0" applyFont="1" applyFill="1" applyBorder="1" applyAlignment="1">
      <alignment horizontal="center" vertical="center"/>
    </xf>
    <xf numFmtId="0" fontId="14" fillId="17" borderId="23" xfId="0" applyFont="1" applyFill="1" applyBorder="1" applyAlignment="1">
      <alignment horizontal="left" vertical="center"/>
    </xf>
    <xf numFmtId="0" fontId="14" fillId="17" borderId="21" xfId="0" applyFont="1" applyFill="1" applyBorder="1" applyAlignment="1">
      <alignment horizontal="left" vertical="center"/>
    </xf>
    <xf numFmtId="0" fontId="14" fillId="17" borderId="22" xfId="0" applyFont="1" applyFill="1" applyBorder="1" applyAlignment="1">
      <alignment horizontal="left" vertical="center"/>
    </xf>
    <xf numFmtId="0" fontId="14" fillId="17" borderId="20" xfId="0" applyFont="1" applyFill="1" applyBorder="1" applyAlignment="1">
      <alignment horizontal="left" vertical="center"/>
    </xf>
    <xf numFmtId="0" fontId="13" fillId="17" borderId="21" xfId="0" applyFont="1" applyFill="1" applyBorder="1" applyAlignment="1">
      <alignment horizontal="left" vertical="center"/>
    </xf>
    <xf numFmtId="0" fontId="13" fillId="17" borderId="22" xfId="0" applyFont="1" applyFill="1" applyBorder="1" applyAlignment="1">
      <alignment horizontal="left" vertical="center"/>
    </xf>
    <xf numFmtId="0" fontId="13" fillId="17" borderId="25" xfId="0" applyFont="1" applyFill="1" applyBorder="1" applyAlignment="1">
      <alignment horizontal="left" vertical="center"/>
    </xf>
    <xf numFmtId="0" fontId="13" fillId="4" borderId="6" xfId="0" applyFont="1" applyFill="1" applyBorder="1" applyAlignment="1" applyProtection="1">
      <alignment horizontal="left" vertical="center"/>
      <protection locked="0"/>
    </xf>
    <xf numFmtId="0" fontId="13" fillId="4" borderId="23" xfId="0" applyFont="1" applyFill="1" applyBorder="1" applyAlignment="1" applyProtection="1">
      <alignment horizontal="left" vertical="center"/>
      <protection locked="0"/>
    </xf>
    <xf numFmtId="0" fontId="13" fillId="4" borderId="21" xfId="0" applyFont="1" applyFill="1" applyBorder="1" applyAlignment="1" applyProtection="1">
      <alignment horizontal="left" vertical="center"/>
      <protection locked="0"/>
    </xf>
    <xf numFmtId="0" fontId="14" fillId="0" borderId="8" xfId="0" applyFont="1" applyBorder="1" applyAlignment="1">
      <alignment horizontal="left" vertical="center"/>
    </xf>
    <xf numFmtId="0" fontId="14" fillId="0" borderId="9" xfId="0" applyFont="1" applyBorder="1" applyAlignment="1">
      <alignment horizontal="left" vertical="center"/>
    </xf>
    <xf numFmtId="0" fontId="9" fillId="4" borderId="8" xfId="0" applyFont="1" applyFill="1" applyBorder="1" applyAlignment="1" applyProtection="1">
      <alignment horizontal="left" vertical="center" wrapText="1"/>
      <protection locked="0"/>
    </xf>
    <xf numFmtId="0" fontId="9" fillId="4" borderId="9" xfId="0" applyFont="1" applyFill="1" applyBorder="1" applyAlignment="1" applyProtection="1">
      <alignment horizontal="left" vertical="center" wrapText="1"/>
      <protection locked="0"/>
    </xf>
    <xf numFmtId="0" fontId="9" fillId="4" borderId="40" xfId="0" applyFont="1" applyFill="1" applyBorder="1" applyAlignment="1" applyProtection="1">
      <alignment horizontal="left" vertical="center" wrapText="1"/>
      <protection locked="0"/>
    </xf>
    <xf numFmtId="0" fontId="9" fillId="4" borderId="10" xfId="0" applyFont="1" applyFill="1" applyBorder="1" applyAlignment="1" applyProtection="1">
      <alignment horizontal="left" vertical="center" wrapText="1"/>
      <protection locked="0"/>
    </xf>
    <xf numFmtId="0" fontId="9" fillId="4" borderId="0" xfId="0" applyFont="1" applyFill="1" applyAlignment="1" applyProtection="1">
      <alignment horizontal="left" vertical="center" wrapText="1"/>
      <protection locked="0"/>
    </xf>
    <xf numFmtId="0" fontId="9" fillId="4" borderId="27" xfId="0" applyFont="1" applyFill="1" applyBorder="1" applyAlignment="1" applyProtection="1">
      <alignment horizontal="left" vertical="center" wrapText="1"/>
      <protection locked="0"/>
    </xf>
    <xf numFmtId="0" fontId="9" fillId="4" borderId="5" xfId="0" applyFont="1" applyFill="1" applyBorder="1" applyAlignment="1" applyProtection="1">
      <alignment horizontal="left" vertical="center" wrapText="1"/>
      <protection locked="0"/>
    </xf>
    <xf numFmtId="0" fontId="9" fillId="4" borderId="6" xfId="0" applyFont="1" applyFill="1" applyBorder="1" applyAlignment="1" applyProtection="1">
      <alignment horizontal="left" vertical="center" wrapText="1"/>
      <protection locked="0"/>
    </xf>
    <xf numFmtId="0" fontId="9" fillId="4" borderId="7" xfId="0" applyFont="1" applyFill="1" applyBorder="1" applyAlignment="1" applyProtection="1">
      <alignment horizontal="left" vertical="center" wrapText="1"/>
      <protection locked="0"/>
    </xf>
    <xf numFmtId="0" fontId="16" fillId="4" borderId="0" xfId="0" applyFont="1" applyFill="1" applyAlignment="1">
      <alignment horizontal="center"/>
    </xf>
    <xf numFmtId="14" fontId="13" fillId="4" borderId="23" xfId="0" applyNumberFormat="1" applyFont="1" applyFill="1" applyBorder="1" applyAlignment="1" applyProtection="1">
      <alignment horizontal="left" vertical="center"/>
      <protection locked="0"/>
    </xf>
    <xf numFmtId="14" fontId="13" fillId="4" borderId="24" xfId="0" applyNumberFormat="1" applyFont="1" applyFill="1" applyBorder="1" applyAlignment="1" applyProtection="1">
      <alignment horizontal="left" vertical="center"/>
      <protection locked="0"/>
    </xf>
    <xf numFmtId="9" fontId="14" fillId="17" borderId="10" xfId="0" applyNumberFormat="1" applyFont="1" applyFill="1" applyBorder="1" applyAlignment="1">
      <alignment horizontal="center" vertical="center" wrapText="1"/>
    </xf>
    <xf numFmtId="9" fontId="14" fillId="17" borderId="0" xfId="0" applyNumberFormat="1" applyFont="1" applyFill="1" applyAlignment="1">
      <alignment horizontal="center" vertical="center" wrapText="1"/>
    </xf>
    <xf numFmtId="9" fontId="14" fillId="17" borderId="27" xfId="0" applyNumberFormat="1" applyFont="1" applyFill="1" applyBorder="1" applyAlignment="1">
      <alignment horizontal="center" vertical="center" wrapText="1"/>
    </xf>
    <xf numFmtId="9" fontId="13" fillId="4" borderId="11" xfId="0" applyNumberFormat="1" applyFont="1" applyFill="1" applyBorder="1" applyAlignment="1">
      <alignment horizontal="center" vertical="center"/>
    </xf>
    <xf numFmtId="9" fontId="13" fillId="4" borderId="13" xfId="0" applyNumberFormat="1" applyFont="1" applyFill="1" applyBorder="1" applyAlignment="1">
      <alignment horizontal="center" vertical="center"/>
    </xf>
    <xf numFmtId="0" fontId="13" fillId="4" borderId="2" xfId="0" applyFont="1" applyFill="1" applyBorder="1" applyAlignment="1">
      <alignment horizontal="center" vertical="center"/>
    </xf>
    <xf numFmtId="0" fontId="13" fillId="4" borderId="3" xfId="0" applyFont="1" applyFill="1" applyBorder="1" applyAlignment="1">
      <alignment horizontal="center" vertical="center"/>
    </xf>
    <xf numFmtId="0" fontId="13" fillId="4" borderId="4" xfId="0" applyFont="1" applyFill="1" applyBorder="1" applyAlignment="1">
      <alignment horizontal="center" vertical="center"/>
    </xf>
    <xf numFmtId="9" fontId="14" fillId="26" borderId="33" xfId="0" applyNumberFormat="1" applyFont="1" applyFill="1" applyBorder="1" applyAlignment="1">
      <alignment horizontal="center" vertical="center"/>
    </xf>
    <xf numFmtId="9" fontId="14" fillId="26" borderId="34" xfId="0" applyNumberFormat="1" applyFont="1" applyFill="1" applyBorder="1" applyAlignment="1">
      <alignment horizontal="center" vertical="center"/>
    </xf>
    <xf numFmtId="9" fontId="14" fillId="26" borderId="35" xfId="0" applyNumberFormat="1" applyFont="1" applyFill="1" applyBorder="1" applyAlignment="1">
      <alignment horizontal="center" vertical="center"/>
    </xf>
    <xf numFmtId="9" fontId="10" fillId="25" borderId="31" xfId="0" applyNumberFormat="1" applyFont="1" applyFill="1" applyBorder="1" applyAlignment="1">
      <alignment horizontal="center" vertical="center"/>
    </xf>
    <xf numFmtId="9" fontId="10" fillId="25" borderId="32" xfId="0" applyNumberFormat="1" applyFont="1" applyFill="1" applyBorder="1" applyAlignment="1">
      <alignment horizontal="center" vertical="center"/>
    </xf>
    <xf numFmtId="9" fontId="14" fillId="26" borderId="36" xfId="0" applyNumberFormat="1" applyFont="1" applyFill="1" applyBorder="1" applyAlignment="1">
      <alignment horizontal="center" vertical="center"/>
    </xf>
    <xf numFmtId="9" fontId="14" fillId="26" borderId="37" xfId="0" applyNumberFormat="1" applyFont="1" applyFill="1" applyBorder="1" applyAlignment="1">
      <alignment horizontal="center" vertical="center"/>
    </xf>
    <xf numFmtId="9" fontId="11" fillId="4" borderId="3" xfId="0" applyNumberFormat="1" applyFont="1" applyFill="1" applyBorder="1" applyAlignment="1">
      <alignment horizontal="center" vertical="center"/>
    </xf>
    <xf numFmtId="9" fontId="0" fillId="4" borderId="0" xfId="0" applyNumberFormat="1" applyFill="1" applyAlignment="1">
      <alignment horizontal="center" vertical="center"/>
    </xf>
    <xf numFmtId="9" fontId="2" fillId="4" borderId="0" xfId="0" applyNumberFormat="1" applyFont="1" applyFill="1" applyAlignment="1">
      <alignment horizontal="center" vertical="center"/>
    </xf>
    <xf numFmtId="9" fontId="10" fillId="21" borderId="29" xfId="0" applyNumberFormat="1" applyFont="1" applyFill="1" applyBorder="1" applyAlignment="1">
      <alignment horizontal="center" vertical="center"/>
    </xf>
    <xf numFmtId="9" fontId="10" fillId="21" borderId="30" xfId="0" applyNumberFormat="1" applyFont="1" applyFill="1" applyBorder="1" applyAlignment="1">
      <alignment horizontal="center" vertical="center"/>
    </xf>
    <xf numFmtId="9" fontId="10" fillId="4" borderId="2" xfId="0" applyNumberFormat="1" applyFont="1" applyFill="1" applyBorder="1" applyAlignment="1">
      <alignment horizontal="center" vertical="center"/>
    </xf>
    <xf numFmtId="9" fontId="10" fillId="4" borderId="3" xfId="0" applyNumberFormat="1" applyFont="1" applyFill="1" applyBorder="1" applyAlignment="1">
      <alignment horizontal="center" vertical="center"/>
    </xf>
    <xf numFmtId="9" fontId="10" fillId="19" borderId="29" xfId="0" applyNumberFormat="1" applyFont="1" applyFill="1" applyBorder="1" applyAlignment="1">
      <alignment horizontal="center" vertical="center"/>
    </xf>
    <xf numFmtId="9" fontId="10" fillId="19" borderId="30" xfId="0" applyNumberFormat="1" applyFont="1" applyFill="1" applyBorder="1" applyAlignment="1">
      <alignment horizontal="center" vertical="center"/>
    </xf>
    <xf numFmtId="9" fontId="10" fillId="20" borderId="29" xfId="0" applyNumberFormat="1" applyFont="1" applyFill="1" applyBorder="1" applyAlignment="1">
      <alignment horizontal="center" vertical="center"/>
    </xf>
    <xf numFmtId="9" fontId="10" fillId="20" borderId="30" xfId="0" applyNumberFormat="1" applyFont="1" applyFill="1" applyBorder="1" applyAlignment="1">
      <alignment horizontal="center" vertical="center"/>
    </xf>
    <xf numFmtId="9" fontId="10" fillId="22" borderId="29" xfId="0" applyNumberFormat="1" applyFont="1" applyFill="1" applyBorder="1" applyAlignment="1">
      <alignment horizontal="center" vertical="center"/>
    </xf>
    <xf numFmtId="9" fontId="10" fillId="22" borderId="30" xfId="0" applyNumberFormat="1" applyFont="1" applyFill="1" applyBorder="1" applyAlignment="1">
      <alignment horizontal="center" vertical="center"/>
    </xf>
    <xf numFmtId="9" fontId="10" fillId="24" borderId="29" xfId="0" applyNumberFormat="1" applyFont="1" applyFill="1" applyBorder="1" applyAlignment="1">
      <alignment horizontal="center" vertical="center"/>
    </xf>
    <xf numFmtId="9" fontId="10" fillId="24" borderId="30" xfId="0" applyNumberFormat="1" applyFont="1" applyFill="1" applyBorder="1" applyAlignment="1">
      <alignment horizontal="center" vertical="center"/>
    </xf>
    <xf numFmtId="9" fontId="10" fillId="23" borderId="29" xfId="0" applyNumberFormat="1" applyFont="1" applyFill="1" applyBorder="1" applyAlignment="1">
      <alignment horizontal="center" vertical="center"/>
    </xf>
    <xf numFmtId="9" fontId="10" fillId="23" borderId="30" xfId="0" applyNumberFormat="1" applyFont="1" applyFill="1" applyBorder="1" applyAlignment="1">
      <alignment horizontal="center" vertical="center"/>
    </xf>
    <xf numFmtId="0" fontId="14" fillId="17" borderId="0" xfId="0" applyFont="1" applyFill="1" applyAlignment="1">
      <alignment horizontal="left" vertical="center" wrapText="1"/>
    </xf>
    <xf numFmtId="0" fontId="14" fillId="17" borderId="27" xfId="0" applyFont="1" applyFill="1" applyBorder="1" applyAlignment="1">
      <alignment horizontal="left" vertical="center"/>
    </xf>
    <xf numFmtId="0" fontId="14" fillId="17" borderId="28" xfId="0" applyFont="1" applyFill="1" applyBorder="1" applyAlignment="1">
      <alignment horizontal="left" vertical="center"/>
    </xf>
    <xf numFmtId="9" fontId="2" fillId="4" borderId="11" xfId="0" applyNumberFormat="1" applyFont="1" applyFill="1" applyBorder="1" applyAlignment="1">
      <alignment horizontal="center" vertical="center"/>
    </xf>
    <xf numFmtId="0" fontId="13" fillId="17" borderId="20" xfId="0" applyFont="1" applyFill="1" applyBorder="1" applyAlignment="1">
      <alignment horizontal="left" vertical="center"/>
    </xf>
    <xf numFmtId="0" fontId="13" fillId="17" borderId="2" xfId="0" applyFont="1" applyFill="1" applyBorder="1" applyAlignment="1">
      <alignment horizontal="left" vertical="center"/>
    </xf>
    <xf numFmtId="0" fontId="13" fillId="17" borderId="3" xfId="0" applyFont="1" applyFill="1" applyBorder="1" applyAlignment="1">
      <alignment horizontal="left" vertical="center"/>
    </xf>
    <xf numFmtId="164" fontId="13" fillId="28" borderId="41" xfId="0" applyNumberFormat="1" applyFont="1" applyFill="1" applyBorder="1" applyAlignment="1">
      <alignment horizontal="center" vertical="center" wrapText="1"/>
    </xf>
    <xf numFmtId="0" fontId="0" fillId="4" borderId="0" xfId="0" applyFill="1" applyAlignment="1">
      <alignment horizontal="center"/>
    </xf>
    <xf numFmtId="0" fontId="13" fillId="0" borderId="2" xfId="0" applyFont="1" applyBorder="1" applyAlignment="1">
      <alignment horizontal="center"/>
    </xf>
    <xf numFmtId="0" fontId="13" fillId="0" borderId="3" xfId="0" applyFont="1" applyBorder="1" applyAlignment="1">
      <alignment horizontal="center"/>
    </xf>
    <xf numFmtId="0" fontId="13" fillId="0" borderId="0" xfId="0" applyFont="1" applyAlignment="1">
      <alignment horizontal="center" vertical="center"/>
    </xf>
    <xf numFmtId="0" fontId="8" fillId="4" borderId="9" xfId="0" applyFont="1" applyFill="1" applyBorder="1" applyAlignment="1">
      <alignment horizontal="center" vertical="center"/>
    </xf>
    <xf numFmtId="0" fontId="8" fillId="4" borderId="6" xfId="0" applyFont="1" applyFill="1" applyBorder="1" applyAlignment="1">
      <alignment horizontal="center" vertical="center"/>
    </xf>
    <xf numFmtId="0" fontId="8" fillId="4" borderId="0" xfId="0" applyFont="1" applyFill="1" applyAlignment="1">
      <alignment horizontal="center" vertical="center"/>
    </xf>
    <xf numFmtId="0" fontId="5" fillId="4" borderId="2" xfId="0" applyFont="1" applyFill="1" applyBorder="1" applyAlignment="1">
      <alignment horizontal="center" vertical="center"/>
    </xf>
    <xf numFmtId="0" fontId="5" fillId="4" borderId="3" xfId="0" applyFont="1" applyFill="1" applyBorder="1" applyAlignment="1">
      <alignment horizontal="center" vertical="center"/>
    </xf>
    <xf numFmtId="0" fontId="5" fillId="4" borderId="4" xfId="0" applyFont="1" applyFill="1" applyBorder="1" applyAlignment="1">
      <alignment horizontal="center" vertical="center"/>
    </xf>
    <xf numFmtId="0" fontId="13" fillId="4" borderId="22" xfId="0" applyFont="1" applyFill="1" applyBorder="1" applyAlignment="1" applyProtection="1">
      <alignment horizontal="left" vertical="center"/>
      <protection locked="0"/>
    </xf>
    <xf numFmtId="0" fontId="14" fillId="2" borderId="5" xfId="0" applyFont="1" applyFill="1" applyBorder="1" applyAlignment="1" applyProtection="1">
      <alignment horizontal="center" vertical="center"/>
      <protection locked="0"/>
    </xf>
    <xf numFmtId="0" fontId="14" fillId="2" borderId="7" xfId="0" applyFont="1" applyFill="1" applyBorder="1" applyAlignment="1" applyProtection="1">
      <alignment horizontal="center" vertical="center"/>
      <protection locked="0"/>
    </xf>
    <xf numFmtId="0" fontId="22" fillId="4" borderId="22" xfId="1" applyFont="1" applyFill="1" applyBorder="1" applyAlignment="1" applyProtection="1">
      <alignment horizontal="left" vertical="center"/>
      <protection locked="0"/>
    </xf>
    <xf numFmtId="0" fontId="13" fillId="4" borderId="25" xfId="0" applyFont="1" applyFill="1" applyBorder="1" applyAlignment="1" applyProtection="1">
      <alignment horizontal="left" vertical="center"/>
      <protection locked="0"/>
    </xf>
    <xf numFmtId="0" fontId="13" fillId="0" borderId="3" xfId="0" applyFont="1" applyBorder="1" applyAlignment="1">
      <alignment horizontal="center" vertical="center"/>
    </xf>
    <xf numFmtId="0" fontId="13" fillId="4" borderId="6" xfId="0" applyFont="1" applyFill="1" applyBorder="1" applyAlignment="1">
      <alignment horizontal="left" vertical="center"/>
    </xf>
    <xf numFmtId="0" fontId="13" fillId="4" borderId="7" xfId="0" applyFont="1" applyFill="1" applyBorder="1" applyAlignment="1">
      <alignment horizontal="left" vertical="center"/>
    </xf>
    <xf numFmtId="9" fontId="5" fillId="12" borderId="14" xfId="0" applyNumberFormat="1" applyFont="1" applyFill="1" applyBorder="1" applyAlignment="1">
      <alignment horizontal="center" vertical="center"/>
    </xf>
    <xf numFmtId="0" fontId="2" fillId="0" borderId="14" xfId="0" applyFont="1" applyBorder="1" applyAlignment="1">
      <alignment horizontal="center"/>
    </xf>
    <xf numFmtId="9" fontId="5" fillId="13" borderId="14" xfId="0" applyNumberFormat="1" applyFont="1" applyFill="1" applyBorder="1" applyAlignment="1">
      <alignment horizontal="center" vertical="center"/>
    </xf>
    <xf numFmtId="9" fontId="5" fillId="11" borderId="14" xfId="0" applyNumberFormat="1" applyFont="1" applyFill="1" applyBorder="1" applyAlignment="1">
      <alignment horizontal="center" vertical="center"/>
    </xf>
    <xf numFmtId="9" fontId="5" fillId="14" borderId="14" xfId="0" applyNumberFormat="1" applyFont="1" applyFill="1" applyBorder="1" applyAlignment="1">
      <alignment horizontal="center" vertical="center"/>
    </xf>
    <xf numFmtId="9" fontId="5" fillId="10" borderId="14" xfId="0" applyNumberFormat="1" applyFont="1" applyFill="1" applyBorder="1" applyAlignment="1">
      <alignment horizontal="center" vertical="center"/>
    </xf>
    <xf numFmtId="9" fontId="5" fillId="16" borderId="15" xfId="0" applyNumberFormat="1" applyFont="1" applyFill="1" applyBorder="1" applyAlignment="1">
      <alignment horizontal="center" vertical="center"/>
    </xf>
    <xf numFmtId="9" fontId="5" fillId="16" borderId="16" xfId="0" applyNumberFormat="1" applyFont="1" applyFill="1" applyBorder="1" applyAlignment="1">
      <alignment horizontal="center" vertical="center"/>
    </xf>
    <xf numFmtId="9" fontId="5" fillId="16" borderId="17" xfId="0" applyNumberFormat="1" applyFont="1" applyFill="1" applyBorder="1" applyAlignment="1">
      <alignment horizontal="center" vertical="center"/>
    </xf>
    <xf numFmtId="0" fontId="14" fillId="0" borderId="45" xfId="0" applyFont="1" applyBorder="1" applyAlignment="1">
      <alignment horizontal="center" vertical="center"/>
    </xf>
    <xf numFmtId="0" fontId="14" fillId="0" borderId="46" xfId="0" applyFont="1" applyBorder="1" applyAlignment="1">
      <alignment horizontal="center" vertical="center"/>
    </xf>
    <xf numFmtId="0" fontId="14" fillId="0" borderId="47" xfId="0" applyFont="1" applyBorder="1" applyAlignment="1">
      <alignment horizontal="center" vertical="center"/>
    </xf>
    <xf numFmtId="0" fontId="14" fillId="0" borderId="50" xfId="0" applyFont="1" applyBorder="1" applyAlignment="1">
      <alignment horizontal="center" vertical="center"/>
    </xf>
    <xf numFmtId="0" fontId="14" fillId="0" borderId="51" xfId="0" applyFont="1" applyBorder="1" applyAlignment="1">
      <alignment horizontal="center" vertical="center"/>
    </xf>
    <xf numFmtId="0" fontId="14" fillId="0" borderId="52" xfId="0" applyFont="1" applyBorder="1" applyAlignment="1">
      <alignment horizontal="center" vertical="center"/>
    </xf>
    <xf numFmtId="2" fontId="14" fillId="0" borderId="45" xfId="0" applyNumberFormat="1" applyFont="1" applyBorder="1" applyAlignment="1" applyProtection="1">
      <alignment horizontal="center" vertical="center"/>
      <protection locked="0"/>
    </xf>
    <xf numFmtId="2" fontId="14" fillId="0" borderId="46" xfId="0" applyNumberFormat="1" applyFont="1" applyBorder="1" applyAlignment="1" applyProtection="1">
      <alignment horizontal="center" vertical="center"/>
      <protection locked="0"/>
    </xf>
    <xf numFmtId="2" fontId="14" fillId="0" borderId="47" xfId="0" applyNumberFormat="1" applyFont="1" applyBorder="1" applyAlignment="1" applyProtection="1">
      <alignment horizontal="center" vertical="center"/>
      <protection locked="0"/>
    </xf>
    <xf numFmtId="2" fontId="14" fillId="0" borderId="50" xfId="0" applyNumberFormat="1" applyFont="1" applyBorder="1" applyAlignment="1" applyProtection="1">
      <alignment horizontal="center" vertical="center"/>
      <protection locked="0"/>
    </xf>
    <xf numFmtId="2" fontId="14" fillId="0" borderId="51" xfId="0" applyNumberFormat="1" applyFont="1" applyBorder="1" applyAlignment="1" applyProtection="1">
      <alignment horizontal="center" vertical="center"/>
      <protection locked="0"/>
    </xf>
    <xf numFmtId="2" fontId="14" fillId="0" borderId="52" xfId="0" applyNumberFormat="1" applyFont="1" applyBorder="1" applyAlignment="1" applyProtection="1">
      <alignment horizontal="center" vertical="center"/>
      <protection locked="0"/>
    </xf>
    <xf numFmtId="164" fontId="1" fillId="0" borderId="14" xfId="0" applyNumberFormat="1" applyFont="1" applyBorder="1" applyAlignment="1" applyProtection="1">
      <alignment horizontal="center" vertical="center"/>
      <protection locked="0"/>
    </xf>
    <xf numFmtId="0" fontId="15" fillId="3" borderId="0" xfId="0" applyFont="1" applyFill="1" applyAlignment="1">
      <alignment horizontal="left" vertical="center"/>
    </xf>
    <xf numFmtId="0" fontId="9" fillId="3" borderId="0" xfId="0" applyFont="1" applyFill="1" applyAlignment="1">
      <alignment horizontal="left" vertical="center" wrapText="1"/>
    </xf>
    <xf numFmtId="0" fontId="0" fillId="3" borderId="0" xfId="0" applyFill="1" applyAlignment="1">
      <alignment horizontal="left" vertical="center"/>
    </xf>
    <xf numFmtId="0" fontId="9" fillId="3" borderId="0" xfId="0" applyFont="1" applyFill="1" applyAlignment="1">
      <alignment horizontal="left" vertical="center"/>
    </xf>
    <xf numFmtId="2" fontId="14" fillId="2" borderId="2" xfId="0" applyNumberFormat="1" applyFont="1" applyFill="1" applyBorder="1" applyAlignment="1" applyProtection="1">
      <alignment horizontal="center" vertical="center"/>
      <protection locked="0"/>
    </xf>
    <xf numFmtId="2" fontId="14" fillId="2" borderId="3" xfId="0" applyNumberFormat="1" applyFont="1" applyFill="1" applyBorder="1" applyAlignment="1" applyProtection="1">
      <alignment horizontal="center" vertical="center"/>
      <protection locked="0"/>
    </xf>
    <xf numFmtId="2" fontId="14" fillId="2" borderId="4" xfId="0" applyNumberFormat="1" applyFont="1" applyFill="1" applyBorder="1" applyAlignment="1" applyProtection="1">
      <alignment horizontal="center" vertical="center"/>
      <protection locked="0"/>
    </xf>
    <xf numFmtId="0" fontId="13" fillId="3" borderId="3" xfId="0" applyFont="1" applyFill="1" applyBorder="1" applyAlignment="1" applyProtection="1">
      <alignment horizontal="center" vertical="center"/>
      <protection locked="0"/>
    </xf>
    <xf numFmtId="0" fontId="13" fillId="3" borderId="4" xfId="0" applyFont="1" applyFill="1" applyBorder="1" applyAlignment="1" applyProtection="1">
      <alignment horizontal="center" vertical="center"/>
      <protection locked="0"/>
    </xf>
    <xf numFmtId="2" fontId="14" fillId="3" borderId="3" xfId="0" applyNumberFormat="1" applyFont="1" applyFill="1" applyBorder="1" applyAlignment="1" applyProtection="1">
      <alignment horizontal="center" vertical="center"/>
      <protection locked="0"/>
    </xf>
    <xf numFmtId="2" fontId="14" fillId="3" borderId="4" xfId="0" applyNumberFormat="1" applyFont="1" applyFill="1" applyBorder="1" applyAlignment="1" applyProtection="1">
      <alignment horizontal="center" vertical="center"/>
      <protection locked="0"/>
    </xf>
    <xf numFmtId="9" fontId="2" fillId="4" borderId="10" xfId="0" applyNumberFormat="1" applyFont="1" applyFill="1" applyBorder="1" applyAlignment="1">
      <alignment horizontal="center" vertical="center"/>
    </xf>
    <xf numFmtId="9" fontId="10" fillId="22" borderId="31" xfId="0" applyNumberFormat="1" applyFont="1" applyFill="1" applyBorder="1" applyAlignment="1">
      <alignment horizontal="center" vertical="center"/>
    </xf>
    <xf numFmtId="9" fontId="10" fillId="22" borderId="32" xfId="0" applyNumberFormat="1" applyFont="1" applyFill="1" applyBorder="1" applyAlignment="1">
      <alignment horizontal="center" vertical="center"/>
    </xf>
    <xf numFmtId="164" fontId="11" fillId="7" borderId="12" xfId="0" applyNumberFormat="1" applyFont="1" applyFill="1" applyBorder="1" applyAlignment="1" applyProtection="1">
      <alignment horizontal="center" vertical="center"/>
      <protection locked="0"/>
    </xf>
    <xf numFmtId="164" fontId="11" fillId="7" borderId="8" xfId="0" applyNumberFormat="1" applyFont="1" applyFill="1" applyBorder="1" applyAlignment="1" applyProtection="1">
      <alignment horizontal="center" vertical="center"/>
      <protection locked="0"/>
    </xf>
    <xf numFmtId="9" fontId="14" fillId="17" borderId="0" xfId="0" applyNumberFormat="1" applyFont="1" applyFill="1" applyBorder="1" applyAlignment="1">
      <alignment horizontal="center" vertical="center" wrapText="1"/>
    </xf>
    <xf numFmtId="0" fontId="12" fillId="3" borderId="61" xfId="0" applyFont="1" applyFill="1" applyBorder="1" applyAlignment="1">
      <alignment horizontal="center" vertical="center"/>
    </xf>
    <xf numFmtId="0" fontId="12" fillId="3" borderId="62" xfId="0" applyFont="1" applyFill="1" applyBorder="1" applyAlignment="1">
      <alignment horizontal="center" vertical="center"/>
    </xf>
    <xf numFmtId="164" fontId="11" fillId="37" borderId="12" xfId="0" applyNumberFormat="1" applyFont="1" applyFill="1" applyBorder="1" applyAlignment="1" applyProtection="1">
      <alignment horizontal="center" vertical="center"/>
      <protection locked="0"/>
    </xf>
    <xf numFmtId="0" fontId="13" fillId="2" borderId="9" xfId="0" applyFont="1" applyFill="1" applyBorder="1" applyAlignment="1" applyProtection="1">
      <alignment horizontal="center" vertical="center"/>
      <protection locked="0"/>
    </xf>
    <xf numFmtId="0" fontId="13" fillId="2" borderId="40" xfId="0" applyFont="1" applyFill="1" applyBorder="1" applyAlignment="1" applyProtection="1">
      <alignment horizontal="center" vertical="center"/>
      <protection locked="0"/>
    </xf>
    <xf numFmtId="0" fontId="13" fillId="2" borderId="6" xfId="0" applyFont="1" applyFill="1" applyBorder="1" applyAlignment="1" applyProtection="1">
      <alignment horizontal="center" vertical="center"/>
      <protection locked="0"/>
    </xf>
    <xf numFmtId="0" fontId="13" fillId="2" borderId="7" xfId="0" applyFont="1" applyFill="1" applyBorder="1" applyAlignment="1" applyProtection="1">
      <alignment horizontal="center" vertical="center"/>
      <protection locked="0"/>
    </xf>
    <xf numFmtId="0" fontId="14" fillId="2" borderId="68" xfId="0" applyFont="1" applyFill="1" applyBorder="1" applyAlignment="1">
      <alignment horizontal="center" vertical="center"/>
    </xf>
    <xf numFmtId="0" fontId="14" fillId="18" borderId="68" xfId="0" applyFont="1" applyFill="1" applyBorder="1" applyAlignment="1">
      <alignment horizontal="center" vertical="center"/>
    </xf>
    <xf numFmtId="0" fontId="13" fillId="17" borderId="69" xfId="0" applyFont="1" applyFill="1" applyBorder="1" applyAlignment="1">
      <alignment horizontal="left" vertical="center"/>
    </xf>
    <xf numFmtId="0" fontId="13" fillId="17" borderId="23" xfId="0" applyFont="1" applyFill="1" applyBorder="1" applyAlignment="1">
      <alignment horizontal="left" vertical="center"/>
    </xf>
    <xf numFmtId="0" fontId="13" fillId="17" borderId="70" xfId="0" applyFont="1" applyFill="1" applyBorder="1" applyAlignment="1">
      <alignment horizontal="left" vertical="center"/>
    </xf>
    <xf numFmtId="0" fontId="13" fillId="4" borderId="3" xfId="0" applyFont="1" applyFill="1" applyBorder="1" applyAlignment="1" applyProtection="1">
      <alignment horizontal="left" vertical="center"/>
      <protection locked="0"/>
    </xf>
    <xf numFmtId="0" fontId="13" fillId="4" borderId="4" xfId="0" applyFont="1" applyFill="1" applyBorder="1" applyAlignment="1" applyProtection="1">
      <alignment horizontal="left" vertical="center"/>
      <protection locked="0"/>
    </xf>
    <xf numFmtId="9" fontId="14" fillId="39" borderId="63" xfId="0" applyNumberFormat="1" applyFont="1" applyFill="1" applyBorder="1" applyAlignment="1">
      <alignment horizontal="center" vertical="center"/>
    </xf>
    <xf numFmtId="9" fontId="14" fillId="39" borderId="64" xfId="0" applyNumberFormat="1" applyFont="1" applyFill="1" applyBorder="1" applyAlignment="1">
      <alignment horizontal="center" vertical="center"/>
    </xf>
    <xf numFmtId="9" fontId="14" fillId="39" borderId="65" xfId="0" applyNumberFormat="1" applyFont="1" applyFill="1" applyBorder="1" applyAlignment="1">
      <alignment horizontal="center" vertical="center"/>
    </xf>
    <xf numFmtId="9" fontId="14" fillId="39" borderId="0" xfId="0" applyNumberFormat="1" applyFont="1" applyFill="1" applyBorder="1" applyAlignment="1">
      <alignment horizontal="center" vertical="center"/>
    </xf>
    <xf numFmtId="9" fontId="14" fillId="39" borderId="66" xfId="0" applyNumberFormat="1" applyFont="1" applyFill="1" applyBorder="1" applyAlignment="1">
      <alignment horizontal="center" vertical="center"/>
    </xf>
    <xf numFmtId="9" fontId="14" fillId="39" borderId="67" xfId="0" applyNumberFormat="1" applyFont="1" applyFill="1" applyBorder="1" applyAlignment="1">
      <alignment horizontal="center" vertical="center"/>
    </xf>
    <xf numFmtId="0" fontId="0" fillId="4" borderId="0" xfId="0" applyFill="1" applyBorder="1"/>
    <xf numFmtId="0" fontId="6" fillId="4" borderId="0" xfId="0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881">
    <dxf>
      <fill>
        <gradientFill>
          <stop position="0">
            <color theme="0" tint="-0.1490218817712943"/>
          </stop>
          <stop position="0.5">
            <color theme="0" tint="-5.0965910824915313E-2"/>
          </stop>
          <stop position="1">
            <color theme="0" tint="-0.1490218817712943"/>
          </stop>
        </gradientFill>
      </fill>
    </dxf>
    <dxf>
      <fill>
        <gradientFill>
          <stop position="0">
            <color theme="0" tint="-0.1490218817712943"/>
          </stop>
          <stop position="0.5">
            <color theme="0" tint="-5.0965910824915313E-2"/>
          </stop>
          <stop position="1">
            <color theme="0" tint="-0.1490218817712943"/>
          </stop>
        </gradientFill>
      </fill>
    </dxf>
    <dxf>
      <fill>
        <gradientFill>
          <stop position="0">
            <color theme="0" tint="-0.1490218817712943"/>
          </stop>
          <stop position="0.5">
            <color theme="0" tint="-5.0965910824915313E-2"/>
          </stop>
          <stop position="1">
            <color theme="0" tint="-0.1490218817712943"/>
          </stop>
        </gradientFill>
      </fill>
    </dxf>
    <dxf>
      <fill>
        <gradientFill>
          <stop position="0">
            <color theme="0" tint="-0.49803155613879818"/>
          </stop>
          <stop position="0.5">
            <color theme="0" tint="-0.1490218817712943"/>
          </stop>
          <stop position="1">
            <color theme="0" tint="-0.49803155613879818"/>
          </stop>
        </gradientFill>
      </fill>
    </dxf>
    <dxf>
      <fill>
        <gradientFill>
          <stop position="0">
            <color theme="0" tint="-0.49803155613879818"/>
          </stop>
          <stop position="0.5">
            <color theme="0" tint="-0.1490218817712943"/>
          </stop>
          <stop position="1">
            <color theme="0" tint="-0.49803155613879818"/>
          </stop>
        </gradientFill>
      </fill>
    </dxf>
    <dxf>
      <fill>
        <gradientFill>
          <stop position="0">
            <color theme="0" tint="-0.49803155613879818"/>
          </stop>
          <stop position="0.5">
            <color theme="0" tint="-0.1490218817712943"/>
          </stop>
          <stop position="1">
            <color theme="0" tint="-0.49803155613879818"/>
          </stop>
        </gradientFill>
      </fill>
    </dxf>
    <dxf>
      <fill>
        <gradientFill>
          <stop position="0">
            <color rgb="FFFFFF00"/>
          </stop>
          <stop position="0.5">
            <color rgb="FFFFFFEF"/>
          </stop>
          <stop position="1">
            <color rgb="FFFFFF00"/>
          </stop>
        </gradientFill>
      </fill>
    </dxf>
    <dxf>
      <fill>
        <gradientFill>
          <stop position="0">
            <color rgb="FFFFFF00"/>
          </stop>
          <stop position="0.5">
            <color rgb="FFFFFFEF"/>
          </stop>
          <stop position="1">
            <color rgb="FFFFFF00"/>
          </stop>
        </gradientFill>
      </fill>
    </dxf>
    <dxf>
      <fill>
        <gradientFill>
          <stop position="0">
            <color rgb="FFFFFF00"/>
          </stop>
          <stop position="0.5">
            <color rgb="FFFFFFEF"/>
          </stop>
          <stop position="1">
            <color rgb="FFFFFF00"/>
          </stop>
        </gradientFill>
      </fill>
    </dxf>
    <dxf>
      <fill>
        <gradientFill>
          <stop position="0">
            <color rgb="FFFF00FF"/>
          </stop>
          <stop position="0.5">
            <color rgb="FFFFBDFF"/>
          </stop>
          <stop position="1">
            <color rgb="FFFF00FF"/>
          </stop>
        </gradientFill>
      </fill>
    </dxf>
    <dxf>
      <fill>
        <gradientFill>
          <stop position="0">
            <color rgb="FF33CCFF"/>
          </stop>
          <stop position="0.5">
            <color rgb="FFB9EDFF"/>
          </stop>
          <stop position="1">
            <color rgb="FF33CCFF"/>
          </stop>
        </gradientFill>
      </fill>
    </dxf>
    <dxf>
      <fill>
        <gradientFill>
          <stop position="0">
            <color rgb="FF33CCFF"/>
          </stop>
          <stop position="0.5">
            <color rgb="FFB9EDFF"/>
          </stop>
          <stop position="1">
            <color rgb="FF33CCFF"/>
          </stop>
        </gradientFill>
      </fill>
    </dxf>
    <dxf>
      <fill>
        <patternFill>
          <bgColor rgb="FF33CCFF"/>
        </patternFill>
      </fill>
    </dxf>
    <dxf>
      <fill>
        <patternFill>
          <bgColor rgb="FF33CCFF"/>
        </patternFill>
      </fill>
    </dxf>
    <dxf>
      <fill>
        <patternFill>
          <bgColor rgb="FFFF66FF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9966FF"/>
        </patternFill>
      </fill>
    </dxf>
    <dxf>
      <fill>
        <patternFill>
          <bgColor rgb="FF9966FF"/>
        </patternFill>
      </fill>
    </dxf>
    <dxf>
      <fill>
        <gradientFill>
          <stop position="0">
            <color rgb="FF9966FF"/>
          </stop>
          <stop position="0.5">
            <color rgb="FFDECDFF"/>
          </stop>
          <stop position="1">
            <color rgb="FF9966FF"/>
          </stop>
        </gradientFill>
      </fill>
    </dxf>
    <dxf>
      <fill>
        <patternFill>
          <bgColor rgb="FFFFFF66"/>
        </patternFill>
      </fill>
    </dxf>
    <dxf>
      <fill>
        <patternFill>
          <bgColor rgb="FFFF66FF"/>
        </patternFill>
      </fill>
    </dxf>
    <dxf>
      <fill>
        <patternFill>
          <bgColor rgb="FF00CCFF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00CCFF"/>
        </patternFill>
      </fill>
    </dxf>
    <dxf>
      <fill>
        <patternFill>
          <bgColor rgb="FFFF9933"/>
        </patternFill>
      </fill>
    </dxf>
    <dxf>
      <fill>
        <patternFill>
          <bgColor rgb="FFFF9933"/>
        </patternFill>
      </fill>
    </dxf>
    <dxf>
      <fill>
        <patternFill>
          <bgColor rgb="FFFF9933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rgb="FF9966FF"/>
        </patternFill>
      </fill>
    </dxf>
    <dxf>
      <fill>
        <patternFill>
          <bgColor rgb="FF9966FF"/>
        </patternFill>
      </fill>
    </dxf>
    <dxf>
      <fill>
        <gradientFill>
          <stop position="0">
            <color rgb="FF9966FF"/>
          </stop>
          <stop position="0.5">
            <color rgb="FFE3D5FF"/>
          </stop>
          <stop position="1">
            <color rgb="FF9966FF"/>
          </stop>
        </gradientFill>
      </fill>
    </dxf>
    <dxf>
      <fill>
        <gradientFill>
          <stop position="0">
            <color rgb="FF9966FF"/>
          </stop>
          <stop position="0.5">
            <color rgb="FFE3D5FF"/>
          </stop>
          <stop position="1">
            <color rgb="FF9966FF"/>
          </stop>
        </gradientFill>
      </fill>
    </dxf>
    <dxf>
      <fill>
        <gradientFill>
          <stop position="0">
            <color rgb="FF00FF00"/>
          </stop>
          <stop position="0.5">
            <color rgb="FFC1FFC1"/>
          </stop>
          <stop position="1">
            <color rgb="FF00FF00"/>
          </stop>
        </gradientFill>
      </fill>
    </dxf>
    <dxf>
      <fill>
        <gradientFill>
          <stop position="0">
            <color rgb="FF00FF00"/>
          </stop>
          <stop position="0.5">
            <color rgb="FFC1FFC1"/>
          </stop>
          <stop position="1">
            <color rgb="FF00FF00"/>
          </stop>
        </gradientFill>
      </fill>
    </dxf>
    <dxf>
      <fill>
        <gradientFill>
          <stop position="0">
            <color rgb="FFFFFF00"/>
          </stop>
          <stop position="0.5">
            <color theme="0"/>
          </stop>
          <stop position="1">
            <color rgb="FFFFFF00"/>
          </stop>
        </gradientFill>
      </fill>
    </dxf>
    <dxf>
      <fill>
        <gradientFill>
          <stop position="0">
            <color rgb="FFFFFF00"/>
          </stop>
          <stop position="0.5">
            <color theme="0"/>
          </stop>
          <stop position="1">
            <color rgb="FFFFFF00"/>
          </stop>
        </gradientFill>
      </fill>
    </dxf>
    <dxf>
      <fill>
        <gradientFill>
          <stop position="0">
            <color rgb="FFFFFF00"/>
          </stop>
          <stop position="0.5">
            <color theme="0"/>
          </stop>
          <stop position="1">
            <color rgb="FFFFFF00"/>
          </stop>
        </gradientFill>
      </fill>
    </dxf>
    <dxf>
      <fill>
        <gradientFill>
          <stop position="0">
            <color rgb="FFFF9900"/>
          </stop>
          <stop position="0.5">
            <color rgb="FFFFDDAB"/>
          </stop>
          <stop position="1">
            <color rgb="FFFF9900"/>
          </stop>
        </gradientFill>
      </fill>
    </dxf>
    <dxf>
      <fill>
        <gradientFill>
          <stop position="0">
            <color rgb="FFFF9900"/>
          </stop>
          <stop position="0.5">
            <color rgb="FFFFDDAB"/>
          </stop>
          <stop position="1">
            <color rgb="FFFF9900"/>
          </stop>
        </gradientFill>
      </fill>
    </dxf>
    <dxf>
      <fill>
        <gradientFill>
          <stop position="0">
            <color rgb="FFFF9900"/>
          </stop>
          <stop position="0.5">
            <color rgb="FFFFDDAB"/>
          </stop>
          <stop position="1">
            <color rgb="FFFF9900"/>
          </stop>
        </gradientFill>
      </fill>
    </dxf>
    <dxf>
      <fill>
        <gradientFill>
          <stop position="0">
            <color theme="0" tint="-0.49803155613879818"/>
          </stop>
          <stop position="0.5">
            <color theme="0" tint="-0.1490218817712943"/>
          </stop>
          <stop position="1">
            <color theme="0" tint="-0.49803155613879818"/>
          </stop>
        </gradientFill>
      </fill>
    </dxf>
    <dxf>
      <fill>
        <gradientFill>
          <stop position="0">
            <color theme="0" tint="-0.49803155613879818"/>
          </stop>
          <stop position="0.5">
            <color theme="0" tint="-0.1490218817712943"/>
          </stop>
          <stop position="1">
            <color theme="0" tint="-0.49803155613879818"/>
          </stop>
        </gradientFill>
      </fill>
    </dxf>
    <dxf>
      <fill>
        <gradientFill>
          <stop position="0">
            <color theme="0" tint="-0.49803155613879818"/>
          </stop>
          <stop position="0.5">
            <color theme="0" tint="-0.1490218817712943"/>
          </stop>
          <stop position="1">
            <color theme="0" tint="-0.49803155613879818"/>
          </stop>
        </gradientFill>
      </fill>
    </dxf>
    <dxf>
      <fill>
        <gradientFill>
          <stop position="0">
            <color theme="0" tint="-0.1490218817712943"/>
          </stop>
          <stop position="0.5">
            <color theme="0"/>
          </stop>
          <stop position="1">
            <color theme="0" tint="-0.1490218817712943"/>
          </stop>
        </gradientFill>
      </fill>
    </dxf>
    <dxf>
      <fill>
        <gradientFill>
          <stop position="0">
            <color theme="0" tint="-0.1490218817712943"/>
          </stop>
          <stop position="0.5">
            <color theme="0"/>
          </stop>
          <stop position="1">
            <color theme="0" tint="-0.1490218817712943"/>
          </stop>
        </gradientFill>
      </fill>
    </dxf>
    <dxf>
      <fill>
        <gradientFill>
          <stop position="0">
            <color theme="0" tint="-0.1490218817712943"/>
          </stop>
          <stop position="0.5">
            <color theme="0"/>
          </stop>
          <stop position="1">
            <color theme="0" tint="-0.1490218817712943"/>
          </stop>
        </gradientFill>
      </fill>
    </dxf>
    <dxf>
      <fill>
        <gradientFill>
          <stop position="0">
            <color rgb="FFFF66FF"/>
          </stop>
          <stop position="0.5">
            <color rgb="FFFFC9FF"/>
          </stop>
          <stop position="1">
            <color rgb="FFFF66FF"/>
          </stop>
        </gradientFill>
      </fill>
    </dxf>
    <dxf>
      <fill>
        <gradientFill>
          <stop position="0">
            <color rgb="FF00CCFF"/>
          </stop>
          <stop position="0.5">
            <color rgb="FFB9F2FF"/>
          </stop>
          <stop position="1">
            <color rgb="FF00CCFF"/>
          </stop>
        </gradientFill>
      </fill>
    </dxf>
    <dxf>
      <fill>
        <gradientFill>
          <stop position="0">
            <color rgb="FF00CCFF"/>
          </stop>
          <stop position="0.5">
            <color rgb="FFB9F2FF"/>
          </stop>
          <stop position="1">
            <color rgb="FF00CCFF"/>
          </stop>
        </gradientFill>
      </fill>
    </dxf>
    <dxf>
      <fill>
        <gradientFill>
          <stop position="0">
            <color rgb="FF00B0F0"/>
          </stop>
          <stop position="0.5">
            <color rgb="FF9FE6FF"/>
          </stop>
          <stop position="1">
            <color rgb="FF00B0F0"/>
          </stop>
        </gradientFill>
      </fill>
    </dxf>
    <dxf>
      <fill>
        <gradientFill>
          <stop position="0">
            <color rgb="FFFF00FF"/>
          </stop>
          <stop position="0.5">
            <color rgb="FFFFBDFF"/>
          </stop>
          <stop position="1">
            <color rgb="FFFF00FF"/>
          </stop>
        </gradientFill>
      </fill>
    </dxf>
    <dxf>
      <fill>
        <gradientFill>
          <stop position="0">
            <color rgb="FFFFFF00"/>
          </stop>
          <stop position="0.5">
            <color theme="0" tint="-5.0965910824915313E-2"/>
          </stop>
          <stop position="1">
            <color rgb="FFFFFF00"/>
          </stop>
        </gradientFill>
      </fill>
    </dxf>
    <dxf>
      <fill>
        <gradientFill>
          <stop position="0">
            <color rgb="FFFFFF00"/>
          </stop>
          <stop position="0.5">
            <color theme="0" tint="-5.0965910824915313E-2"/>
          </stop>
          <stop position="1">
            <color rgb="FFFFFF00"/>
          </stop>
        </gradientFill>
      </fill>
    </dxf>
    <dxf>
      <fill>
        <gradientFill>
          <stop position="0">
            <color rgb="FFFFFF00"/>
          </stop>
          <stop position="0.5">
            <color theme="0" tint="-5.0965910824915313E-2"/>
          </stop>
          <stop position="1">
            <color rgb="FFFFFF00"/>
          </stop>
        </gradientFill>
      </fill>
    </dxf>
    <dxf>
      <fill>
        <gradientFill>
          <stop position="0">
            <color theme="0" tint="-0.49803155613879818"/>
          </stop>
          <stop position="0.5">
            <color theme="0" tint="-0.1490218817712943"/>
          </stop>
          <stop position="1">
            <color theme="0" tint="-0.49803155613879818"/>
          </stop>
        </gradientFill>
      </fill>
    </dxf>
    <dxf>
      <fill>
        <gradientFill>
          <stop position="0">
            <color theme="0" tint="-0.49803155613879818"/>
          </stop>
          <stop position="0.5">
            <color theme="0" tint="-0.1490218817712943"/>
          </stop>
          <stop position="1">
            <color theme="0" tint="-0.49803155613879818"/>
          </stop>
        </gradientFill>
      </fill>
    </dxf>
    <dxf>
      <fill>
        <gradientFill>
          <stop position="0">
            <color theme="0" tint="-0.49803155613879818"/>
          </stop>
          <stop position="0.5">
            <color theme="0" tint="-0.1490218817712943"/>
          </stop>
          <stop position="1">
            <color theme="0" tint="-0.49803155613879818"/>
          </stop>
        </gradientFill>
      </fill>
    </dxf>
    <dxf>
      <fill>
        <gradientFill>
          <stop position="0">
            <color theme="0" tint="-0.1490218817712943"/>
          </stop>
          <stop position="0.5">
            <color theme="0"/>
          </stop>
          <stop position="1">
            <color theme="0" tint="-0.1490218817712943"/>
          </stop>
        </gradientFill>
      </fill>
    </dxf>
    <dxf>
      <fill>
        <gradientFill>
          <stop position="0">
            <color theme="0" tint="-0.1490218817712943"/>
          </stop>
          <stop position="0.5">
            <color theme="0"/>
          </stop>
          <stop position="1">
            <color theme="0" tint="-0.1490218817712943"/>
          </stop>
        </gradientFill>
      </fill>
    </dxf>
    <dxf>
      <fill>
        <gradientFill>
          <stop position="0">
            <color theme="0" tint="-0.1490218817712943"/>
          </stop>
          <stop position="0.5">
            <color theme="0"/>
          </stop>
          <stop position="1">
            <color theme="0" tint="-0.1490218817712943"/>
          </stop>
        </gradientFill>
      </fill>
    </dxf>
    <dxf>
      <fill>
        <gradientFill>
          <stop position="0">
            <color rgb="FFFF9900"/>
          </stop>
          <stop position="0.5">
            <color rgb="FFFFE8C5"/>
          </stop>
          <stop position="1">
            <color rgb="FFFF9900"/>
          </stop>
        </gradientFill>
      </fill>
    </dxf>
    <dxf>
      <fill>
        <gradientFill>
          <stop position="0">
            <color rgb="FFFF9900"/>
          </stop>
          <stop position="0.5">
            <color rgb="FFFFE8C5"/>
          </stop>
          <stop position="1">
            <color rgb="FFFF9900"/>
          </stop>
        </gradientFill>
      </fill>
    </dxf>
    <dxf>
      <fill>
        <gradientFill>
          <stop position="0">
            <color rgb="FFFF9900"/>
          </stop>
          <stop position="0.5">
            <color rgb="FFFFE8C5"/>
          </stop>
          <stop position="1">
            <color rgb="FFFF9900"/>
          </stop>
        </gradientFill>
      </fill>
    </dxf>
    <dxf>
      <fill>
        <gradientFill>
          <stop position="0">
            <color rgb="FF00FF00"/>
          </stop>
          <stop position="0.5">
            <color rgb="FFB9FFB9"/>
          </stop>
          <stop position="1">
            <color rgb="FF00FF00"/>
          </stop>
        </gradientFill>
      </fill>
    </dxf>
    <dxf>
      <fill>
        <gradientFill>
          <stop position="0">
            <color rgb="FF00FF00"/>
          </stop>
          <stop position="0.5">
            <color rgb="FFB9FFB9"/>
          </stop>
          <stop position="1">
            <color rgb="FF00FF00"/>
          </stop>
        </gradientFill>
      </fill>
    </dxf>
    <dxf>
      <fill>
        <gradientFill>
          <stop position="0">
            <color rgb="FF9966FF"/>
          </stop>
          <stop position="0.5">
            <color rgb="FFDECDFF"/>
          </stop>
          <stop position="1">
            <color rgb="FF9966FF"/>
          </stop>
        </gradientFill>
      </fill>
    </dxf>
    <dxf>
      <fill>
        <gradientFill>
          <stop position="0">
            <color rgb="FF9966FF"/>
          </stop>
          <stop position="0.5">
            <color rgb="FFDECDFF"/>
          </stop>
          <stop position="1">
            <color rgb="FF9966FF"/>
          </stop>
        </gradientFill>
      </fill>
    </dxf>
    <dxf>
      <fill>
        <gradientFill>
          <stop position="0">
            <color rgb="FF00B0F0"/>
          </stop>
          <stop position="0.5">
            <color rgb="FF9FE6FF"/>
          </stop>
          <stop position="1">
            <color rgb="FF00B0F0"/>
          </stop>
        </gradientFill>
      </fill>
    </dxf>
    <dxf>
      <fill>
        <gradientFill>
          <stop position="0">
            <color rgb="FF00CCFF"/>
          </stop>
          <stop position="0.5">
            <color rgb="FFA3EDFF"/>
          </stop>
          <stop position="1">
            <color rgb="FF00CCFF"/>
          </stop>
        </gradientFill>
      </fill>
    </dxf>
    <dxf>
      <fill>
        <gradientFill>
          <stop position="0">
            <color rgb="FF00CCFF"/>
          </stop>
          <stop position="0.5">
            <color rgb="FFA3EDFF"/>
          </stop>
          <stop position="1">
            <color rgb="FF00CCFF"/>
          </stop>
        </gradientFill>
      </fill>
    </dxf>
    <dxf>
      <fill>
        <gradientFill>
          <stop position="0">
            <color rgb="FFFF66FF"/>
          </stop>
          <stop position="0.5">
            <color rgb="FFFFC9FF"/>
          </stop>
          <stop position="1">
            <color rgb="FFFF66FF"/>
          </stop>
        </gradientFill>
      </fill>
    </dxf>
    <dxf>
      <fill>
        <gradientFill>
          <stop position="0">
            <color rgb="FFFFFF00"/>
          </stop>
          <stop position="0.5">
            <color theme="0" tint="-5.0965910824915313E-2"/>
          </stop>
          <stop position="1">
            <color rgb="FFFFFF00"/>
          </stop>
        </gradientFill>
      </fill>
    </dxf>
    <dxf>
      <fill>
        <gradientFill>
          <stop position="0">
            <color rgb="FFFFFF00"/>
          </stop>
          <stop position="0.5">
            <color theme="0" tint="-5.0965910824915313E-2"/>
          </stop>
          <stop position="1">
            <color rgb="FFFFFF00"/>
          </stop>
        </gradientFill>
      </fill>
    </dxf>
    <dxf>
      <fill>
        <gradientFill>
          <stop position="0">
            <color rgb="FFFFFF00"/>
          </stop>
          <stop position="0.5">
            <color theme="0" tint="-5.0965910824915313E-2"/>
          </stop>
          <stop position="1">
            <color rgb="FFFFFF00"/>
          </stop>
        </gradientFill>
      </fill>
    </dxf>
    <dxf>
      <fill>
        <gradientFill>
          <stop position="0">
            <color theme="0" tint="-0.49803155613879818"/>
          </stop>
          <stop position="0.5">
            <color theme="0" tint="-0.1490218817712943"/>
          </stop>
          <stop position="1">
            <color theme="0" tint="-0.49803155613879818"/>
          </stop>
        </gradientFill>
      </fill>
    </dxf>
    <dxf>
      <fill>
        <gradientFill>
          <stop position="0">
            <color theme="0" tint="-0.49803155613879818"/>
          </stop>
          <stop position="0.5">
            <color theme="0" tint="-0.1490218817712943"/>
          </stop>
          <stop position="1">
            <color theme="0" tint="-0.49803155613879818"/>
          </stop>
        </gradientFill>
      </fill>
    </dxf>
    <dxf>
      <fill>
        <gradientFill>
          <stop position="0">
            <color theme="0" tint="-0.49803155613879818"/>
          </stop>
          <stop position="0.5">
            <color theme="0" tint="-0.1490218817712943"/>
          </stop>
          <stop position="1">
            <color theme="0" tint="-0.49803155613879818"/>
          </stop>
        </gradientFill>
      </fill>
    </dxf>
    <dxf>
      <fill>
        <gradientFill>
          <stop position="0">
            <color theme="0" tint="-0.1490218817712943"/>
          </stop>
          <stop position="0.5">
            <color theme="0"/>
          </stop>
          <stop position="1">
            <color theme="0" tint="-0.1490218817712943"/>
          </stop>
        </gradientFill>
      </fill>
    </dxf>
    <dxf>
      <fill>
        <gradientFill>
          <stop position="0">
            <color theme="0" tint="-0.1490218817712943"/>
          </stop>
          <stop position="0.5">
            <color theme="0"/>
          </stop>
          <stop position="1">
            <color theme="0" tint="-0.1490218817712943"/>
          </stop>
        </gradientFill>
      </fill>
    </dxf>
    <dxf>
      <fill>
        <gradientFill>
          <stop position="0">
            <color theme="0" tint="-0.1490218817712943"/>
          </stop>
          <stop position="0.5">
            <color theme="0"/>
          </stop>
          <stop position="1">
            <color theme="0" tint="-0.1490218817712943"/>
          </stop>
        </gradientFill>
      </fill>
    </dxf>
    <dxf>
      <fill>
        <gradientFill>
          <stop position="0">
            <color rgb="FFFF9900"/>
          </stop>
          <stop position="0.5">
            <color rgb="FFFFDDAB"/>
          </stop>
          <stop position="1">
            <color rgb="FFFF9900"/>
          </stop>
        </gradientFill>
      </fill>
    </dxf>
    <dxf>
      <fill>
        <gradientFill>
          <stop position="0">
            <color rgb="FFFF9900"/>
          </stop>
          <stop position="0.5">
            <color rgb="FFFFDDAB"/>
          </stop>
          <stop position="1">
            <color rgb="FFFF9900"/>
          </stop>
        </gradientFill>
      </fill>
    </dxf>
    <dxf>
      <fill>
        <gradientFill>
          <stop position="0">
            <color rgb="FFFF9900"/>
          </stop>
          <stop position="0.5">
            <color rgb="FFFFDDAB"/>
          </stop>
          <stop position="1">
            <color rgb="FFFF9900"/>
          </stop>
        </gradientFill>
      </fill>
    </dxf>
    <dxf>
      <fill>
        <gradientFill>
          <stop position="0">
            <color rgb="FF00FF00"/>
          </stop>
          <stop position="0.5">
            <color rgb="FFC9FFC9"/>
          </stop>
          <stop position="1">
            <color rgb="FF00FF00"/>
          </stop>
        </gradientFill>
      </fill>
    </dxf>
    <dxf>
      <fill>
        <gradientFill>
          <stop position="0">
            <color rgb="FF00FF00"/>
          </stop>
          <stop position="0.5">
            <color rgb="FFC9FFC9"/>
          </stop>
          <stop position="1">
            <color rgb="FF00FF00"/>
          </stop>
        </gradientFill>
      </fill>
    </dxf>
    <dxf>
      <fill>
        <gradientFill>
          <stop position="0">
            <color rgb="FF9966FF"/>
          </stop>
          <stop position="0.5">
            <color rgb="FFD8C5FF"/>
          </stop>
          <stop position="1">
            <color rgb="FF9966FF"/>
          </stop>
        </gradientFill>
      </fill>
    </dxf>
    <dxf>
      <fill>
        <gradientFill>
          <stop position="0">
            <color rgb="FF9966FF"/>
          </stop>
          <stop position="0.5">
            <color rgb="FFD8C5FF"/>
          </stop>
          <stop position="1">
            <color rgb="FF9966FF"/>
          </stop>
        </gradientFill>
      </fill>
    </dxf>
    <dxf>
      <fill>
        <gradientFill>
          <stop position="0">
            <color rgb="FF00B0F0"/>
          </stop>
          <stop position="0.5">
            <color rgb="FF9FE6FF"/>
          </stop>
          <stop position="1">
            <color rgb="FF00B0F0"/>
          </stop>
        </gradientFill>
      </fill>
    </dxf>
    <dxf>
      <fill>
        <gradientFill>
          <stop position="0">
            <color rgb="FF00B0F0"/>
          </stop>
          <stop position="0.5">
            <color rgb="FF9FE6FF"/>
          </stop>
          <stop position="1">
            <color rgb="FF00B0F0"/>
          </stop>
        </gradientFill>
      </fill>
    </dxf>
    <dxf>
      <fill>
        <gradientFill>
          <stop position="0">
            <color rgb="FFFF00FF"/>
          </stop>
          <stop position="0.5">
            <color rgb="FFFFBDFF"/>
          </stop>
          <stop position="1">
            <color rgb="FFFF00FF"/>
          </stop>
        </gradientFill>
      </fill>
    </dxf>
    <dxf>
      <fill>
        <gradientFill>
          <stop position="0">
            <color rgb="FFFFFF00"/>
          </stop>
          <stop position="0.5">
            <color theme="0" tint="-5.0965910824915313E-2"/>
          </stop>
          <stop position="1">
            <color rgb="FFFFFF00"/>
          </stop>
        </gradientFill>
      </fill>
    </dxf>
    <dxf>
      <fill>
        <gradientFill>
          <stop position="0">
            <color rgb="FFFFFF00"/>
          </stop>
          <stop position="0.5">
            <color theme="0" tint="-5.0965910824915313E-2"/>
          </stop>
          <stop position="1">
            <color rgb="FFFFFF00"/>
          </stop>
        </gradientFill>
      </fill>
    </dxf>
    <dxf>
      <fill>
        <gradientFill>
          <stop position="0">
            <color rgb="FFFFFF00"/>
          </stop>
          <stop position="0.5">
            <color theme="0" tint="-5.0965910824915313E-2"/>
          </stop>
          <stop position="1">
            <color rgb="FFFFFF00"/>
          </stop>
        </gradientFill>
      </fill>
    </dxf>
    <dxf>
      <fill>
        <gradientFill>
          <stop position="0">
            <color theme="0" tint="-0.49803155613879818"/>
          </stop>
          <stop position="0.5">
            <color theme="0" tint="-0.1490218817712943"/>
          </stop>
          <stop position="1">
            <color theme="0" tint="-0.49803155613879818"/>
          </stop>
        </gradientFill>
      </fill>
    </dxf>
    <dxf>
      <fill>
        <gradientFill>
          <stop position="0">
            <color theme="0" tint="-0.49803155613879818"/>
          </stop>
          <stop position="0.5">
            <color theme="0" tint="-0.1490218817712943"/>
          </stop>
          <stop position="1">
            <color theme="0" tint="-0.49803155613879818"/>
          </stop>
        </gradientFill>
      </fill>
    </dxf>
    <dxf>
      <fill>
        <gradientFill>
          <stop position="0">
            <color theme="0" tint="-0.49803155613879818"/>
          </stop>
          <stop position="0.5">
            <color theme="0" tint="-0.1490218817712943"/>
          </stop>
          <stop position="1">
            <color theme="0" tint="-0.49803155613879818"/>
          </stop>
        </gradientFill>
      </fill>
    </dxf>
    <dxf>
      <fill>
        <gradientFill>
          <stop position="0">
            <color theme="0" tint="-0.1490218817712943"/>
          </stop>
          <stop position="0.5">
            <color theme="0"/>
          </stop>
          <stop position="1">
            <color theme="0" tint="-0.1490218817712943"/>
          </stop>
        </gradientFill>
      </fill>
    </dxf>
    <dxf>
      <fill>
        <gradientFill>
          <stop position="0">
            <color theme="0" tint="-0.1490218817712943"/>
          </stop>
          <stop position="0.5">
            <color theme="0"/>
          </stop>
          <stop position="1">
            <color theme="0" tint="-0.1490218817712943"/>
          </stop>
        </gradientFill>
      </fill>
    </dxf>
    <dxf>
      <fill>
        <gradientFill>
          <stop position="0">
            <color theme="0" tint="-0.1490218817712943"/>
          </stop>
          <stop position="0.5">
            <color theme="0"/>
          </stop>
          <stop position="1">
            <color theme="0" tint="-0.1490218817712943"/>
          </stop>
        </gradientFill>
      </fill>
    </dxf>
    <dxf>
      <fill>
        <gradientFill>
          <stop position="0">
            <color rgb="FFFF9900"/>
          </stop>
          <stop position="0.5">
            <color rgb="FFFFE8C5"/>
          </stop>
          <stop position="1">
            <color rgb="FFFF9900"/>
          </stop>
        </gradientFill>
      </fill>
    </dxf>
    <dxf>
      <fill>
        <gradientFill>
          <stop position="0">
            <color rgb="FFFF9900"/>
          </stop>
          <stop position="0.5">
            <color rgb="FFFFE8C5"/>
          </stop>
          <stop position="1">
            <color rgb="FFFF9900"/>
          </stop>
        </gradientFill>
      </fill>
    </dxf>
    <dxf>
      <fill>
        <gradientFill>
          <stop position="0">
            <color rgb="FFFF9900"/>
          </stop>
          <stop position="0.5">
            <color rgb="FFFFE8C5"/>
          </stop>
          <stop position="1">
            <color rgb="FFFF9900"/>
          </stop>
        </gradientFill>
      </fill>
    </dxf>
    <dxf>
      <fill>
        <gradientFill>
          <stop position="0">
            <color rgb="FF00FF00"/>
          </stop>
          <stop position="0.5">
            <color rgb="FFB9FFB9"/>
          </stop>
          <stop position="1">
            <color rgb="FF00FF00"/>
          </stop>
        </gradientFill>
      </fill>
    </dxf>
    <dxf>
      <fill>
        <gradientFill>
          <stop position="0">
            <color rgb="FF00FF00"/>
          </stop>
          <stop position="0.5">
            <color rgb="FFB9FFB9"/>
          </stop>
          <stop position="1">
            <color rgb="FF00FF00"/>
          </stop>
        </gradientFill>
      </fill>
    </dxf>
    <dxf>
      <fill>
        <gradientFill>
          <stop position="0">
            <color rgb="FF9966FF"/>
          </stop>
          <stop position="0.5">
            <color rgb="FFDECDFF"/>
          </stop>
          <stop position="1">
            <color rgb="FF9966FF"/>
          </stop>
        </gradientFill>
      </fill>
    </dxf>
    <dxf>
      <fill>
        <gradientFill>
          <stop position="0">
            <color rgb="FF9966FF"/>
          </stop>
          <stop position="0.5">
            <color rgb="FFDECDFF"/>
          </stop>
          <stop position="1">
            <color rgb="FF9966FF"/>
          </stop>
        </gradientFill>
      </fill>
    </dxf>
    <dxf>
      <fill>
        <gradientFill>
          <stop position="0">
            <color theme="0" tint="-0.1490218817712943"/>
          </stop>
          <stop position="0.5">
            <color theme="0"/>
          </stop>
          <stop position="1">
            <color theme="0" tint="-0.1490218817712943"/>
          </stop>
        </gradientFill>
      </fill>
    </dxf>
    <dxf>
      <fill>
        <gradientFill>
          <stop position="0">
            <color theme="0" tint="-0.1490218817712943"/>
          </stop>
          <stop position="0.5">
            <color theme="0"/>
          </stop>
          <stop position="1">
            <color theme="0" tint="-0.1490218817712943"/>
          </stop>
        </gradientFill>
      </fill>
    </dxf>
    <dxf>
      <fill>
        <gradientFill>
          <stop position="0">
            <color theme="0" tint="-0.1490218817712943"/>
          </stop>
          <stop position="0.5">
            <color theme="0"/>
          </stop>
          <stop position="1">
            <color theme="0" tint="-0.1490218817712943"/>
          </stop>
        </gradientFill>
      </fill>
    </dxf>
    <dxf>
      <fill>
        <gradientFill>
          <stop position="0">
            <color theme="0" tint="-0.49803155613879818"/>
          </stop>
          <stop position="0.5">
            <color theme="0" tint="-0.1490218817712943"/>
          </stop>
          <stop position="1">
            <color theme="0" tint="-0.49803155613879818"/>
          </stop>
        </gradientFill>
      </fill>
    </dxf>
    <dxf>
      <fill>
        <gradientFill>
          <stop position="0">
            <color theme="0" tint="-0.49803155613879818"/>
          </stop>
          <stop position="0.5">
            <color theme="0" tint="-0.1490218817712943"/>
          </stop>
          <stop position="1">
            <color theme="0" tint="-0.49803155613879818"/>
          </stop>
        </gradientFill>
      </fill>
    </dxf>
    <dxf>
      <fill>
        <gradientFill>
          <stop position="0">
            <color theme="0" tint="-0.49803155613879818"/>
          </stop>
          <stop position="0.5">
            <color theme="0" tint="-0.1490218817712943"/>
          </stop>
          <stop position="1">
            <color theme="0" tint="-0.49803155613879818"/>
          </stop>
        </gradientFill>
      </fill>
    </dxf>
    <dxf>
      <fill>
        <gradientFill>
          <stop position="0">
            <color rgb="FFFFFF00"/>
          </stop>
          <stop position="0.5">
            <color rgb="FFFFFFEF"/>
          </stop>
          <stop position="1">
            <color rgb="FFFFFF00"/>
          </stop>
        </gradientFill>
      </fill>
    </dxf>
    <dxf>
      <fill>
        <gradientFill>
          <stop position="0">
            <color rgb="FFFFFF00"/>
          </stop>
          <stop position="0.5">
            <color rgb="FFFFFFEF"/>
          </stop>
          <stop position="1">
            <color rgb="FFFFFF00"/>
          </stop>
        </gradientFill>
      </fill>
    </dxf>
    <dxf>
      <fill>
        <gradientFill>
          <stop position="0">
            <color rgb="FFFFFF00"/>
          </stop>
          <stop position="0.5">
            <color rgb="FFFFFFEF"/>
          </stop>
          <stop position="1">
            <color rgb="FFFFFF00"/>
          </stop>
        </gradientFill>
      </fill>
    </dxf>
    <dxf>
      <fill>
        <gradientFill>
          <stop position="0">
            <color rgb="FFFF00FF"/>
          </stop>
          <stop position="0.5">
            <color rgb="FFFFBDFF"/>
          </stop>
          <stop position="1">
            <color rgb="FFFF00FF"/>
          </stop>
        </gradientFill>
      </fill>
    </dxf>
    <dxf>
      <fill>
        <gradientFill>
          <stop position="0">
            <color rgb="FF33CCFF"/>
          </stop>
          <stop position="0.5">
            <color rgb="FFB9EDFF"/>
          </stop>
          <stop position="1">
            <color rgb="FF33CCFF"/>
          </stop>
        </gradientFill>
      </fill>
    </dxf>
    <dxf>
      <fill>
        <gradientFill>
          <stop position="0">
            <color rgb="FF33CCFF"/>
          </stop>
          <stop position="0.5">
            <color rgb="FFB9EDFF"/>
          </stop>
          <stop position="1">
            <color rgb="FF33CCFF"/>
          </stop>
        </gradientFill>
      </fill>
    </dxf>
    <dxf>
      <fill>
        <patternFill>
          <bgColor rgb="FF33CCFF"/>
        </patternFill>
      </fill>
    </dxf>
    <dxf>
      <fill>
        <patternFill>
          <bgColor rgb="FF33CCFF"/>
        </patternFill>
      </fill>
    </dxf>
    <dxf>
      <fill>
        <patternFill>
          <bgColor rgb="FFFF66FF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9966FF"/>
        </patternFill>
      </fill>
    </dxf>
    <dxf>
      <fill>
        <patternFill>
          <bgColor rgb="FF9966FF"/>
        </patternFill>
      </fill>
    </dxf>
    <dxf>
      <fill>
        <gradientFill>
          <stop position="0">
            <color rgb="FF9966FF"/>
          </stop>
          <stop position="0.5">
            <color rgb="FFDECDFF"/>
          </stop>
          <stop position="1">
            <color rgb="FF9966FF"/>
          </stop>
        </gradientFill>
      </fill>
    </dxf>
    <dxf>
      <fill>
        <patternFill>
          <bgColor rgb="FFFFFF66"/>
        </patternFill>
      </fill>
    </dxf>
    <dxf>
      <fill>
        <patternFill>
          <bgColor rgb="FFFF66FF"/>
        </patternFill>
      </fill>
    </dxf>
    <dxf>
      <fill>
        <patternFill>
          <bgColor rgb="FF00CCFF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00CCFF"/>
        </patternFill>
      </fill>
    </dxf>
    <dxf>
      <fill>
        <patternFill>
          <bgColor rgb="FFFF9933"/>
        </patternFill>
      </fill>
    </dxf>
    <dxf>
      <fill>
        <patternFill>
          <bgColor rgb="FFFF9933"/>
        </patternFill>
      </fill>
    </dxf>
    <dxf>
      <fill>
        <patternFill>
          <bgColor rgb="FFFF9933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rgb="FF9966FF"/>
        </patternFill>
      </fill>
    </dxf>
    <dxf>
      <fill>
        <patternFill>
          <bgColor rgb="FF9966FF"/>
        </patternFill>
      </fill>
    </dxf>
    <dxf>
      <fill>
        <gradientFill>
          <stop position="0">
            <color rgb="FF9966FF"/>
          </stop>
          <stop position="0.5">
            <color rgb="FFE3D5FF"/>
          </stop>
          <stop position="1">
            <color rgb="FF9966FF"/>
          </stop>
        </gradientFill>
      </fill>
    </dxf>
    <dxf>
      <fill>
        <gradientFill>
          <stop position="0">
            <color rgb="FF9966FF"/>
          </stop>
          <stop position="0.5">
            <color rgb="FFE3D5FF"/>
          </stop>
          <stop position="1">
            <color rgb="FF9966FF"/>
          </stop>
        </gradientFill>
      </fill>
    </dxf>
    <dxf>
      <fill>
        <gradientFill>
          <stop position="0">
            <color rgb="FF00FF00"/>
          </stop>
          <stop position="0.5">
            <color rgb="FFC1FFC1"/>
          </stop>
          <stop position="1">
            <color rgb="FF00FF00"/>
          </stop>
        </gradientFill>
      </fill>
    </dxf>
    <dxf>
      <fill>
        <gradientFill>
          <stop position="0">
            <color rgb="FF00FF00"/>
          </stop>
          <stop position="0.5">
            <color rgb="FFC1FFC1"/>
          </stop>
          <stop position="1">
            <color rgb="FF00FF00"/>
          </stop>
        </gradientFill>
      </fill>
    </dxf>
    <dxf>
      <fill>
        <gradientFill>
          <stop position="0">
            <color rgb="FFFFFF00"/>
          </stop>
          <stop position="0.5">
            <color theme="0"/>
          </stop>
          <stop position="1">
            <color rgb="FFFFFF00"/>
          </stop>
        </gradientFill>
      </fill>
    </dxf>
    <dxf>
      <fill>
        <gradientFill>
          <stop position="0">
            <color rgb="FFFFFF00"/>
          </stop>
          <stop position="0.5">
            <color theme="0"/>
          </stop>
          <stop position="1">
            <color rgb="FFFFFF00"/>
          </stop>
        </gradientFill>
      </fill>
    </dxf>
    <dxf>
      <fill>
        <gradientFill>
          <stop position="0">
            <color rgb="FFFFFF00"/>
          </stop>
          <stop position="0.5">
            <color theme="0"/>
          </stop>
          <stop position="1">
            <color rgb="FFFFFF00"/>
          </stop>
        </gradientFill>
      </fill>
    </dxf>
    <dxf>
      <fill>
        <gradientFill>
          <stop position="0">
            <color rgb="FFFF9900"/>
          </stop>
          <stop position="0.5">
            <color rgb="FFFFDDAB"/>
          </stop>
          <stop position="1">
            <color rgb="FFFF9900"/>
          </stop>
        </gradientFill>
      </fill>
    </dxf>
    <dxf>
      <fill>
        <gradientFill>
          <stop position="0">
            <color rgb="FFFF9900"/>
          </stop>
          <stop position="0.5">
            <color rgb="FFFFDDAB"/>
          </stop>
          <stop position="1">
            <color rgb="FFFF9900"/>
          </stop>
        </gradientFill>
      </fill>
    </dxf>
    <dxf>
      <fill>
        <gradientFill>
          <stop position="0">
            <color rgb="FFFF9900"/>
          </stop>
          <stop position="0.5">
            <color rgb="FFFFDDAB"/>
          </stop>
          <stop position="1">
            <color rgb="FFFF9900"/>
          </stop>
        </gradientFill>
      </fill>
    </dxf>
    <dxf>
      <fill>
        <gradientFill>
          <stop position="0">
            <color theme="0" tint="-0.49803155613879818"/>
          </stop>
          <stop position="0.5">
            <color theme="0" tint="-0.1490218817712943"/>
          </stop>
          <stop position="1">
            <color theme="0" tint="-0.49803155613879818"/>
          </stop>
        </gradientFill>
      </fill>
    </dxf>
    <dxf>
      <fill>
        <gradientFill>
          <stop position="0">
            <color theme="0" tint="-0.49803155613879818"/>
          </stop>
          <stop position="0.5">
            <color theme="0" tint="-0.1490218817712943"/>
          </stop>
          <stop position="1">
            <color theme="0" tint="-0.49803155613879818"/>
          </stop>
        </gradientFill>
      </fill>
    </dxf>
    <dxf>
      <fill>
        <gradientFill>
          <stop position="0">
            <color theme="0" tint="-0.49803155613879818"/>
          </stop>
          <stop position="0.5">
            <color theme="0" tint="-0.1490218817712943"/>
          </stop>
          <stop position="1">
            <color theme="0" tint="-0.49803155613879818"/>
          </stop>
        </gradientFill>
      </fill>
    </dxf>
    <dxf>
      <fill>
        <gradientFill>
          <stop position="0">
            <color theme="0" tint="-0.1490218817712943"/>
          </stop>
          <stop position="0.5">
            <color theme="0"/>
          </stop>
          <stop position="1">
            <color theme="0" tint="-0.1490218817712943"/>
          </stop>
        </gradientFill>
      </fill>
    </dxf>
    <dxf>
      <fill>
        <gradientFill>
          <stop position="0">
            <color theme="0" tint="-0.1490218817712943"/>
          </stop>
          <stop position="0.5">
            <color theme="0"/>
          </stop>
          <stop position="1">
            <color theme="0" tint="-0.1490218817712943"/>
          </stop>
        </gradientFill>
      </fill>
    </dxf>
    <dxf>
      <fill>
        <gradientFill>
          <stop position="0">
            <color theme="0" tint="-0.1490218817712943"/>
          </stop>
          <stop position="0.5">
            <color theme="0"/>
          </stop>
          <stop position="1">
            <color theme="0" tint="-0.1490218817712943"/>
          </stop>
        </gradientFill>
      </fill>
    </dxf>
    <dxf>
      <fill>
        <gradientFill>
          <stop position="0">
            <color rgb="FFFF66FF"/>
          </stop>
          <stop position="0.5">
            <color rgb="FFFFC9FF"/>
          </stop>
          <stop position="1">
            <color rgb="FFFF66FF"/>
          </stop>
        </gradientFill>
      </fill>
    </dxf>
    <dxf>
      <fill>
        <gradientFill>
          <stop position="0">
            <color rgb="FF00CCFF"/>
          </stop>
          <stop position="0.5">
            <color rgb="FFB9F2FF"/>
          </stop>
          <stop position="1">
            <color rgb="FF00CCFF"/>
          </stop>
        </gradientFill>
      </fill>
    </dxf>
    <dxf>
      <fill>
        <gradientFill>
          <stop position="0">
            <color rgb="FF00CCFF"/>
          </stop>
          <stop position="0.5">
            <color rgb="FFB9F2FF"/>
          </stop>
          <stop position="1">
            <color rgb="FF00CCFF"/>
          </stop>
        </gradientFill>
      </fill>
    </dxf>
    <dxf>
      <fill>
        <gradientFill>
          <stop position="0">
            <color rgb="FF00B0F0"/>
          </stop>
          <stop position="0.5">
            <color rgb="FF9FE6FF"/>
          </stop>
          <stop position="1">
            <color rgb="FF00B0F0"/>
          </stop>
        </gradientFill>
      </fill>
    </dxf>
    <dxf>
      <fill>
        <gradientFill>
          <stop position="0">
            <color rgb="FFFF00FF"/>
          </stop>
          <stop position="0.5">
            <color rgb="FFFFBDFF"/>
          </stop>
          <stop position="1">
            <color rgb="FFFF00FF"/>
          </stop>
        </gradientFill>
      </fill>
    </dxf>
    <dxf>
      <fill>
        <gradientFill>
          <stop position="0">
            <color rgb="FFFFFF00"/>
          </stop>
          <stop position="0.5">
            <color theme="0" tint="-5.0965910824915313E-2"/>
          </stop>
          <stop position="1">
            <color rgb="FFFFFF00"/>
          </stop>
        </gradientFill>
      </fill>
    </dxf>
    <dxf>
      <fill>
        <gradientFill>
          <stop position="0">
            <color rgb="FFFFFF00"/>
          </stop>
          <stop position="0.5">
            <color theme="0" tint="-5.0965910824915313E-2"/>
          </stop>
          <stop position="1">
            <color rgb="FFFFFF00"/>
          </stop>
        </gradientFill>
      </fill>
    </dxf>
    <dxf>
      <fill>
        <gradientFill>
          <stop position="0">
            <color rgb="FFFFFF00"/>
          </stop>
          <stop position="0.5">
            <color theme="0" tint="-5.0965910824915313E-2"/>
          </stop>
          <stop position="1">
            <color rgb="FFFFFF00"/>
          </stop>
        </gradientFill>
      </fill>
    </dxf>
    <dxf>
      <fill>
        <gradientFill>
          <stop position="0">
            <color theme="0" tint="-0.49803155613879818"/>
          </stop>
          <stop position="0.5">
            <color theme="0" tint="-0.1490218817712943"/>
          </stop>
          <stop position="1">
            <color theme="0" tint="-0.49803155613879818"/>
          </stop>
        </gradientFill>
      </fill>
    </dxf>
    <dxf>
      <fill>
        <gradientFill>
          <stop position="0">
            <color theme="0" tint="-0.49803155613879818"/>
          </stop>
          <stop position="0.5">
            <color theme="0" tint="-0.1490218817712943"/>
          </stop>
          <stop position="1">
            <color theme="0" tint="-0.49803155613879818"/>
          </stop>
        </gradientFill>
      </fill>
    </dxf>
    <dxf>
      <fill>
        <gradientFill>
          <stop position="0">
            <color theme="0" tint="-0.49803155613879818"/>
          </stop>
          <stop position="0.5">
            <color theme="0" tint="-0.1490218817712943"/>
          </stop>
          <stop position="1">
            <color theme="0" tint="-0.49803155613879818"/>
          </stop>
        </gradientFill>
      </fill>
    </dxf>
    <dxf>
      <fill>
        <gradientFill>
          <stop position="0">
            <color theme="0" tint="-0.1490218817712943"/>
          </stop>
          <stop position="0.5">
            <color theme="0"/>
          </stop>
          <stop position="1">
            <color theme="0" tint="-0.1490218817712943"/>
          </stop>
        </gradientFill>
      </fill>
    </dxf>
    <dxf>
      <fill>
        <gradientFill>
          <stop position="0">
            <color theme="0" tint="-0.1490218817712943"/>
          </stop>
          <stop position="0.5">
            <color theme="0"/>
          </stop>
          <stop position="1">
            <color theme="0" tint="-0.1490218817712943"/>
          </stop>
        </gradientFill>
      </fill>
    </dxf>
    <dxf>
      <fill>
        <gradientFill>
          <stop position="0">
            <color theme="0" tint="-0.1490218817712943"/>
          </stop>
          <stop position="0.5">
            <color theme="0"/>
          </stop>
          <stop position="1">
            <color theme="0" tint="-0.1490218817712943"/>
          </stop>
        </gradientFill>
      </fill>
    </dxf>
    <dxf>
      <fill>
        <gradientFill>
          <stop position="0">
            <color rgb="FFFF9900"/>
          </stop>
          <stop position="0.5">
            <color rgb="FFFFE8C5"/>
          </stop>
          <stop position="1">
            <color rgb="FFFF9900"/>
          </stop>
        </gradientFill>
      </fill>
    </dxf>
    <dxf>
      <fill>
        <gradientFill>
          <stop position="0">
            <color rgb="FFFF9900"/>
          </stop>
          <stop position="0.5">
            <color rgb="FFFFE8C5"/>
          </stop>
          <stop position="1">
            <color rgb="FFFF9900"/>
          </stop>
        </gradientFill>
      </fill>
    </dxf>
    <dxf>
      <fill>
        <gradientFill>
          <stop position="0">
            <color rgb="FFFF9900"/>
          </stop>
          <stop position="0.5">
            <color rgb="FFFFE8C5"/>
          </stop>
          <stop position="1">
            <color rgb="FFFF9900"/>
          </stop>
        </gradientFill>
      </fill>
    </dxf>
    <dxf>
      <fill>
        <gradientFill>
          <stop position="0">
            <color rgb="FF00FF00"/>
          </stop>
          <stop position="0.5">
            <color rgb="FFB9FFB9"/>
          </stop>
          <stop position="1">
            <color rgb="FF00FF00"/>
          </stop>
        </gradientFill>
      </fill>
    </dxf>
    <dxf>
      <fill>
        <gradientFill>
          <stop position="0">
            <color rgb="FF00FF00"/>
          </stop>
          <stop position="0.5">
            <color rgb="FFB9FFB9"/>
          </stop>
          <stop position="1">
            <color rgb="FF00FF00"/>
          </stop>
        </gradientFill>
      </fill>
    </dxf>
    <dxf>
      <fill>
        <gradientFill>
          <stop position="0">
            <color rgb="FF9966FF"/>
          </stop>
          <stop position="0.5">
            <color rgb="FFDECDFF"/>
          </stop>
          <stop position="1">
            <color rgb="FF9966FF"/>
          </stop>
        </gradientFill>
      </fill>
    </dxf>
    <dxf>
      <fill>
        <gradientFill>
          <stop position="0">
            <color rgb="FF9966FF"/>
          </stop>
          <stop position="0.5">
            <color rgb="FFDECDFF"/>
          </stop>
          <stop position="1">
            <color rgb="FF9966FF"/>
          </stop>
        </gradientFill>
      </fill>
    </dxf>
    <dxf>
      <fill>
        <gradientFill>
          <stop position="0">
            <color rgb="FF00B0F0"/>
          </stop>
          <stop position="0.5">
            <color rgb="FF9FE6FF"/>
          </stop>
          <stop position="1">
            <color rgb="FF00B0F0"/>
          </stop>
        </gradientFill>
      </fill>
    </dxf>
    <dxf>
      <fill>
        <gradientFill>
          <stop position="0">
            <color rgb="FF00CCFF"/>
          </stop>
          <stop position="0.5">
            <color rgb="FFA3EDFF"/>
          </stop>
          <stop position="1">
            <color rgb="FF00CCFF"/>
          </stop>
        </gradientFill>
      </fill>
    </dxf>
    <dxf>
      <fill>
        <gradientFill>
          <stop position="0">
            <color rgb="FF00CCFF"/>
          </stop>
          <stop position="0.5">
            <color rgb="FFA3EDFF"/>
          </stop>
          <stop position="1">
            <color rgb="FF00CCFF"/>
          </stop>
        </gradientFill>
      </fill>
    </dxf>
    <dxf>
      <fill>
        <gradientFill>
          <stop position="0">
            <color rgb="FFFF66FF"/>
          </stop>
          <stop position="0.5">
            <color rgb="FFFFC9FF"/>
          </stop>
          <stop position="1">
            <color rgb="FFFF66FF"/>
          </stop>
        </gradientFill>
      </fill>
    </dxf>
    <dxf>
      <fill>
        <gradientFill>
          <stop position="0">
            <color rgb="FFFFFF00"/>
          </stop>
          <stop position="0.5">
            <color theme="0" tint="-5.0965910824915313E-2"/>
          </stop>
          <stop position="1">
            <color rgb="FFFFFF00"/>
          </stop>
        </gradientFill>
      </fill>
    </dxf>
    <dxf>
      <fill>
        <gradientFill>
          <stop position="0">
            <color rgb="FFFFFF00"/>
          </stop>
          <stop position="0.5">
            <color theme="0" tint="-5.0965910824915313E-2"/>
          </stop>
          <stop position="1">
            <color rgb="FFFFFF00"/>
          </stop>
        </gradientFill>
      </fill>
    </dxf>
    <dxf>
      <fill>
        <gradientFill>
          <stop position="0">
            <color rgb="FFFFFF00"/>
          </stop>
          <stop position="0.5">
            <color theme="0" tint="-5.0965910824915313E-2"/>
          </stop>
          <stop position="1">
            <color rgb="FFFFFF00"/>
          </stop>
        </gradientFill>
      </fill>
    </dxf>
    <dxf>
      <fill>
        <gradientFill>
          <stop position="0">
            <color theme="0" tint="-0.49803155613879818"/>
          </stop>
          <stop position="0.5">
            <color theme="0" tint="-0.1490218817712943"/>
          </stop>
          <stop position="1">
            <color theme="0" tint="-0.49803155613879818"/>
          </stop>
        </gradientFill>
      </fill>
    </dxf>
    <dxf>
      <fill>
        <gradientFill>
          <stop position="0">
            <color theme="0" tint="-0.49803155613879818"/>
          </stop>
          <stop position="0.5">
            <color theme="0" tint="-0.1490218817712943"/>
          </stop>
          <stop position="1">
            <color theme="0" tint="-0.49803155613879818"/>
          </stop>
        </gradientFill>
      </fill>
    </dxf>
    <dxf>
      <fill>
        <gradientFill>
          <stop position="0">
            <color theme="0" tint="-0.49803155613879818"/>
          </stop>
          <stop position="0.5">
            <color theme="0" tint="-0.1490218817712943"/>
          </stop>
          <stop position="1">
            <color theme="0" tint="-0.49803155613879818"/>
          </stop>
        </gradientFill>
      </fill>
    </dxf>
    <dxf>
      <fill>
        <gradientFill>
          <stop position="0">
            <color theme="0" tint="-0.1490218817712943"/>
          </stop>
          <stop position="0.5">
            <color theme="0"/>
          </stop>
          <stop position="1">
            <color theme="0" tint="-0.1490218817712943"/>
          </stop>
        </gradientFill>
      </fill>
    </dxf>
    <dxf>
      <fill>
        <gradientFill>
          <stop position="0">
            <color theme="0" tint="-0.1490218817712943"/>
          </stop>
          <stop position="0.5">
            <color theme="0"/>
          </stop>
          <stop position="1">
            <color theme="0" tint="-0.1490218817712943"/>
          </stop>
        </gradientFill>
      </fill>
    </dxf>
    <dxf>
      <fill>
        <gradientFill>
          <stop position="0">
            <color theme="0" tint="-0.1490218817712943"/>
          </stop>
          <stop position="0.5">
            <color theme="0"/>
          </stop>
          <stop position="1">
            <color theme="0" tint="-0.1490218817712943"/>
          </stop>
        </gradientFill>
      </fill>
    </dxf>
    <dxf>
      <fill>
        <gradientFill>
          <stop position="0">
            <color rgb="FFFF9900"/>
          </stop>
          <stop position="0.5">
            <color rgb="FFFFDDAB"/>
          </stop>
          <stop position="1">
            <color rgb="FFFF9900"/>
          </stop>
        </gradientFill>
      </fill>
    </dxf>
    <dxf>
      <fill>
        <gradientFill>
          <stop position="0">
            <color rgb="FFFF9900"/>
          </stop>
          <stop position="0.5">
            <color rgb="FFFFDDAB"/>
          </stop>
          <stop position="1">
            <color rgb="FFFF9900"/>
          </stop>
        </gradientFill>
      </fill>
    </dxf>
    <dxf>
      <fill>
        <gradientFill>
          <stop position="0">
            <color rgb="FFFF9900"/>
          </stop>
          <stop position="0.5">
            <color rgb="FFFFDDAB"/>
          </stop>
          <stop position="1">
            <color rgb="FFFF9900"/>
          </stop>
        </gradientFill>
      </fill>
    </dxf>
    <dxf>
      <fill>
        <gradientFill>
          <stop position="0">
            <color rgb="FF00FF00"/>
          </stop>
          <stop position="0.5">
            <color rgb="FFC9FFC9"/>
          </stop>
          <stop position="1">
            <color rgb="FF00FF00"/>
          </stop>
        </gradientFill>
      </fill>
    </dxf>
    <dxf>
      <fill>
        <gradientFill>
          <stop position="0">
            <color rgb="FF00FF00"/>
          </stop>
          <stop position="0.5">
            <color rgb="FFC9FFC9"/>
          </stop>
          <stop position="1">
            <color rgb="FF00FF00"/>
          </stop>
        </gradientFill>
      </fill>
    </dxf>
    <dxf>
      <fill>
        <gradientFill>
          <stop position="0">
            <color rgb="FF9966FF"/>
          </stop>
          <stop position="0.5">
            <color rgb="FFD8C5FF"/>
          </stop>
          <stop position="1">
            <color rgb="FF9966FF"/>
          </stop>
        </gradientFill>
      </fill>
    </dxf>
    <dxf>
      <fill>
        <gradientFill>
          <stop position="0">
            <color rgb="FF9966FF"/>
          </stop>
          <stop position="0.5">
            <color rgb="FFD8C5FF"/>
          </stop>
          <stop position="1">
            <color rgb="FF9966FF"/>
          </stop>
        </gradientFill>
      </fill>
    </dxf>
    <dxf>
      <fill>
        <gradientFill>
          <stop position="0">
            <color rgb="FF00B0F0"/>
          </stop>
          <stop position="0.5">
            <color rgb="FF9FE6FF"/>
          </stop>
          <stop position="1">
            <color rgb="FF00B0F0"/>
          </stop>
        </gradientFill>
      </fill>
    </dxf>
    <dxf>
      <fill>
        <gradientFill>
          <stop position="0">
            <color rgb="FF00B0F0"/>
          </stop>
          <stop position="0.5">
            <color rgb="FF9FE6FF"/>
          </stop>
          <stop position="1">
            <color rgb="FF00B0F0"/>
          </stop>
        </gradientFill>
      </fill>
    </dxf>
    <dxf>
      <fill>
        <gradientFill>
          <stop position="0">
            <color rgb="FFFF00FF"/>
          </stop>
          <stop position="0.5">
            <color rgb="FFFFBDFF"/>
          </stop>
          <stop position="1">
            <color rgb="FFFF00FF"/>
          </stop>
        </gradientFill>
      </fill>
    </dxf>
    <dxf>
      <fill>
        <gradientFill>
          <stop position="0">
            <color rgb="FFFFFF00"/>
          </stop>
          <stop position="0.5">
            <color theme="0" tint="-5.0965910824915313E-2"/>
          </stop>
          <stop position="1">
            <color rgb="FFFFFF00"/>
          </stop>
        </gradientFill>
      </fill>
    </dxf>
    <dxf>
      <fill>
        <gradientFill>
          <stop position="0">
            <color rgb="FFFFFF00"/>
          </stop>
          <stop position="0.5">
            <color theme="0" tint="-5.0965910824915313E-2"/>
          </stop>
          <stop position="1">
            <color rgb="FFFFFF00"/>
          </stop>
        </gradientFill>
      </fill>
    </dxf>
    <dxf>
      <fill>
        <gradientFill>
          <stop position="0">
            <color rgb="FFFFFF00"/>
          </stop>
          <stop position="0.5">
            <color theme="0" tint="-5.0965910824915313E-2"/>
          </stop>
          <stop position="1">
            <color rgb="FFFFFF00"/>
          </stop>
        </gradientFill>
      </fill>
    </dxf>
    <dxf>
      <fill>
        <gradientFill>
          <stop position="0">
            <color theme="0" tint="-0.49803155613879818"/>
          </stop>
          <stop position="0.5">
            <color theme="0" tint="-0.1490218817712943"/>
          </stop>
          <stop position="1">
            <color theme="0" tint="-0.49803155613879818"/>
          </stop>
        </gradientFill>
      </fill>
    </dxf>
    <dxf>
      <fill>
        <gradientFill>
          <stop position="0">
            <color theme="0" tint="-0.49803155613879818"/>
          </stop>
          <stop position="0.5">
            <color theme="0" tint="-0.1490218817712943"/>
          </stop>
          <stop position="1">
            <color theme="0" tint="-0.49803155613879818"/>
          </stop>
        </gradientFill>
      </fill>
    </dxf>
    <dxf>
      <fill>
        <gradientFill>
          <stop position="0">
            <color theme="0" tint="-0.49803155613879818"/>
          </stop>
          <stop position="0.5">
            <color theme="0" tint="-0.1490218817712943"/>
          </stop>
          <stop position="1">
            <color theme="0" tint="-0.49803155613879818"/>
          </stop>
        </gradientFill>
      </fill>
    </dxf>
    <dxf>
      <fill>
        <gradientFill>
          <stop position="0">
            <color theme="0" tint="-0.1490218817712943"/>
          </stop>
          <stop position="0.5">
            <color theme="0"/>
          </stop>
          <stop position="1">
            <color theme="0" tint="-0.1490218817712943"/>
          </stop>
        </gradientFill>
      </fill>
    </dxf>
    <dxf>
      <fill>
        <gradientFill>
          <stop position="0">
            <color theme="0" tint="-0.1490218817712943"/>
          </stop>
          <stop position="0.5">
            <color theme="0"/>
          </stop>
          <stop position="1">
            <color theme="0" tint="-0.1490218817712943"/>
          </stop>
        </gradientFill>
      </fill>
    </dxf>
    <dxf>
      <fill>
        <gradientFill>
          <stop position="0">
            <color theme="0" tint="-0.1490218817712943"/>
          </stop>
          <stop position="0.5">
            <color theme="0"/>
          </stop>
          <stop position="1">
            <color theme="0" tint="-0.1490218817712943"/>
          </stop>
        </gradientFill>
      </fill>
    </dxf>
    <dxf>
      <fill>
        <gradientFill>
          <stop position="0">
            <color rgb="FFFF9900"/>
          </stop>
          <stop position="0.5">
            <color rgb="FFFFE8C5"/>
          </stop>
          <stop position="1">
            <color rgb="FFFF9900"/>
          </stop>
        </gradientFill>
      </fill>
    </dxf>
    <dxf>
      <fill>
        <gradientFill>
          <stop position="0">
            <color rgb="FFFF9900"/>
          </stop>
          <stop position="0.5">
            <color rgb="FFFFE8C5"/>
          </stop>
          <stop position="1">
            <color rgb="FFFF9900"/>
          </stop>
        </gradientFill>
      </fill>
    </dxf>
    <dxf>
      <fill>
        <gradientFill>
          <stop position="0">
            <color rgb="FFFF9900"/>
          </stop>
          <stop position="0.5">
            <color rgb="FFFFE8C5"/>
          </stop>
          <stop position="1">
            <color rgb="FFFF9900"/>
          </stop>
        </gradientFill>
      </fill>
    </dxf>
    <dxf>
      <fill>
        <gradientFill>
          <stop position="0">
            <color rgb="FF00FF00"/>
          </stop>
          <stop position="0.5">
            <color rgb="FFB9FFB9"/>
          </stop>
          <stop position="1">
            <color rgb="FF00FF00"/>
          </stop>
        </gradientFill>
      </fill>
    </dxf>
    <dxf>
      <fill>
        <gradientFill>
          <stop position="0">
            <color rgb="FF00FF00"/>
          </stop>
          <stop position="0.5">
            <color rgb="FFB9FFB9"/>
          </stop>
          <stop position="1">
            <color rgb="FF00FF00"/>
          </stop>
        </gradientFill>
      </fill>
    </dxf>
    <dxf>
      <fill>
        <gradientFill>
          <stop position="0">
            <color rgb="FF9966FF"/>
          </stop>
          <stop position="0.5">
            <color rgb="FFDECDFF"/>
          </stop>
          <stop position="1">
            <color rgb="FF9966FF"/>
          </stop>
        </gradientFill>
      </fill>
    </dxf>
    <dxf>
      <fill>
        <gradientFill>
          <stop position="0">
            <color rgb="FF9966FF"/>
          </stop>
          <stop position="0.5">
            <color rgb="FFDECDFF"/>
          </stop>
          <stop position="1">
            <color rgb="FF9966FF"/>
          </stop>
        </gradientFill>
      </fill>
    </dxf>
    <dxf>
      <fill>
        <gradientFill>
          <stop position="0">
            <color theme="0" tint="-0.49803155613879818"/>
          </stop>
          <stop position="0.5">
            <color theme="0" tint="-0.1490218817712943"/>
          </stop>
          <stop position="1">
            <color theme="0" tint="-0.49803155613879818"/>
          </stop>
        </gradientFill>
      </fill>
    </dxf>
    <dxf>
      <fill>
        <gradientFill>
          <stop position="0">
            <color theme="0" tint="-0.49803155613879818"/>
          </stop>
          <stop position="0.5">
            <color theme="0" tint="-0.1490218817712943"/>
          </stop>
          <stop position="1">
            <color theme="0" tint="-0.49803155613879818"/>
          </stop>
        </gradientFill>
      </fill>
    </dxf>
    <dxf>
      <fill>
        <gradientFill>
          <stop position="0">
            <color theme="0" tint="-0.49803155613879818"/>
          </stop>
          <stop position="0.5">
            <color theme="0" tint="-0.1490218817712943"/>
          </stop>
          <stop position="1">
            <color theme="0" tint="-0.49803155613879818"/>
          </stop>
        </gradientFill>
      </fill>
    </dxf>
    <dxf>
      <fill>
        <gradientFill>
          <stop position="0">
            <color rgb="FFFFFF00"/>
          </stop>
          <stop position="0.5">
            <color rgb="FFFFFFEF"/>
          </stop>
          <stop position="1">
            <color rgb="FFFFFF00"/>
          </stop>
        </gradientFill>
      </fill>
    </dxf>
    <dxf>
      <fill>
        <gradientFill>
          <stop position="0">
            <color rgb="FFFFFF00"/>
          </stop>
          <stop position="0.5">
            <color rgb="FFFFFFEF"/>
          </stop>
          <stop position="1">
            <color rgb="FFFFFF00"/>
          </stop>
        </gradientFill>
      </fill>
    </dxf>
    <dxf>
      <fill>
        <gradientFill>
          <stop position="0">
            <color rgb="FFFFFF00"/>
          </stop>
          <stop position="0.5">
            <color rgb="FFFFFFEF"/>
          </stop>
          <stop position="1">
            <color rgb="FFFFFF00"/>
          </stop>
        </gradientFill>
      </fill>
    </dxf>
    <dxf>
      <fill>
        <gradientFill>
          <stop position="0">
            <color rgb="FFFF00FF"/>
          </stop>
          <stop position="0.5">
            <color rgb="FFFFBDFF"/>
          </stop>
          <stop position="1">
            <color rgb="FFFF00FF"/>
          </stop>
        </gradientFill>
      </fill>
    </dxf>
    <dxf>
      <fill>
        <gradientFill>
          <stop position="0">
            <color rgb="FF33CCFF"/>
          </stop>
          <stop position="0.5">
            <color rgb="FFB9EDFF"/>
          </stop>
          <stop position="1">
            <color rgb="FF33CCFF"/>
          </stop>
        </gradientFill>
      </fill>
    </dxf>
    <dxf>
      <fill>
        <gradientFill>
          <stop position="0">
            <color rgb="FF33CCFF"/>
          </stop>
          <stop position="0.5">
            <color rgb="FFB9EDFF"/>
          </stop>
          <stop position="1">
            <color rgb="FF33CCFF"/>
          </stop>
        </gradientFill>
      </fill>
    </dxf>
    <dxf>
      <fill>
        <patternFill>
          <bgColor rgb="FF33CCFF"/>
        </patternFill>
      </fill>
    </dxf>
    <dxf>
      <fill>
        <patternFill>
          <bgColor rgb="FF33CCFF"/>
        </patternFill>
      </fill>
    </dxf>
    <dxf>
      <fill>
        <patternFill>
          <bgColor rgb="FFFF66FF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9966FF"/>
        </patternFill>
      </fill>
    </dxf>
    <dxf>
      <fill>
        <patternFill>
          <bgColor rgb="FF9966FF"/>
        </patternFill>
      </fill>
    </dxf>
    <dxf>
      <fill>
        <gradientFill>
          <stop position="0">
            <color rgb="FF9966FF"/>
          </stop>
          <stop position="0.5">
            <color rgb="FFDECDFF"/>
          </stop>
          <stop position="1">
            <color rgb="FF9966FF"/>
          </stop>
        </gradientFill>
      </fill>
    </dxf>
    <dxf>
      <fill>
        <patternFill>
          <bgColor rgb="FFFFFF66"/>
        </patternFill>
      </fill>
    </dxf>
    <dxf>
      <fill>
        <patternFill>
          <bgColor rgb="FFFF66FF"/>
        </patternFill>
      </fill>
    </dxf>
    <dxf>
      <fill>
        <patternFill>
          <bgColor rgb="FF00CCFF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00CCFF"/>
        </patternFill>
      </fill>
    </dxf>
    <dxf>
      <fill>
        <patternFill>
          <bgColor rgb="FFFF9933"/>
        </patternFill>
      </fill>
    </dxf>
    <dxf>
      <fill>
        <patternFill>
          <bgColor rgb="FFFF9933"/>
        </patternFill>
      </fill>
    </dxf>
    <dxf>
      <fill>
        <patternFill>
          <bgColor rgb="FFFF9933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rgb="FF9966FF"/>
        </patternFill>
      </fill>
    </dxf>
    <dxf>
      <fill>
        <patternFill>
          <bgColor rgb="FF9966FF"/>
        </patternFill>
      </fill>
    </dxf>
    <dxf>
      <fill>
        <gradientFill>
          <stop position="0">
            <color rgb="FF9966FF"/>
          </stop>
          <stop position="0.5">
            <color rgb="FFE3D5FF"/>
          </stop>
          <stop position="1">
            <color rgb="FF9966FF"/>
          </stop>
        </gradientFill>
      </fill>
    </dxf>
    <dxf>
      <fill>
        <gradientFill>
          <stop position="0">
            <color rgb="FF9966FF"/>
          </stop>
          <stop position="0.5">
            <color rgb="FFE3D5FF"/>
          </stop>
          <stop position="1">
            <color rgb="FF9966FF"/>
          </stop>
        </gradientFill>
      </fill>
    </dxf>
    <dxf>
      <fill>
        <gradientFill>
          <stop position="0">
            <color rgb="FF00FF00"/>
          </stop>
          <stop position="0.5">
            <color rgb="FFC1FFC1"/>
          </stop>
          <stop position="1">
            <color rgb="FF00FF00"/>
          </stop>
        </gradientFill>
      </fill>
    </dxf>
    <dxf>
      <fill>
        <gradientFill>
          <stop position="0">
            <color rgb="FF00FF00"/>
          </stop>
          <stop position="0.5">
            <color rgb="FFC1FFC1"/>
          </stop>
          <stop position="1">
            <color rgb="FF00FF00"/>
          </stop>
        </gradientFill>
      </fill>
    </dxf>
    <dxf>
      <fill>
        <gradientFill>
          <stop position="0">
            <color rgb="FFFFFF00"/>
          </stop>
          <stop position="0.5">
            <color theme="0"/>
          </stop>
          <stop position="1">
            <color rgb="FFFFFF00"/>
          </stop>
        </gradientFill>
      </fill>
    </dxf>
    <dxf>
      <fill>
        <gradientFill>
          <stop position="0">
            <color rgb="FFFFFF00"/>
          </stop>
          <stop position="0.5">
            <color theme="0"/>
          </stop>
          <stop position="1">
            <color rgb="FFFFFF00"/>
          </stop>
        </gradientFill>
      </fill>
    </dxf>
    <dxf>
      <fill>
        <gradientFill>
          <stop position="0">
            <color rgb="FFFFFF00"/>
          </stop>
          <stop position="0.5">
            <color theme="0"/>
          </stop>
          <stop position="1">
            <color rgb="FFFFFF00"/>
          </stop>
        </gradientFill>
      </fill>
    </dxf>
    <dxf>
      <fill>
        <gradientFill>
          <stop position="0">
            <color rgb="FFFF9900"/>
          </stop>
          <stop position="0.5">
            <color rgb="FFFFDDAB"/>
          </stop>
          <stop position="1">
            <color rgb="FFFF9900"/>
          </stop>
        </gradientFill>
      </fill>
    </dxf>
    <dxf>
      <fill>
        <gradientFill>
          <stop position="0">
            <color rgb="FFFF9900"/>
          </stop>
          <stop position="0.5">
            <color rgb="FFFFDDAB"/>
          </stop>
          <stop position="1">
            <color rgb="FFFF9900"/>
          </stop>
        </gradientFill>
      </fill>
    </dxf>
    <dxf>
      <fill>
        <gradientFill>
          <stop position="0">
            <color rgb="FFFF9900"/>
          </stop>
          <stop position="0.5">
            <color rgb="FFFFDDAB"/>
          </stop>
          <stop position="1">
            <color rgb="FFFF9900"/>
          </stop>
        </gradientFill>
      </fill>
    </dxf>
    <dxf>
      <fill>
        <gradientFill>
          <stop position="0">
            <color theme="0" tint="-0.49803155613879818"/>
          </stop>
          <stop position="0.5">
            <color theme="0" tint="-0.1490218817712943"/>
          </stop>
          <stop position="1">
            <color theme="0" tint="-0.49803155613879818"/>
          </stop>
        </gradientFill>
      </fill>
    </dxf>
    <dxf>
      <fill>
        <gradientFill>
          <stop position="0">
            <color theme="0" tint="-0.49803155613879818"/>
          </stop>
          <stop position="0.5">
            <color theme="0" tint="-0.1490218817712943"/>
          </stop>
          <stop position="1">
            <color theme="0" tint="-0.49803155613879818"/>
          </stop>
        </gradientFill>
      </fill>
    </dxf>
    <dxf>
      <fill>
        <gradientFill>
          <stop position="0">
            <color theme="0" tint="-0.49803155613879818"/>
          </stop>
          <stop position="0.5">
            <color theme="0" tint="-0.1490218817712943"/>
          </stop>
          <stop position="1">
            <color theme="0" tint="-0.49803155613879818"/>
          </stop>
        </gradientFill>
      </fill>
    </dxf>
    <dxf>
      <fill>
        <gradientFill>
          <stop position="0">
            <color theme="0" tint="-0.1490218817712943"/>
          </stop>
          <stop position="0.5">
            <color theme="0"/>
          </stop>
          <stop position="1">
            <color theme="0" tint="-0.1490218817712943"/>
          </stop>
        </gradientFill>
      </fill>
    </dxf>
    <dxf>
      <fill>
        <gradientFill>
          <stop position="0">
            <color theme="0" tint="-0.1490218817712943"/>
          </stop>
          <stop position="0.5">
            <color theme="0"/>
          </stop>
          <stop position="1">
            <color theme="0" tint="-0.1490218817712943"/>
          </stop>
        </gradientFill>
      </fill>
    </dxf>
    <dxf>
      <fill>
        <gradientFill>
          <stop position="0">
            <color theme="0" tint="-0.1490218817712943"/>
          </stop>
          <stop position="0.5">
            <color theme="0"/>
          </stop>
          <stop position="1">
            <color theme="0" tint="-0.1490218817712943"/>
          </stop>
        </gradientFill>
      </fill>
    </dxf>
    <dxf>
      <fill>
        <gradientFill>
          <stop position="0">
            <color rgb="FFFF66FF"/>
          </stop>
          <stop position="0.5">
            <color rgb="FFFFC9FF"/>
          </stop>
          <stop position="1">
            <color rgb="FFFF66FF"/>
          </stop>
        </gradientFill>
      </fill>
    </dxf>
    <dxf>
      <fill>
        <gradientFill>
          <stop position="0">
            <color rgb="FF00CCFF"/>
          </stop>
          <stop position="0.5">
            <color rgb="FFB9F2FF"/>
          </stop>
          <stop position="1">
            <color rgb="FF00CCFF"/>
          </stop>
        </gradientFill>
      </fill>
    </dxf>
    <dxf>
      <fill>
        <gradientFill>
          <stop position="0">
            <color rgb="FF00CCFF"/>
          </stop>
          <stop position="0.5">
            <color rgb="FFB9F2FF"/>
          </stop>
          <stop position="1">
            <color rgb="FF00CCFF"/>
          </stop>
        </gradientFill>
      </fill>
    </dxf>
    <dxf>
      <fill>
        <gradientFill>
          <stop position="0">
            <color rgb="FF00B0F0"/>
          </stop>
          <stop position="0.5">
            <color rgb="FF9FE6FF"/>
          </stop>
          <stop position="1">
            <color rgb="FF00B0F0"/>
          </stop>
        </gradientFill>
      </fill>
    </dxf>
    <dxf>
      <fill>
        <gradientFill>
          <stop position="0">
            <color rgb="FFFF00FF"/>
          </stop>
          <stop position="0.5">
            <color rgb="FFFFBDFF"/>
          </stop>
          <stop position="1">
            <color rgb="FFFF00FF"/>
          </stop>
        </gradientFill>
      </fill>
    </dxf>
    <dxf>
      <fill>
        <gradientFill>
          <stop position="0">
            <color rgb="FFFFFF00"/>
          </stop>
          <stop position="0.5">
            <color theme="0" tint="-5.0965910824915313E-2"/>
          </stop>
          <stop position="1">
            <color rgb="FFFFFF00"/>
          </stop>
        </gradientFill>
      </fill>
    </dxf>
    <dxf>
      <fill>
        <gradientFill>
          <stop position="0">
            <color rgb="FFFFFF00"/>
          </stop>
          <stop position="0.5">
            <color theme="0" tint="-5.0965910824915313E-2"/>
          </stop>
          <stop position="1">
            <color rgb="FFFFFF00"/>
          </stop>
        </gradientFill>
      </fill>
    </dxf>
    <dxf>
      <fill>
        <gradientFill>
          <stop position="0">
            <color rgb="FFFFFF00"/>
          </stop>
          <stop position="0.5">
            <color theme="0" tint="-5.0965910824915313E-2"/>
          </stop>
          <stop position="1">
            <color rgb="FFFFFF00"/>
          </stop>
        </gradientFill>
      </fill>
    </dxf>
    <dxf>
      <fill>
        <gradientFill>
          <stop position="0">
            <color theme="0" tint="-0.49803155613879818"/>
          </stop>
          <stop position="0.5">
            <color theme="0" tint="-0.1490218817712943"/>
          </stop>
          <stop position="1">
            <color theme="0" tint="-0.49803155613879818"/>
          </stop>
        </gradientFill>
      </fill>
    </dxf>
    <dxf>
      <fill>
        <gradientFill>
          <stop position="0">
            <color theme="0" tint="-0.49803155613879818"/>
          </stop>
          <stop position="0.5">
            <color theme="0" tint="-0.1490218817712943"/>
          </stop>
          <stop position="1">
            <color theme="0" tint="-0.49803155613879818"/>
          </stop>
        </gradientFill>
      </fill>
    </dxf>
    <dxf>
      <fill>
        <gradientFill>
          <stop position="0">
            <color theme="0" tint="-0.49803155613879818"/>
          </stop>
          <stop position="0.5">
            <color theme="0" tint="-0.1490218817712943"/>
          </stop>
          <stop position="1">
            <color theme="0" tint="-0.49803155613879818"/>
          </stop>
        </gradientFill>
      </fill>
    </dxf>
    <dxf>
      <fill>
        <gradientFill>
          <stop position="0">
            <color theme="0" tint="-0.1490218817712943"/>
          </stop>
          <stop position="0.5">
            <color theme="0"/>
          </stop>
          <stop position="1">
            <color theme="0" tint="-0.1490218817712943"/>
          </stop>
        </gradientFill>
      </fill>
    </dxf>
    <dxf>
      <fill>
        <gradientFill>
          <stop position="0">
            <color theme="0" tint="-0.1490218817712943"/>
          </stop>
          <stop position="0.5">
            <color theme="0"/>
          </stop>
          <stop position="1">
            <color theme="0" tint="-0.1490218817712943"/>
          </stop>
        </gradientFill>
      </fill>
    </dxf>
    <dxf>
      <fill>
        <gradientFill>
          <stop position="0">
            <color theme="0" tint="-0.1490218817712943"/>
          </stop>
          <stop position="0.5">
            <color theme="0"/>
          </stop>
          <stop position="1">
            <color theme="0" tint="-0.1490218817712943"/>
          </stop>
        </gradientFill>
      </fill>
    </dxf>
    <dxf>
      <fill>
        <gradientFill>
          <stop position="0">
            <color rgb="FFFF9900"/>
          </stop>
          <stop position="0.5">
            <color rgb="FFFFE8C5"/>
          </stop>
          <stop position="1">
            <color rgb="FFFF9900"/>
          </stop>
        </gradientFill>
      </fill>
    </dxf>
    <dxf>
      <fill>
        <gradientFill>
          <stop position="0">
            <color rgb="FFFF9900"/>
          </stop>
          <stop position="0.5">
            <color rgb="FFFFE8C5"/>
          </stop>
          <stop position="1">
            <color rgb="FFFF9900"/>
          </stop>
        </gradientFill>
      </fill>
    </dxf>
    <dxf>
      <fill>
        <gradientFill>
          <stop position="0">
            <color rgb="FFFF9900"/>
          </stop>
          <stop position="0.5">
            <color rgb="FFFFE8C5"/>
          </stop>
          <stop position="1">
            <color rgb="FFFF9900"/>
          </stop>
        </gradientFill>
      </fill>
    </dxf>
    <dxf>
      <fill>
        <gradientFill>
          <stop position="0">
            <color rgb="FF00FF00"/>
          </stop>
          <stop position="0.5">
            <color rgb="FFB9FFB9"/>
          </stop>
          <stop position="1">
            <color rgb="FF00FF00"/>
          </stop>
        </gradientFill>
      </fill>
    </dxf>
    <dxf>
      <fill>
        <gradientFill>
          <stop position="0">
            <color rgb="FF00FF00"/>
          </stop>
          <stop position="0.5">
            <color rgb="FFB9FFB9"/>
          </stop>
          <stop position="1">
            <color rgb="FF00FF00"/>
          </stop>
        </gradientFill>
      </fill>
    </dxf>
    <dxf>
      <fill>
        <gradientFill>
          <stop position="0">
            <color rgb="FF9966FF"/>
          </stop>
          <stop position="0.5">
            <color rgb="FFDECDFF"/>
          </stop>
          <stop position="1">
            <color rgb="FF9966FF"/>
          </stop>
        </gradientFill>
      </fill>
    </dxf>
    <dxf>
      <fill>
        <gradientFill>
          <stop position="0">
            <color rgb="FF9966FF"/>
          </stop>
          <stop position="0.5">
            <color rgb="FFDECDFF"/>
          </stop>
          <stop position="1">
            <color rgb="FF9966FF"/>
          </stop>
        </gradientFill>
      </fill>
    </dxf>
    <dxf>
      <fill>
        <gradientFill>
          <stop position="0">
            <color rgb="FF00B0F0"/>
          </stop>
          <stop position="0.5">
            <color rgb="FF9FE6FF"/>
          </stop>
          <stop position="1">
            <color rgb="FF00B0F0"/>
          </stop>
        </gradientFill>
      </fill>
    </dxf>
    <dxf>
      <fill>
        <gradientFill>
          <stop position="0">
            <color rgb="FF00CCFF"/>
          </stop>
          <stop position="0.5">
            <color rgb="FFA3EDFF"/>
          </stop>
          <stop position="1">
            <color rgb="FF00CCFF"/>
          </stop>
        </gradientFill>
      </fill>
    </dxf>
    <dxf>
      <fill>
        <gradientFill>
          <stop position="0">
            <color rgb="FF00CCFF"/>
          </stop>
          <stop position="0.5">
            <color rgb="FFA3EDFF"/>
          </stop>
          <stop position="1">
            <color rgb="FF00CCFF"/>
          </stop>
        </gradientFill>
      </fill>
    </dxf>
    <dxf>
      <fill>
        <gradientFill>
          <stop position="0">
            <color rgb="FFFF66FF"/>
          </stop>
          <stop position="0.5">
            <color rgb="FFFFC9FF"/>
          </stop>
          <stop position="1">
            <color rgb="FFFF66FF"/>
          </stop>
        </gradientFill>
      </fill>
    </dxf>
    <dxf>
      <fill>
        <gradientFill>
          <stop position="0">
            <color rgb="FFFFFF00"/>
          </stop>
          <stop position="0.5">
            <color theme="0" tint="-5.0965910824915313E-2"/>
          </stop>
          <stop position="1">
            <color rgb="FFFFFF00"/>
          </stop>
        </gradientFill>
      </fill>
    </dxf>
    <dxf>
      <fill>
        <gradientFill>
          <stop position="0">
            <color rgb="FFFFFF00"/>
          </stop>
          <stop position="0.5">
            <color theme="0" tint="-5.0965910824915313E-2"/>
          </stop>
          <stop position="1">
            <color rgb="FFFFFF00"/>
          </stop>
        </gradientFill>
      </fill>
    </dxf>
    <dxf>
      <fill>
        <gradientFill>
          <stop position="0">
            <color rgb="FFFFFF00"/>
          </stop>
          <stop position="0.5">
            <color theme="0" tint="-5.0965910824915313E-2"/>
          </stop>
          <stop position="1">
            <color rgb="FFFFFF00"/>
          </stop>
        </gradientFill>
      </fill>
    </dxf>
    <dxf>
      <fill>
        <gradientFill>
          <stop position="0">
            <color theme="0" tint="-0.49803155613879818"/>
          </stop>
          <stop position="0.5">
            <color theme="0" tint="-0.1490218817712943"/>
          </stop>
          <stop position="1">
            <color theme="0" tint="-0.49803155613879818"/>
          </stop>
        </gradientFill>
      </fill>
    </dxf>
    <dxf>
      <fill>
        <gradientFill>
          <stop position="0">
            <color theme="0" tint="-0.49803155613879818"/>
          </stop>
          <stop position="0.5">
            <color theme="0" tint="-0.1490218817712943"/>
          </stop>
          <stop position="1">
            <color theme="0" tint="-0.49803155613879818"/>
          </stop>
        </gradientFill>
      </fill>
    </dxf>
    <dxf>
      <fill>
        <gradientFill>
          <stop position="0">
            <color theme="0" tint="-0.49803155613879818"/>
          </stop>
          <stop position="0.5">
            <color theme="0" tint="-0.1490218817712943"/>
          </stop>
          <stop position="1">
            <color theme="0" tint="-0.49803155613879818"/>
          </stop>
        </gradientFill>
      </fill>
    </dxf>
    <dxf>
      <fill>
        <gradientFill>
          <stop position="0">
            <color theme="0" tint="-0.1490218817712943"/>
          </stop>
          <stop position="0.5">
            <color theme="0"/>
          </stop>
          <stop position="1">
            <color theme="0" tint="-0.1490218817712943"/>
          </stop>
        </gradientFill>
      </fill>
    </dxf>
    <dxf>
      <fill>
        <gradientFill>
          <stop position="0">
            <color theme="0" tint="-0.1490218817712943"/>
          </stop>
          <stop position="0.5">
            <color theme="0"/>
          </stop>
          <stop position="1">
            <color theme="0" tint="-0.1490218817712943"/>
          </stop>
        </gradientFill>
      </fill>
    </dxf>
    <dxf>
      <fill>
        <gradientFill>
          <stop position="0">
            <color theme="0" tint="-0.1490218817712943"/>
          </stop>
          <stop position="0.5">
            <color theme="0"/>
          </stop>
          <stop position="1">
            <color theme="0" tint="-0.1490218817712943"/>
          </stop>
        </gradientFill>
      </fill>
    </dxf>
    <dxf>
      <fill>
        <gradientFill>
          <stop position="0">
            <color rgb="FFFF9900"/>
          </stop>
          <stop position="0.5">
            <color rgb="FFFFDDAB"/>
          </stop>
          <stop position="1">
            <color rgb="FFFF9900"/>
          </stop>
        </gradientFill>
      </fill>
    </dxf>
    <dxf>
      <fill>
        <gradientFill>
          <stop position="0">
            <color rgb="FFFF9900"/>
          </stop>
          <stop position="0.5">
            <color rgb="FFFFDDAB"/>
          </stop>
          <stop position="1">
            <color rgb="FFFF9900"/>
          </stop>
        </gradientFill>
      </fill>
    </dxf>
    <dxf>
      <fill>
        <gradientFill>
          <stop position="0">
            <color rgb="FFFF9900"/>
          </stop>
          <stop position="0.5">
            <color rgb="FFFFDDAB"/>
          </stop>
          <stop position="1">
            <color rgb="FFFF9900"/>
          </stop>
        </gradientFill>
      </fill>
    </dxf>
    <dxf>
      <fill>
        <gradientFill>
          <stop position="0">
            <color rgb="FF00FF00"/>
          </stop>
          <stop position="0.5">
            <color rgb="FFC9FFC9"/>
          </stop>
          <stop position="1">
            <color rgb="FF00FF00"/>
          </stop>
        </gradientFill>
      </fill>
    </dxf>
    <dxf>
      <fill>
        <gradientFill>
          <stop position="0">
            <color rgb="FF00FF00"/>
          </stop>
          <stop position="0.5">
            <color rgb="FFC9FFC9"/>
          </stop>
          <stop position="1">
            <color rgb="FF00FF00"/>
          </stop>
        </gradientFill>
      </fill>
    </dxf>
    <dxf>
      <fill>
        <gradientFill>
          <stop position="0">
            <color rgb="FF9966FF"/>
          </stop>
          <stop position="0.5">
            <color rgb="FFD8C5FF"/>
          </stop>
          <stop position="1">
            <color rgb="FF9966FF"/>
          </stop>
        </gradientFill>
      </fill>
    </dxf>
    <dxf>
      <fill>
        <gradientFill>
          <stop position="0">
            <color rgb="FF9966FF"/>
          </stop>
          <stop position="0.5">
            <color rgb="FFD8C5FF"/>
          </stop>
          <stop position="1">
            <color rgb="FF9966FF"/>
          </stop>
        </gradientFill>
      </fill>
    </dxf>
    <dxf>
      <fill>
        <gradientFill>
          <stop position="0">
            <color rgb="FF00B0F0"/>
          </stop>
          <stop position="0.5">
            <color rgb="FF9FE6FF"/>
          </stop>
          <stop position="1">
            <color rgb="FF00B0F0"/>
          </stop>
        </gradientFill>
      </fill>
    </dxf>
    <dxf>
      <fill>
        <gradientFill>
          <stop position="0">
            <color rgb="FF00B0F0"/>
          </stop>
          <stop position="0.5">
            <color rgb="FF9FE6FF"/>
          </stop>
          <stop position="1">
            <color rgb="FF00B0F0"/>
          </stop>
        </gradientFill>
      </fill>
    </dxf>
    <dxf>
      <fill>
        <gradientFill>
          <stop position="0">
            <color rgb="FFFF00FF"/>
          </stop>
          <stop position="0.5">
            <color rgb="FFFFBDFF"/>
          </stop>
          <stop position="1">
            <color rgb="FFFF00FF"/>
          </stop>
        </gradientFill>
      </fill>
    </dxf>
    <dxf>
      <fill>
        <gradientFill>
          <stop position="0">
            <color rgb="FFFFFF00"/>
          </stop>
          <stop position="0.5">
            <color theme="0" tint="-5.0965910824915313E-2"/>
          </stop>
          <stop position="1">
            <color rgb="FFFFFF00"/>
          </stop>
        </gradientFill>
      </fill>
    </dxf>
    <dxf>
      <fill>
        <gradientFill>
          <stop position="0">
            <color rgb="FFFFFF00"/>
          </stop>
          <stop position="0.5">
            <color theme="0" tint="-5.0965910824915313E-2"/>
          </stop>
          <stop position="1">
            <color rgb="FFFFFF00"/>
          </stop>
        </gradientFill>
      </fill>
    </dxf>
    <dxf>
      <fill>
        <gradientFill>
          <stop position="0">
            <color rgb="FFFFFF00"/>
          </stop>
          <stop position="0.5">
            <color theme="0" tint="-5.0965910824915313E-2"/>
          </stop>
          <stop position="1">
            <color rgb="FFFFFF00"/>
          </stop>
        </gradientFill>
      </fill>
    </dxf>
    <dxf>
      <fill>
        <gradientFill>
          <stop position="0">
            <color theme="0" tint="-0.49803155613879818"/>
          </stop>
          <stop position="0.5">
            <color theme="0" tint="-0.1490218817712943"/>
          </stop>
          <stop position="1">
            <color theme="0" tint="-0.49803155613879818"/>
          </stop>
        </gradientFill>
      </fill>
    </dxf>
    <dxf>
      <fill>
        <gradientFill>
          <stop position="0">
            <color theme="0" tint="-0.49803155613879818"/>
          </stop>
          <stop position="0.5">
            <color theme="0" tint="-0.1490218817712943"/>
          </stop>
          <stop position="1">
            <color theme="0" tint="-0.49803155613879818"/>
          </stop>
        </gradientFill>
      </fill>
    </dxf>
    <dxf>
      <fill>
        <gradientFill>
          <stop position="0">
            <color theme="0" tint="-0.49803155613879818"/>
          </stop>
          <stop position="0.5">
            <color theme="0" tint="-0.1490218817712943"/>
          </stop>
          <stop position="1">
            <color theme="0" tint="-0.49803155613879818"/>
          </stop>
        </gradientFill>
      </fill>
    </dxf>
    <dxf>
      <fill>
        <gradientFill>
          <stop position="0">
            <color theme="0" tint="-0.1490218817712943"/>
          </stop>
          <stop position="0.5">
            <color theme="0"/>
          </stop>
          <stop position="1">
            <color theme="0" tint="-0.1490218817712943"/>
          </stop>
        </gradientFill>
      </fill>
    </dxf>
    <dxf>
      <fill>
        <gradientFill>
          <stop position="0">
            <color theme="0" tint="-0.1490218817712943"/>
          </stop>
          <stop position="0.5">
            <color theme="0"/>
          </stop>
          <stop position="1">
            <color theme="0" tint="-0.1490218817712943"/>
          </stop>
        </gradientFill>
      </fill>
    </dxf>
    <dxf>
      <fill>
        <gradientFill>
          <stop position="0">
            <color theme="0" tint="-0.1490218817712943"/>
          </stop>
          <stop position="0.5">
            <color theme="0"/>
          </stop>
          <stop position="1">
            <color theme="0" tint="-0.1490218817712943"/>
          </stop>
        </gradientFill>
      </fill>
    </dxf>
    <dxf>
      <fill>
        <gradientFill>
          <stop position="0">
            <color rgb="FFFF9900"/>
          </stop>
          <stop position="0.5">
            <color rgb="FFFFE8C5"/>
          </stop>
          <stop position="1">
            <color rgb="FFFF9900"/>
          </stop>
        </gradientFill>
      </fill>
    </dxf>
    <dxf>
      <fill>
        <gradientFill>
          <stop position="0">
            <color rgb="FFFF9900"/>
          </stop>
          <stop position="0.5">
            <color rgb="FFFFE8C5"/>
          </stop>
          <stop position="1">
            <color rgb="FFFF9900"/>
          </stop>
        </gradientFill>
      </fill>
    </dxf>
    <dxf>
      <fill>
        <gradientFill>
          <stop position="0">
            <color rgb="FFFF9900"/>
          </stop>
          <stop position="0.5">
            <color rgb="FFFFE8C5"/>
          </stop>
          <stop position="1">
            <color rgb="FFFF9900"/>
          </stop>
        </gradientFill>
      </fill>
    </dxf>
    <dxf>
      <fill>
        <gradientFill>
          <stop position="0">
            <color rgb="FF00FF00"/>
          </stop>
          <stop position="0.5">
            <color rgb="FFB9FFB9"/>
          </stop>
          <stop position="1">
            <color rgb="FF00FF00"/>
          </stop>
        </gradientFill>
      </fill>
    </dxf>
    <dxf>
      <fill>
        <gradientFill>
          <stop position="0">
            <color rgb="FF00FF00"/>
          </stop>
          <stop position="0.5">
            <color rgb="FFB9FFB9"/>
          </stop>
          <stop position="1">
            <color rgb="FF00FF00"/>
          </stop>
        </gradientFill>
      </fill>
    </dxf>
    <dxf>
      <fill>
        <gradientFill>
          <stop position="0">
            <color rgb="FF9966FF"/>
          </stop>
          <stop position="0.5">
            <color rgb="FFDECDFF"/>
          </stop>
          <stop position="1">
            <color rgb="FF9966FF"/>
          </stop>
        </gradientFill>
      </fill>
    </dxf>
    <dxf>
      <fill>
        <gradientFill>
          <stop position="0">
            <color rgb="FF9966FF"/>
          </stop>
          <stop position="0.5">
            <color rgb="FFDECDFF"/>
          </stop>
          <stop position="1">
            <color rgb="FF9966FF"/>
          </stop>
        </gradientFill>
      </fill>
    </dxf>
    <dxf>
      <fill>
        <gradientFill>
          <stop position="0">
            <color rgb="FFFF00FF"/>
          </stop>
          <stop position="0.5">
            <color rgb="FFFFBDFF"/>
          </stop>
          <stop position="1">
            <color rgb="FFFF00FF"/>
          </stop>
        </gradientFill>
      </fill>
    </dxf>
    <dxf>
      <fill>
        <gradientFill>
          <stop position="0">
            <color rgb="FF33CCFF"/>
          </stop>
          <stop position="0.5">
            <color rgb="FFB9EDFF"/>
          </stop>
          <stop position="1">
            <color rgb="FF33CCFF"/>
          </stop>
        </gradientFill>
      </fill>
    </dxf>
    <dxf>
      <fill>
        <gradientFill>
          <stop position="0">
            <color rgb="FF33CCFF"/>
          </stop>
          <stop position="0.5">
            <color rgb="FFB9EDFF"/>
          </stop>
          <stop position="1">
            <color rgb="FF33CCFF"/>
          </stop>
        </gradientFill>
      </fill>
    </dxf>
    <dxf>
      <fill>
        <patternFill>
          <bgColor rgb="FF33CCFF"/>
        </patternFill>
      </fill>
    </dxf>
    <dxf>
      <fill>
        <patternFill>
          <bgColor rgb="FF33CCFF"/>
        </patternFill>
      </fill>
    </dxf>
    <dxf>
      <fill>
        <patternFill>
          <bgColor rgb="FFFF66FF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9966FF"/>
        </patternFill>
      </fill>
    </dxf>
    <dxf>
      <fill>
        <patternFill>
          <bgColor rgb="FF9966FF"/>
        </patternFill>
      </fill>
    </dxf>
    <dxf>
      <fill>
        <gradientFill>
          <stop position="0">
            <color rgb="FF9966FF"/>
          </stop>
          <stop position="0.5">
            <color rgb="FFDECDFF"/>
          </stop>
          <stop position="1">
            <color rgb="FF9966FF"/>
          </stop>
        </gradientFill>
      </fill>
    </dxf>
    <dxf>
      <fill>
        <patternFill>
          <bgColor rgb="FFFFFF66"/>
        </patternFill>
      </fill>
    </dxf>
    <dxf>
      <fill>
        <patternFill>
          <bgColor rgb="FFFF66FF"/>
        </patternFill>
      </fill>
    </dxf>
    <dxf>
      <fill>
        <patternFill>
          <bgColor rgb="FF00CCFF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00CCFF"/>
        </patternFill>
      </fill>
    </dxf>
    <dxf>
      <fill>
        <patternFill>
          <bgColor rgb="FFFF9933"/>
        </patternFill>
      </fill>
    </dxf>
    <dxf>
      <fill>
        <patternFill>
          <bgColor rgb="FFFF9933"/>
        </patternFill>
      </fill>
    </dxf>
    <dxf>
      <fill>
        <patternFill>
          <bgColor rgb="FFFF9933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rgb="FF9966FF"/>
        </patternFill>
      </fill>
    </dxf>
    <dxf>
      <fill>
        <patternFill>
          <bgColor rgb="FF9966FF"/>
        </patternFill>
      </fill>
    </dxf>
    <dxf>
      <fill>
        <gradientFill>
          <stop position="0">
            <color rgb="FF9966FF"/>
          </stop>
          <stop position="0.5">
            <color rgb="FFE3D5FF"/>
          </stop>
          <stop position="1">
            <color rgb="FF9966FF"/>
          </stop>
        </gradientFill>
      </fill>
    </dxf>
    <dxf>
      <fill>
        <gradientFill>
          <stop position="0">
            <color rgb="FF9966FF"/>
          </stop>
          <stop position="0.5">
            <color rgb="FFE3D5FF"/>
          </stop>
          <stop position="1">
            <color rgb="FF9966FF"/>
          </stop>
        </gradientFill>
      </fill>
    </dxf>
    <dxf>
      <fill>
        <gradientFill>
          <stop position="0">
            <color rgb="FF00FF00"/>
          </stop>
          <stop position="0.5">
            <color rgb="FFC1FFC1"/>
          </stop>
          <stop position="1">
            <color rgb="FF00FF00"/>
          </stop>
        </gradientFill>
      </fill>
    </dxf>
    <dxf>
      <fill>
        <gradientFill>
          <stop position="0">
            <color rgb="FF00FF00"/>
          </stop>
          <stop position="0.5">
            <color rgb="FFC1FFC1"/>
          </stop>
          <stop position="1">
            <color rgb="FF00FF00"/>
          </stop>
        </gradientFill>
      </fill>
    </dxf>
    <dxf>
      <fill>
        <gradientFill>
          <stop position="0">
            <color rgb="FFFFFF00"/>
          </stop>
          <stop position="0.5">
            <color theme="0"/>
          </stop>
          <stop position="1">
            <color rgb="FFFFFF00"/>
          </stop>
        </gradientFill>
      </fill>
    </dxf>
    <dxf>
      <fill>
        <gradientFill>
          <stop position="0">
            <color rgb="FFFFFF00"/>
          </stop>
          <stop position="0.5">
            <color theme="0"/>
          </stop>
          <stop position="1">
            <color rgb="FFFFFF00"/>
          </stop>
        </gradientFill>
      </fill>
    </dxf>
    <dxf>
      <fill>
        <gradientFill>
          <stop position="0">
            <color rgb="FFFFFF00"/>
          </stop>
          <stop position="0.5">
            <color theme="0"/>
          </stop>
          <stop position="1">
            <color rgb="FFFFFF00"/>
          </stop>
        </gradientFill>
      </fill>
    </dxf>
    <dxf>
      <fill>
        <gradientFill>
          <stop position="0">
            <color rgb="FFFF9900"/>
          </stop>
          <stop position="0.5">
            <color rgb="FFFFDDAB"/>
          </stop>
          <stop position="1">
            <color rgb="FFFF9900"/>
          </stop>
        </gradientFill>
      </fill>
    </dxf>
    <dxf>
      <fill>
        <gradientFill>
          <stop position="0">
            <color rgb="FFFF9900"/>
          </stop>
          <stop position="0.5">
            <color rgb="FFFFDDAB"/>
          </stop>
          <stop position="1">
            <color rgb="FFFF9900"/>
          </stop>
        </gradientFill>
      </fill>
    </dxf>
    <dxf>
      <fill>
        <gradientFill>
          <stop position="0">
            <color rgb="FFFF9900"/>
          </stop>
          <stop position="0.5">
            <color rgb="FFFFDDAB"/>
          </stop>
          <stop position="1">
            <color rgb="FFFF9900"/>
          </stop>
        </gradientFill>
      </fill>
    </dxf>
    <dxf>
      <fill>
        <gradientFill>
          <stop position="0">
            <color theme="0" tint="-0.49803155613879818"/>
          </stop>
          <stop position="0.5">
            <color theme="0" tint="-0.1490218817712943"/>
          </stop>
          <stop position="1">
            <color theme="0" tint="-0.49803155613879818"/>
          </stop>
        </gradientFill>
      </fill>
    </dxf>
    <dxf>
      <fill>
        <gradientFill>
          <stop position="0">
            <color theme="0" tint="-0.49803155613879818"/>
          </stop>
          <stop position="0.5">
            <color theme="0" tint="-0.1490218817712943"/>
          </stop>
          <stop position="1">
            <color theme="0" tint="-0.49803155613879818"/>
          </stop>
        </gradientFill>
      </fill>
    </dxf>
    <dxf>
      <fill>
        <gradientFill>
          <stop position="0">
            <color theme="0" tint="-0.49803155613879818"/>
          </stop>
          <stop position="0.5">
            <color theme="0" tint="-0.1490218817712943"/>
          </stop>
          <stop position="1">
            <color theme="0" tint="-0.49803155613879818"/>
          </stop>
        </gradientFill>
      </fill>
    </dxf>
    <dxf>
      <fill>
        <gradientFill>
          <stop position="0">
            <color theme="0" tint="-0.1490218817712943"/>
          </stop>
          <stop position="0.5">
            <color theme="0"/>
          </stop>
          <stop position="1">
            <color theme="0" tint="-0.1490218817712943"/>
          </stop>
        </gradientFill>
      </fill>
    </dxf>
    <dxf>
      <fill>
        <gradientFill>
          <stop position="0">
            <color theme="0" tint="-0.1490218817712943"/>
          </stop>
          <stop position="0.5">
            <color theme="0"/>
          </stop>
          <stop position="1">
            <color theme="0" tint="-0.1490218817712943"/>
          </stop>
        </gradientFill>
      </fill>
    </dxf>
    <dxf>
      <fill>
        <gradientFill>
          <stop position="0">
            <color theme="0" tint="-0.1490218817712943"/>
          </stop>
          <stop position="0.5">
            <color theme="0"/>
          </stop>
          <stop position="1">
            <color theme="0" tint="-0.1490218817712943"/>
          </stop>
        </gradientFill>
      </fill>
    </dxf>
    <dxf>
      <fill>
        <gradientFill>
          <stop position="0">
            <color rgb="FFFF66FF"/>
          </stop>
          <stop position="0.5">
            <color rgb="FFFFC9FF"/>
          </stop>
          <stop position="1">
            <color rgb="FFFF66FF"/>
          </stop>
        </gradientFill>
      </fill>
    </dxf>
    <dxf>
      <fill>
        <gradientFill>
          <stop position="0">
            <color rgb="FF00CCFF"/>
          </stop>
          <stop position="0.5">
            <color rgb="FFB9F2FF"/>
          </stop>
          <stop position="1">
            <color rgb="FF00CCFF"/>
          </stop>
        </gradientFill>
      </fill>
    </dxf>
    <dxf>
      <fill>
        <gradientFill>
          <stop position="0">
            <color rgb="FF00CCFF"/>
          </stop>
          <stop position="0.5">
            <color rgb="FFB9F2FF"/>
          </stop>
          <stop position="1">
            <color rgb="FF00CCFF"/>
          </stop>
        </gradientFill>
      </fill>
    </dxf>
    <dxf>
      <fill>
        <gradientFill>
          <stop position="0">
            <color rgb="FF00B0F0"/>
          </stop>
          <stop position="0.5">
            <color rgb="FF9FE6FF"/>
          </stop>
          <stop position="1">
            <color rgb="FF00B0F0"/>
          </stop>
        </gradientFill>
      </fill>
    </dxf>
    <dxf>
      <fill>
        <gradientFill>
          <stop position="0">
            <color rgb="FFFF00FF"/>
          </stop>
          <stop position="0.5">
            <color rgb="FFFFBDFF"/>
          </stop>
          <stop position="1">
            <color rgb="FFFF00FF"/>
          </stop>
        </gradientFill>
      </fill>
    </dxf>
    <dxf>
      <fill>
        <gradientFill>
          <stop position="0">
            <color rgb="FFFFFF00"/>
          </stop>
          <stop position="0.5">
            <color theme="0" tint="-5.0965910824915313E-2"/>
          </stop>
          <stop position="1">
            <color rgb="FFFFFF00"/>
          </stop>
        </gradientFill>
      </fill>
    </dxf>
    <dxf>
      <fill>
        <gradientFill>
          <stop position="0">
            <color rgb="FFFFFF00"/>
          </stop>
          <stop position="0.5">
            <color theme="0" tint="-5.0965910824915313E-2"/>
          </stop>
          <stop position="1">
            <color rgb="FFFFFF00"/>
          </stop>
        </gradientFill>
      </fill>
    </dxf>
    <dxf>
      <fill>
        <gradientFill>
          <stop position="0">
            <color rgb="FFFFFF00"/>
          </stop>
          <stop position="0.5">
            <color theme="0" tint="-5.0965910824915313E-2"/>
          </stop>
          <stop position="1">
            <color rgb="FFFFFF00"/>
          </stop>
        </gradientFill>
      </fill>
    </dxf>
    <dxf>
      <fill>
        <gradientFill>
          <stop position="0">
            <color theme="0" tint="-0.49803155613879818"/>
          </stop>
          <stop position="0.5">
            <color theme="0" tint="-0.1490218817712943"/>
          </stop>
          <stop position="1">
            <color theme="0" tint="-0.49803155613879818"/>
          </stop>
        </gradientFill>
      </fill>
    </dxf>
    <dxf>
      <fill>
        <gradientFill>
          <stop position="0">
            <color theme="0" tint="-0.49803155613879818"/>
          </stop>
          <stop position="0.5">
            <color theme="0" tint="-0.1490218817712943"/>
          </stop>
          <stop position="1">
            <color theme="0" tint="-0.49803155613879818"/>
          </stop>
        </gradientFill>
      </fill>
    </dxf>
    <dxf>
      <fill>
        <gradientFill>
          <stop position="0">
            <color theme="0" tint="-0.49803155613879818"/>
          </stop>
          <stop position="0.5">
            <color theme="0" tint="-0.1490218817712943"/>
          </stop>
          <stop position="1">
            <color theme="0" tint="-0.49803155613879818"/>
          </stop>
        </gradientFill>
      </fill>
    </dxf>
    <dxf>
      <fill>
        <gradientFill>
          <stop position="0">
            <color theme="0" tint="-0.1490218817712943"/>
          </stop>
          <stop position="0.5">
            <color theme="0"/>
          </stop>
          <stop position="1">
            <color theme="0" tint="-0.1490218817712943"/>
          </stop>
        </gradientFill>
      </fill>
    </dxf>
    <dxf>
      <fill>
        <gradientFill>
          <stop position="0">
            <color theme="0" tint="-0.1490218817712943"/>
          </stop>
          <stop position="0.5">
            <color theme="0"/>
          </stop>
          <stop position="1">
            <color theme="0" tint="-0.1490218817712943"/>
          </stop>
        </gradientFill>
      </fill>
    </dxf>
    <dxf>
      <fill>
        <gradientFill>
          <stop position="0">
            <color theme="0" tint="-0.1490218817712943"/>
          </stop>
          <stop position="0.5">
            <color theme="0"/>
          </stop>
          <stop position="1">
            <color theme="0" tint="-0.1490218817712943"/>
          </stop>
        </gradientFill>
      </fill>
    </dxf>
    <dxf>
      <fill>
        <gradientFill>
          <stop position="0">
            <color rgb="FFFF9900"/>
          </stop>
          <stop position="0.5">
            <color rgb="FFFFE8C5"/>
          </stop>
          <stop position="1">
            <color rgb="FFFF9900"/>
          </stop>
        </gradientFill>
      </fill>
    </dxf>
    <dxf>
      <fill>
        <gradientFill>
          <stop position="0">
            <color rgb="FFFF9900"/>
          </stop>
          <stop position="0.5">
            <color rgb="FFFFE8C5"/>
          </stop>
          <stop position="1">
            <color rgb="FFFF9900"/>
          </stop>
        </gradientFill>
      </fill>
    </dxf>
    <dxf>
      <fill>
        <gradientFill>
          <stop position="0">
            <color rgb="FFFF9900"/>
          </stop>
          <stop position="0.5">
            <color rgb="FFFFE8C5"/>
          </stop>
          <stop position="1">
            <color rgb="FFFF9900"/>
          </stop>
        </gradientFill>
      </fill>
    </dxf>
    <dxf>
      <fill>
        <gradientFill>
          <stop position="0">
            <color rgb="FF00FF00"/>
          </stop>
          <stop position="0.5">
            <color rgb="FFB9FFB9"/>
          </stop>
          <stop position="1">
            <color rgb="FF00FF00"/>
          </stop>
        </gradientFill>
      </fill>
    </dxf>
    <dxf>
      <fill>
        <gradientFill>
          <stop position="0">
            <color rgb="FF00FF00"/>
          </stop>
          <stop position="0.5">
            <color rgb="FFB9FFB9"/>
          </stop>
          <stop position="1">
            <color rgb="FF00FF00"/>
          </stop>
        </gradientFill>
      </fill>
    </dxf>
    <dxf>
      <fill>
        <gradientFill>
          <stop position="0">
            <color rgb="FF9966FF"/>
          </stop>
          <stop position="0.5">
            <color rgb="FFDECDFF"/>
          </stop>
          <stop position="1">
            <color rgb="FF9966FF"/>
          </stop>
        </gradientFill>
      </fill>
    </dxf>
    <dxf>
      <fill>
        <gradientFill>
          <stop position="0">
            <color rgb="FF9966FF"/>
          </stop>
          <stop position="0.5">
            <color rgb="FFDECDFF"/>
          </stop>
          <stop position="1">
            <color rgb="FF9966FF"/>
          </stop>
        </gradientFill>
      </fill>
    </dxf>
    <dxf>
      <fill>
        <gradientFill>
          <stop position="0">
            <color rgb="FF00B0F0"/>
          </stop>
          <stop position="0.5">
            <color rgb="FF9FE6FF"/>
          </stop>
          <stop position="1">
            <color rgb="FF00B0F0"/>
          </stop>
        </gradientFill>
      </fill>
    </dxf>
    <dxf>
      <fill>
        <gradientFill>
          <stop position="0">
            <color rgb="FF00CCFF"/>
          </stop>
          <stop position="0.5">
            <color rgb="FFA3EDFF"/>
          </stop>
          <stop position="1">
            <color rgb="FF00CCFF"/>
          </stop>
        </gradientFill>
      </fill>
    </dxf>
    <dxf>
      <fill>
        <gradientFill>
          <stop position="0">
            <color rgb="FF00CCFF"/>
          </stop>
          <stop position="0.5">
            <color rgb="FFA3EDFF"/>
          </stop>
          <stop position="1">
            <color rgb="FF00CCFF"/>
          </stop>
        </gradientFill>
      </fill>
    </dxf>
    <dxf>
      <fill>
        <gradientFill>
          <stop position="0">
            <color rgb="FFFF66FF"/>
          </stop>
          <stop position="0.5">
            <color rgb="FFFFC9FF"/>
          </stop>
          <stop position="1">
            <color rgb="FFFF66FF"/>
          </stop>
        </gradientFill>
      </fill>
    </dxf>
    <dxf>
      <fill>
        <gradientFill>
          <stop position="0">
            <color rgb="FFFFFF00"/>
          </stop>
          <stop position="0.5">
            <color theme="0" tint="-5.0965910824915313E-2"/>
          </stop>
          <stop position="1">
            <color rgb="FFFFFF00"/>
          </stop>
        </gradientFill>
      </fill>
    </dxf>
    <dxf>
      <fill>
        <gradientFill>
          <stop position="0">
            <color rgb="FFFFFF00"/>
          </stop>
          <stop position="0.5">
            <color theme="0" tint="-5.0965910824915313E-2"/>
          </stop>
          <stop position="1">
            <color rgb="FFFFFF00"/>
          </stop>
        </gradientFill>
      </fill>
    </dxf>
    <dxf>
      <fill>
        <gradientFill>
          <stop position="0">
            <color rgb="FFFFFF00"/>
          </stop>
          <stop position="0.5">
            <color theme="0" tint="-5.0965910824915313E-2"/>
          </stop>
          <stop position="1">
            <color rgb="FFFFFF00"/>
          </stop>
        </gradientFill>
      </fill>
    </dxf>
    <dxf>
      <fill>
        <gradientFill>
          <stop position="0">
            <color theme="0" tint="-0.49803155613879818"/>
          </stop>
          <stop position="0.5">
            <color theme="0" tint="-0.1490218817712943"/>
          </stop>
          <stop position="1">
            <color theme="0" tint="-0.49803155613879818"/>
          </stop>
        </gradientFill>
      </fill>
    </dxf>
    <dxf>
      <fill>
        <gradientFill>
          <stop position="0">
            <color theme="0" tint="-0.49803155613879818"/>
          </stop>
          <stop position="0.5">
            <color theme="0" tint="-0.1490218817712943"/>
          </stop>
          <stop position="1">
            <color theme="0" tint="-0.49803155613879818"/>
          </stop>
        </gradientFill>
      </fill>
    </dxf>
    <dxf>
      <fill>
        <gradientFill>
          <stop position="0">
            <color theme="0" tint="-0.49803155613879818"/>
          </stop>
          <stop position="0.5">
            <color theme="0" tint="-0.1490218817712943"/>
          </stop>
          <stop position="1">
            <color theme="0" tint="-0.49803155613879818"/>
          </stop>
        </gradientFill>
      </fill>
    </dxf>
    <dxf>
      <fill>
        <gradientFill>
          <stop position="0">
            <color theme="0" tint="-0.1490218817712943"/>
          </stop>
          <stop position="0.5">
            <color theme="0"/>
          </stop>
          <stop position="1">
            <color theme="0" tint="-0.1490218817712943"/>
          </stop>
        </gradientFill>
      </fill>
    </dxf>
    <dxf>
      <fill>
        <gradientFill>
          <stop position="0">
            <color theme="0" tint="-0.1490218817712943"/>
          </stop>
          <stop position="0.5">
            <color theme="0"/>
          </stop>
          <stop position="1">
            <color theme="0" tint="-0.1490218817712943"/>
          </stop>
        </gradientFill>
      </fill>
    </dxf>
    <dxf>
      <fill>
        <gradientFill>
          <stop position="0">
            <color theme="0" tint="-0.1490218817712943"/>
          </stop>
          <stop position="0.5">
            <color theme="0"/>
          </stop>
          <stop position="1">
            <color theme="0" tint="-0.1490218817712943"/>
          </stop>
        </gradientFill>
      </fill>
    </dxf>
    <dxf>
      <fill>
        <gradientFill>
          <stop position="0">
            <color rgb="FFFF9900"/>
          </stop>
          <stop position="0.5">
            <color rgb="FFFFDDAB"/>
          </stop>
          <stop position="1">
            <color rgb="FFFF9900"/>
          </stop>
        </gradientFill>
      </fill>
    </dxf>
    <dxf>
      <fill>
        <gradientFill>
          <stop position="0">
            <color rgb="FFFF9900"/>
          </stop>
          <stop position="0.5">
            <color rgb="FFFFDDAB"/>
          </stop>
          <stop position="1">
            <color rgb="FFFF9900"/>
          </stop>
        </gradientFill>
      </fill>
    </dxf>
    <dxf>
      <fill>
        <gradientFill>
          <stop position="0">
            <color rgb="FFFF9900"/>
          </stop>
          <stop position="0.5">
            <color rgb="FFFFDDAB"/>
          </stop>
          <stop position="1">
            <color rgb="FFFF9900"/>
          </stop>
        </gradientFill>
      </fill>
    </dxf>
    <dxf>
      <fill>
        <gradientFill>
          <stop position="0">
            <color rgb="FF00FF00"/>
          </stop>
          <stop position="0.5">
            <color rgb="FFC9FFC9"/>
          </stop>
          <stop position="1">
            <color rgb="FF00FF00"/>
          </stop>
        </gradientFill>
      </fill>
    </dxf>
    <dxf>
      <fill>
        <gradientFill>
          <stop position="0">
            <color rgb="FF00FF00"/>
          </stop>
          <stop position="0.5">
            <color rgb="FFC9FFC9"/>
          </stop>
          <stop position="1">
            <color rgb="FF00FF00"/>
          </stop>
        </gradientFill>
      </fill>
    </dxf>
    <dxf>
      <fill>
        <gradientFill>
          <stop position="0">
            <color rgb="FF9966FF"/>
          </stop>
          <stop position="0.5">
            <color rgb="FFD8C5FF"/>
          </stop>
          <stop position="1">
            <color rgb="FF9966FF"/>
          </stop>
        </gradientFill>
      </fill>
    </dxf>
    <dxf>
      <fill>
        <gradientFill>
          <stop position="0">
            <color rgb="FF9966FF"/>
          </stop>
          <stop position="0.5">
            <color rgb="FFD8C5FF"/>
          </stop>
          <stop position="1">
            <color rgb="FF9966FF"/>
          </stop>
        </gradientFill>
      </fill>
    </dxf>
    <dxf>
      <fill>
        <gradientFill>
          <stop position="0">
            <color rgb="FF00B0F0"/>
          </stop>
          <stop position="0.5">
            <color rgb="FF9FE6FF"/>
          </stop>
          <stop position="1">
            <color rgb="FF00B0F0"/>
          </stop>
        </gradientFill>
      </fill>
    </dxf>
    <dxf>
      <fill>
        <gradientFill>
          <stop position="0">
            <color rgb="FF00B0F0"/>
          </stop>
          <stop position="0.5">
            <color rgb="FF9FE6FF"/>
          </stop>
          <stop position="1">
            <color rgb="FF00B0F0"/>
          </stop>
        </gradientFill>
      </fill>
    </dxf>
    <dxf>
      <fill>
        <gradientFill>
          <stop position="0">
            <color rgb="FFFF00FF"/>
          </stop>
          <stop position="0.5">
            <color rgb="FFFFBDFF"/>
          </stop>
          <stop position="1">
            <color rgb="FFFF00FF"/>
          </stop>
        </gradientFill>
      </fill>
    </dxf>
    <dxf>
      <fill>
        <gradientFill>
          <stop position="0">
            <color rgb="FFFFFF00"/>
          </stop>
          <stop position="0.5">
            <color theme="0" tint="-5.0965910824915313E-2"/>
          </stop>
          <stop position="1">
            <color rgb="FFFFFF00"/>
          </stop>
        </gradientFill>
      </fill>
    </dxf>
    <dxf>
      <fill>
        <gradientFill>
          <stop position="0">
            <color rgb="FFFFFF00"/>
          </stop>
          <stop position="0.5">
            <color theme="0" tint="-5.0965910824915313E-2"/>
          </stop>
          <stop position="1">
            <color rgb="FFFFFF00"/>
          </stop>
        </gradientFill>
      </fill>
    </dxf>
    <dxf>
      <fill>
        <gradientFill>
          <stop position="0">
            <color rgb="FFFFFF00"/>
          </stop>
          <stop position="0.5">
            <color theme="0" tint="-5.0965910824915313E-2"/>
          </stop>
          <stop position="1">
            <color rgb="FFFFFF00"/>
          </stop>
        </gradientFill>
      </fill>
    </dxf>
    <dxf>
      <fill>
        <gradientFill>
          <stop position="0">
            <color theme="0" tint="-0.49803155613879818"/>
          </stop>
          <stop position="0.5">
            <color theme="0" tint="-0.1490218817712943"/>
          </stop>
          <stop position="1">
            <color theme="0" tint="-0.49803155613879818"/>
          </stop>
        </gradientFill>
      </fill>
    </dxf>
    <dxf>
      <fill>
        <gradientFill>
          <stop position="0">
            <color theme="0" tint="-0.49803155613879818"/>
          </stop>
          <stop position="0.5">
            <color theme="0" tint="-0.1490218817712943"/>
          </stop>
          <stop position="1">
            <color theme="0" tint="-0.49803155613879818"/>
          </stop>
        </gradientFill>
      </fill>
    </dxf>
    <dxf>
      <fill>
        <gradientFill>
          <stop position="0">
            <color theme="0" tint="-0.49803155613879818"/>
          </stop>
          <stop position="0.5">
            <color theme="0" tint="-0.1490218817712943"/>
          </stop>
          <stop position="1">
            <color theme="0" tint="-0.49803155613879818"/>
          </stop>
        </gradientFill>
      </fill>
    </dxf>
    <dxf>
      <fill>
        <gradientFill>
          <stop position="0">
            <color theme="0" tint="-0.1490218817712943"/>
          </stop>
          <stop position="0.5">
            <color theme="0"/>
          </stop>
          <stop position="1">
            <color theme="0" tint="-0.1490218817712943"/>
          </stop>
        </gradientFill>
      </fill>
    </dxf>
    <dxf>
      <fill>
        <gradientFill>
          <stop position="0">
            <color theme="0" tint="-0.1490218817712943"/>
          </stop>
          <stop position="0.5">
            <color theme="0"/>
          </stop>
          <stop position="1">
            <color theme="0" tint="-0.1490218817712943"/>
          </stop>
        </gradientFill>
      </fill>
    </dxf>
    <dxf>
      <fill>
        <gradientFill>
          <stop position="0">
            <color theme="0" tint="-0.1490218817712943"/>
          </stop>
          <stop position="0.5">
            <color theme="0"/>
          </stop>
          <stop position="1">
            <color theme="0" tint="-0.1490218817712943"/>
          </stop>
        </gradientFill>
      </fill>
    </dxf>
    <dxf>
      <fill>
        <gradientFill>
          <stop position="0">
            <color rgb="FFFF9900"/>
          </stop>
          <stop position="0.5">
            <color rgb="FFFFE8C5"/>
          </stop>
          <stop position="1">
            <color rgb="FFFF9900"/>
          </stop>
        </gradientFill>
      </fill>
    </dxf>
    <dxf>
      <fill>
        <gradientFill>
          <stop position="0">
            <color rgb="FFFF9900"/>
          </stop>
          <stop position="0.5">
            <color rgb="FFFFE8C5"/>
          </stop>
          <stop position="1">
            <color rgb="FFFF9900"/>
          </stop>
        </gradientFill>
      </fill>
    </dxf>
    <dxf>
      <fill>
        <gradientFill>
          <stop position="0">
            <color rgb="FFFF9900"/>
          </stop>
          <stop position="0.5">
            <color rgb="FFFFE8C5"/>
          </stop>
          <stop position="1">
            <color rgb="FFFF9900"/>
          </stop>
        </gradientFill>
      </fill>
    </dxf>
    <dxf>
      <fill>
        <gradientFill>
          <stop position="0">
            <color rgb="FF00FF00"/>
          </stop>
          <stop position="0.5">
            <color rgb="FFB9FFB9"/>
          </stop>
          <stop position="1">
            <color rgb="FF00FF00"/>
          </stop>
        </gradientFill>
      </fill>
    </dxf>
    <dxf>
      <fill>
        <gradientFill>
          <stop position="0">
            <color rgb="FF00FF00"/>
          </stop>
          <stop position="0.5">
            <color rgb="FFB9FFB9"/>
          </stop>
          <stop position="1">
            <color rgb="FF00FF00"/>
          </stop>
        </gradientFill>
      </fill>
    </dxf>
    <dxf>
      <fill>
        <gradientFill>
          <stop position="0">
            <color rgb="FF9966FF"/>
          </stop>
          <stop position="0.5">
            <color rgb="FFDECDFF"/>
          </stop>
          <stop position="1">
            <color rgb="FF9966FF"/>
          </stop>
        </gradientFill>
      </fill>
    </dxf>
    <dxf>
      <fill>
        <gradientFill>
          <stop position="0">
            <color rgb="FF9966FF"/>
          </stop>
          <stop position="0.5">
            <color rgb="FFDECDFF"/>
          </stop>
          <stop position="1">
            <color rgb="FF9966FF"/>
          </stop>
        </gradientFill>
      </fill>
    </dxf>
    <dxf>
      <fill>
        <gradientFill>
          <stop position="0">
            <color rgb="FF33CCFF"/>
          </stop>
          <stop position="0.5">
            <color rgb="FFB9EDFF"/>
          </stop>
          <stop position="1">
            <color rgb="FF33CCFF"/>
          </stop>
        </gradientFill>
      </fill>
    </dxf>
    <dxf>
      <fill>
        <patternFill>
          <bgColor rgb="FF33CCFF"/>
        </patternFill>
      </fill>
    </dxf>
    <dxf>
      <fill>
        <patternFill>
          <bgColor rgb="FF33CCFF"/>
        </patternFill>
      </fill>
    </dxf>
    <dxf>
      <fill>
        <patternFill>
          <bgColor rgb="FFFF66FF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9966FF"/>
        </patternFill>
      </fill>
    </dxf>
    <dxf>
      <fill>
        <patternFill>
          <bgColor rgb="FF9966FF"/>
        </patternFill>
      </fill>
    </dxf>
    <dxf>
      <fill>
        <gradientFill>
          <stop position="0">
            <color rgb="FF9966FF"/>
          </stop>
          <stop position="0.5">
            <color rgb="FFDECDFF"/>
          </stop>
          <stop position="1">
            <color rgb="FF9966FF"/>
          </stop>
        </gradientFill>
      </fill>
    </dxf>
    <dxf>
      <fill>
        <patternFill>
          <bgColor rgb="FFFFFF66"/>
        </patternFill>
      </fill>
    </dxf>
    <dxf>
      <fill>
        <patternFill>
          <bgColor rgb="FFFF66FF"/>
        </patternFill>
      </fill>
    </dxf>
    <dxf>
      <fill>
        <patternFill>
          <bgColor rgb="FF00CCFF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00CCFF"/>
        </patternFill>
      </fill>
    </dxf>
    <dxf>
      <fill>
        <patternFill>
          <bgColor rgb="FFFF9933"/>
        </patternFill>
      </fill>
    </dxf>
    <dxf>
      <fill>
        <patternFill>
          <bgColor rgb="FFFF9933"/>
        </patternFill>
      </fill>
    </dxf>
    <dxf>
      <fill>
        <patternFill>
          <bgColor rgb="FFFF9933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rgb="FF9966FF"/>
        </patternFill>
      </fill>
    </dxf>
    <dxf>
      <fill>
        <patternFill>
          <bgColor rgb="FF9966FF"/>
        </patternFill>
      </fill>
    </dxf>
    <dxf>
      <fill>
        <gradientFill>
          <stop position="0">
            <color rgb="FF9966FF"/>
          </stop>
          <stop position="0.5">
            <color rgb="FFE3D5FF"/>
          </stop>
          <stop position="1">
            <color rgb="FF9966FF"/>
          </stop>
        </gradientFill>
      </fill>
    </dxf>
    <dxf>
      <fill>
        <gradientFill>
          <stop position="0">
            <color rgb="FF9966FF"/>
          </stop>
          <stop position="0.5">
            <color rgb="FFE3D5FF"/>
          </stop>
          <stop position="1">
            <color rgb="FF9966FF"/>
          </stop>
        </gradientFill>
      </fill>
    </dxf>
    <dxf>
      <fill>
        <gradientFill>
          <stop position="0">
            <color rgb="FF00FF00"/>
          </stop>
          <stop position="0.5">
            <color rgb="FFC1FFC1"/>
          </stop>
          <stop position="1">
            <color rgb="FF00FF00"/>
          </stop>
        </gradientFill>
      </fill>
    </dxf>
    <dxf>
      <fill>
        <gradientFill>
          <stop position="0">
            <color rgb="FF00FF00"/>
          </stop>
          <stop position="0.5">
            <color rgb="FFC1FFC1"/>
          </stop>
          <stop position="1">
            <color rgb="FF00FF00"/>
          </stop>
        </gradientFill>
      </fill>
    </dxf>
    <dxf>
      <fill>
        <gradientFill>
          <stop position="0">
            <color rgb="FFFFFF00"/>
          </stop>
          <stop position="0.5">
            <color theme="0"/>
          </stop>
          <stop position="1">
            <color rgb="FFFFFF00"/>
          </stop>
        </gradientFill>
      </fill>
    </dxf>
    <dxf>
      <fill>
        <gradientFill>
          <stop position="0">
            <color rgb="FFFFFF00"/>
          </stop>
          <stop position="0.5">
            <color theme="0"/>
          </stop>
          <stop position="1">
            <color rgb="FFFFFF00"/>
          </stop>
        </gradientFill>
      </fill>
    </dxf>
    <dxf>
      <fill>
        <gradientFill>
          <stop position="0">
            <color rgb="FFFFFF00"/>
          </stop>
          <stop position="0.5">
            <color theme="0"/>
          </stop>
          <stop position="1">
            <color rgb="FFFFFF00"/>
          </stop>
        </gradientFill>
      </fill>
    </dxf>
    <dxf>
      <fill>
        <gradientFill>
          <stop position="0">
            <color rgb="FFFF9900"/>
          </stop>
          <stop position="0.5">
            <color rgb="FFFFDDAB"/>
          </stop>
          <stop position="1">
            <color rgb="FFFF9900"/>
          </stop>
        </gradientFill>
      </fill>
    </dxf>
    <dxf>
      <fill>
        <gradientFill>
          <stop position="0">
            <color rgb="FFFF9900"/>
          </stop>
          <stop position="0.5">
            <color rgb="FFFFDDAB"/>
          </stop>
          <stop position="1">
            <color rgb="FFFF9900"/>
          </stop>
        </gradientFill>
      </fill>
    </dxf>
    <dxf>
      <fill>
        <gradientFill>
          <stop position="0">
            <color rgb="FFFF9900"/>
          </stop>
          <stop position="0.5">
            <color rgb="FFFFDDAB"/>
          </stop>
          <stop position="1">
            <color rgb="FFFF9900"/>
          </stop>
        </gradientFill>
      </fill>
    </dxf>
    <dxf>
      <fill>
        <gradientFill>
          <stop position="0">
            <color theme="0" tint="-0.49803155613879818"/>
          </stop>
          <stop position="0.5">
            <color theme="0" tint="-0.1490218817712943"/>
          </stop>
          <stop position="1">
            <color theme="0" tint="-0.49803155613879818"/>
          </stop>
        </gradientFill>
      </fill>
    </dxf>
    <dxf>
      <fill>
        <gradientFill>
          <stop position="0">
            <color theme="0" tint="-0.49803155613879818"/>
          </stop>
          <stop position="0.5">
            <color theme="0" tint="-0.1490218817712943"/>
          </stop>
          <stop position="1">
            <color theme="0" tint="-0.49803155613879818"/>
          </stop>
        </gradientFill>
      </fill>
    </dxf>
    <dxf>
      <fill>
        <gradientFill>
          <stop position="0">
            <color theme="0" tint="-0.49803155613879818"/>
          </stop>
          <stop position="0.5">
            <color theme="0" tint="-0.1490218817712943"/>
          </stop>
          <stop position="1">
            <color theme="0" tint="-0.49803155613879818"/>
          </stop>
        </gradientFill>
      </fill>
    </dxf>
    <dxf>
      <fill>
        <gradientFill>
          <stop position="0">
            <color theme="0" tint="-0.1490218817712943"/>
          </stop>
          <stop position="0.5">
            <color theme="0"/>
          </stop>
          <stop position="1">
            <color theme="0" tint="-0.1490218817712943"/>
          </stop>
        </gradientFill>
      </fill>
    </dxf>
    <dxf>
      <fill>
        <gradientFill>
          <stop position="0">
            <color theme="0" tint="-0.1490218817712943"/>
          </stop>
          <stop position="0.5">
            <color theme="0"/>
          </stop>
          <stop position="1">
            <color theme="0" tint="-0.1490218817712943"/>
          </stop>
        </gradientFill>
      </fill>
    </dxf>
    <dxf>
      <fill>
        <gradientFill>
          <stop position="0">
            <color theme="0" tint="-0.1490218817712943"/>
          </stop>
          <stop position="0.5">
            <color theme="0"/>
          </stop>
          <stop position="1">
            <color theme="0" tint="-0.1490218817712943"/>
          </stop>
        </gradientFill>
      </fill>
    </dxf>
    <dxf>
      <fill>
        <gradientFill>
          <stop position="0">
            <color rgb="FFFF66FF"/>
          </stop>
          <stop position="0.5">
            <color rgb="FFFFC9FF"/>
          </stop>
          <stop position="1">
            <color rgb="FFFF66FF"/>
          </stop>
        </gradientFill>
      </fill>
    </dxf>
    <dxf>
      <fill>
        <gradientFill>
          <stop position="0">
            <color rgb="FF00CCFF"/>
          </stop>
          <stop position="0.5">
            <color rgb="FFB9F2FF"/>
          </stop>
          <stop position="1">
            <color rgb="FF00CCFF"/>
          </stop>
        </gradientFill>
      </fill>
    </dxf>
    <dxf>
      <fill>
        <gradientFill>
          <stop position="0">
            <color rgb="FF00CCFF"/>
          </stop>
          <stop position="0.5">
            <color rgb="FFB9F2FF"/>
          </stop>
          <stop position="1">
            <color rgb="FF00CCFF"/>
          </stop>
        </gradientFill>
      </fill>
    </dxf>
    <dxf>
      <fill>
        <gradientFill>
          <stop position="0">
            <color rgb="FF00B0F0"/>
          </stop>
          <stop position="0.5">
            <color rgb="FF9FE6FF"/>
          </stop>
          <stop position="1">
            <color rgb="FF00B0F0"/>
          </stop>
        </gradientFill>
      </fill>
    </dxf>
    <dxf>
      <fill>
        <gradientFill>
          <stop position="0">
            <color rgb="FFFF00FF"/>
          </stop>
          <stop position="0.5">
            <color rgb="FFFFBDFF"/>
          </stop>
          <stop position="1">
            <color rgb="FFFF00FF"/>
          </stop>
        </gradientFill>
      </fill>
    </dxf>
    <dxf>
      <fill>
        <gradientFill>
          <stop position="0">
            <color rgb="FFFFFF00"/>
          </stop>
          <stop position="0.5">
            <color theme="0" tint="-5.0965910824915313E-2"/>
          </stop>
          <stop position="1">
            <color rgb="FFFFFF00"/>
          </stop>
        </gradientFill>
      </fill>
    </dxf>
    <dxf>
      <fill>
        <gradientFill>
          <stop position="0">
            <color rgb="FFFFFF00"/>
          </stop>
          <stop position="0.5">
            <color theme="0" tint="-5.0965910824915313E-2"/>
          </stop>
          <stop position="1">
            <color rgb="FFFFFF00"/>
          </stop>
        </gradientFill>
      </fill>
    </dxf>
    <dxf>
      <fill>
        <gradientFill>
          <stop position="0">
            <color rgb="FFFFFF00"/>
          </stop>
          <stop position="0.5">
            <color theme="0" tint="-5.0965910824915313E-2"/>
          </stop>
          <stop position="1">
            <color rgb="FFFFFF00"/>
          </stop>
        </gradientFill>
      </fill>
    </dxf>
    <dxf>
      <fill>
        <gradientFill>
          <stop position="0">
            <color theme="0" tint="-0.49803155613879818"/>
          </stop>
          <stop position="0.5">
            <color theme="0" tint="-0.1490218817712943"/>
          </stop>
          <stop position="1">
            <color theme="0" tint="-0.49803155613879818"/>
          </stop>
        </gradientFill>
      </fill>
    </dxf>
    <dxf>
      <fill>
        <gradientFill>
          <stop position="0">
            <color theme="0" tint="-0.49803155613879818"/>
          </stop>
          <stop position="0.5">
            <color theme="0" tint="-0.1490218817712943"/>
          </stop>
          <stop position="1">
            <color theme="0" tint="-0.49803155613879818"/>
          </stop>
        </gradientFill>
      </fill>
    </dxf>
    <dxf>
      <fill>
        <gradientFill>
          <stop position="0">
            <color theme="0" tint="-0.49803155613879818"/>
          </stop>
          <stop position="0.5">
            <color theme="0" tint="-0.1490218817712943"/>
          </stop>
          <stop position="1">
            <color theme="0" tint="-0.49803155613879818"/>
          </stop>
        </gradientFill>
      </fill>
    </dxf>
    <dxf>
      <fill>
        <gradientFill>
          <stop position="0">
            <color theme="0" tint="-0.1490218817712943"/>
          </stop>
          <stop position="0.5">
            <color theme="0"/>
          </stop>
          <stop position="1">
            <color theme="0" tint="-0.1490218817712943"/>
          </stop>
        </gradientFill>
      </fill>
    </dxf>
    <dxf>
      <fill>
        <gradientFill>
          <stop position="0">
            <color theme="0" tint="-0.1490218817712943"/>
          </stop>
          <stop position="0.5">
            <color theme="0"/>
          </stop>
          <stop position="1">
            <color theme="0" tint="-0.1490218817712943"/>
          </stop>
        </gradientFill>
      </fill>
    </dxf>
    <dxf>
      <fill>
        <gradientFill>
          <stop position="0">
            <color theme="0" tint="-0.1490218817712943"/>
          </stop>
          <stop position="0.5">
            <color theme="0"/>
          </stop>
          <stop position="1">
            <color theme="0" tint="-0.1490218817712943"/>
          </stop>
        </gradientFill>
      </fill>
    </dxf>
    <dxf>
      <fill>
        <gradientFill>
          <stop position="0">
            <color rgb="FFFF9900"/>
          </stop>
          <stop position="0.5">
            <color rgb="FFFFE8C5"/>
          </stop>
          <stop position="1">
            <color rgb="FFFF9900"/>
          </stop>
        </gradientFill>
      </fill>
    </dxf>
    <dxf>
      <fill>
        <gradientFill>
          <stop position="0">
            <color rgb="FFFF9900"/>
          </stop>
          <stop position="0.5">
            <color rgb="FFFFE8C5"/>
          </stop>
          <stop position="1">
            <color rgb="FFFF9900"/>
          </stop>
        </gradientFill>
      </fill>
    </dxf>
    <dxf>
      <fill>
        <gradientFill>
          <stop position="0">
            <color rgb="FFFF9900"/>
          </stop>
          <stop position="0.5">
            <color rgb="FFFFE8C5"/>
          </stop>
          <stop position="1">
            <color rgb="FFFF9900"/>
          </stop>
        </gradientFill>
      </fill>
    </dxf>
    <dxf>
      <fill>
        <gradientFill>
          <stop position="0">
            <color rgb="FF00FF00"/>
          </stop>
          <stop position="0.5">
            <color rgb="FFB9FFB9"/>
          </stop>
          <stop position="1">
            <color rgb="FF00FF00"/>
          </stop>
        </gradientFill>
      </fill>
    </dxf>
    <dxf>
      <fill>
        <gradientFill>
          <stop position="0">
            <color rgb="FF00FF00"/>
          </stop>
          <stop position="0.5">
            <color rgb="FFB9FFB9"/>
          </stop>
          <stop position="1">
            <color rgb="FF00FF00"/>
          </stop>
        </gradientFill>
      </fill>
    </dxf>
    <dxf>
      <fill>
        <gradientFill>
          <stop position="0">
            <color rgb="FF9966FF"/>
          </stop>
          <stop position="0.5">
            <color rgb="FFDECDFF"/>
          </stop>
          <stop position="1">
            <color rgb="FF9966FF"/>
          </stop>
        </gradientFill>
      </fill>
    </dxf>
    <dxf>
      <fill>
        <gradientFill>
          <stop position="0">
            <color rgb="FF9966FF"/>
          </stop>
          <stop position="0.5">
            <color rgb="FFDECDFF"/>
          </stop>
          <stop position="1">
            <color rgb="FF9966FF"/>
          </stop>
        </gradientFill>
      </fill>
    </dxf>
    <dxf>
      <fill>
        <gradientFill>
          <stop position="0">
            <color rgb="FF00B0F0"/>
          </stop>
          <stop position="0.5">
            <color rgb="FF9FE6FF"/>
          </stop>
          <stop position="1">
            <color rgb="FF00B0F0"/>
          </stop>
        </gradientFill>
      </fill>
    </dxf>
    <dxf>
      <fill>
        <gradientFill>
          <stop position="0">
            <color rgb="FF00CCFF"/>
          </stop>
          <stop position="0.5">
            <color rgb="FFA3EDFF"/>
          </stop>
          <stop position="1">
            <color rgb="FF00CCFF"/>
          </stop>
        </gradientFill>
      </fill>
    </dxf>
    <dxf>
      <fill>
        <gradientFill>
          <stop position="0">
            <color rgb="FF00CCFF"/>
          </stop>
          <stop position="0.5">
            <color rgb="FFA3EDFF"/>
          </stop>
          <stop position="1">
            <color rgb="FF00CCFF"/>
          </stop>
        </gradientFill>
      </fill>
    </dxf>
    <dxf>
      <fill>
        <gradientFill>
          <stop position="0">
            <color rgb="FFFF66FF"/>
          </stop>
          <stop position="0.5">
            <color rgb="FFFFC9FF"/>
          </stop>
          <stop position="1">
            <color rgb="FFFF66FF"/>
          </stop>
        </gradientFill>
      </fill>
    </dxf>
    <dxf>
      <fill>
        <gradientFill>
          <stop position="0">
            <color rgb="FFFFFF00"/>
          </stop>
          <stop position="0.5">
            <color theme="0" tint="-5.0965910824915313E-2"/>
          </stop>
          <stop position="1">
            <color rgb="FFFFFF00"/>
          </stop>
        </gradientFill>
      </fill>
    </dxf>
    <dxf>
      <fill>
        <gradientFill>
          <stop position="0">
            <color rgb="FFFFFF00"/>
          </stop>
          <stop position="0.5">
            <color theme="0" tint="-5.0965910824915313E-2"/>
          </stop>
          <stop position="1">
            <color rgb="FFFFFF00"/>
          </stop>
        </gradientFill>
      </fill>
    </dxf>
    <dxf>
      <fill>
        <gradientFill>
          <stop position="0">
            <color rgb="FFFFFF00"/>
          </stop>
          <stop position="0.5">
            <color theme="0" tint="-5.0965910824915313E-2"/>
          </stop>
          <stop position="1">
            <color rgb="FFFFFF00"/>
          </stop>
        </gradientFill>
      </fill>
    </dxf>
    <dxf>
      <fill>
        <gradientFill>
          <stop position="0">
            <color theme="0" tint="-0.49803155613879818"/>
          </stop>
          <stop position="0.5">
            <color theme="0" tint="-0.1490218817712943"/>
          </stop>
          <stop position="1">
            <color theme="0" tint="-0.49803155613879818"/>
          </stop>
        </gradientFill>
      </fill>
    </dxf>
    <dxf>
      <fill>
        <gradientFill>
          <stop position="0">
            <color theme="0" tint="-0.49803155613879818"/>
          </stop>
          <stop position="0.5">
            <color theme="0" tint="-0.1490218817712943"/>
          </stop>
          <stop position="1">
            <color theme="0" tint="-0.49803155613879818"/>
          </stop>
        </gradientFill>
      </fill>
    </dxf>
    <dxf>
      <fill>
        <gradientFill>
          <stop position="0">
            <color theme="0" tint="-0.49803155613879818"/>
          </stop>
          <stop position="0.5">
            <color theme="0" tint="-0.1490218817712943"/>
          </stop>
          <stop position="1">
            <color theme="0" tint="-0.49803155613879818"/>
          </stop>
        </gradientFill>
      </fill>
    </dxf>
    <dxf>
      <fill>
        <gradientFill>
          <stop position="0">
            <color theme="0" tint="-0.1490218817712943"/>
          </stop>
          <stop position="0.5">
            <color theme="0"/>
          </stop>
          <stop position="1">
            <color theme="0" tint="-0.1490218817712943"/>
          </stop>
        </gradientFill>
      </fill>
    </dxf>
    <dxf>
      <fill>
        <gradientFill>
          <stop position="0">
            <color theme="0" tint="-0.1490218817712943"/>
          </stop>
          <stop position="0.5">
            <color theme="0"/>
          </stop>
          <stop position="1">
            <color theme="0" tint="-0.1490218817712943"/>
          </stop>
        </gradientFill>
      </fill>
    </dxf>
    <dxf>
      <fill>
        <gradientFill>
          <stop position="0">
            <color theme="0" tint="-0.1490218817712943"/>
          </stop>
          <stop position="0.5">
            <color theme="0"/>
          </stop>
          <stop position="1">
            <color theme="0" tint="-0.1490218817712943"/>
          </stop>
        </gradientFill>
      </fill>
    </dxf>
    <dxf>
      <fill>
        <gradientFill>
          <stop position="0">
            <color rgb="FFFF9900"/>
          </stop>
          <stop position="0.5">
            <color rgb="FFFFDDAB"/>
          </stop>
          <stop position="1">
            <color rgb="FFFF9900"/>
          </stop>
        </gradientFill>
      </fill>
    </dxf>
    <dxf>
      <fill>
        <gradientFill>
          <stop position="0">
            <color rgb="FFFF9900"/>
          </stop>
          <stop position="0.5">
            <color rgb="FFFFDDAB"/>
          </stop>
          <stop position="1">
            <color rgb="FFFF9900"/>
          </stop>
        </gradientFill>
      </fill>
    </dxf>
    <dxf>
      <fill>
        <gradientFill>
          <stop position="0">
            <color rgb="FFFF9900"/>
          </stop>
          <stop position="0.5">
            <color rgb="FFFFDDAB"/>
          </stop>
          <stop position="1">
            <color rgb="FFFF9900"/>
          </stop>
        </gradientFill>
      </fill>
    </dxf>
    <dxf>
      <fill>
        <gradientFill>
          <stop position="0">
            <color rgb="FF00FF00"/>
          </stop>
          <stop position="0.5">
            <color rgb="FFC9FFC9"/>
          </stop>
          <stop position="1">
            <color rgb="FF00FF00"/>
          </stop>
        </gradientFill>
      </fill>
    </dxf>
    <dxf>
      <fill>
        <gradientFill>
          <stop position="0">
            <color rgb="FF00FF00"/>
          </stop>
          <stop position="0.5">
            <color rgb="FFC9FFC9"/>
          </stop>
          <stop position="1">
            <color rgb="FF00FF00"/>
          </stop>
        </gradientFill>
      </fill>
    </dxf>
    <dxf>
      <fill>
        <gradientFill>
          <stop position="0">
            <color rgb="FF9966FF"/>
          </stop>
          <stop position="0.5">
            <color rgb="FFD8C5FF"/>
          </stop>
          <stop position="1">
            <color rgb="FF9966FF"/>
          </stop>
        </gradientFill>
      </fill>
    </dxf>
    <dxf>
      <fill>
        <gradientFill>
          <stop position="0">
            <color rgb="FF9966FF"/>
          </stop>
          <stop position="0.5">
            <color rgb="FFD8C5FF"/>
          </stop>
          <stop position="1">
            <color rgb="FF9966FF"/>
          </stop>
        </gradientFill>
      </fill>
    </dxf>
    <dxf>
      <fill>
        <gradientFill>
          <stop position="0">
            <color rgb="FF00B0F0"/>
          </stop>
          <stop position="0.5">
            <color rgb="FF9FE6FF"/>
          </stop>
          <stop position="1">
            <color rgb="FF00B0F0"/>
          </stop>
        </gradientFill>
      </fill>
    </dxf>
    <dxf>
      <fill>
        <gradientFill>
          <stop position="0">
            <color rgb="FF00B0F0"/>
          </stop>
          <stop position="0.5">
            <color rgb="FF9FE6FF"/>
          </stop>
          <stop position="1">
            <color rgb="FF00B0F0"/>
          </stop>
        </gradientFill>
      </fill>
    </dxf>
    <dxf>
      <fill>
        <gradientFill>
          <stop position="0">
            <color rgb="FFFF00FF"/>
          </stop>
          <stop position="0.5">
            <color rgb="FFFFBDFF"/>
          </stop>
          <stop position="1">
            <color rgb="FFFF00FF"/>
          </stop>
        </gradientFill>
      </fill>
    </dxf>
    <dxf>
      <fill>
        <gradientFill>
          <stop position="0">
            <color rgb="FFFFFF00"/>
          </stop>
          <stop position="0.5">
            <color theme="0" tint="-5.0965910824915313E-2"/>
          </stop>
          <stop position="1">
            <color rgb="FFFFFF00"/>
          </stop>
        </gradientFill>
      </fill>
    </dxf>
    <dxf>
      <fill>
        <gradientFill>
          <stop position="0">
            <color rgb="FFFFFF00"/>
          </stop>
          <stop position="0.5">
            <color theme="0" tint="-5.0965910824915313E-2"/>
          </stop>
          <stop position="1">
            <color rgb="FFFFFF00"/>
          </stop>
        </gradientFill>
      </fill>
    </dxf>
    <dxf>
      <fill>
        <gradientFill>
          <stop position="0">
            <color rgb="FFFFFF00"/>
          </stop>
          <stop position="0.5">
            <color theme="0" tint="-5.0965910824915313E-2"/>
          </stop>
          <stop position="1">
            <color rgb="FFFFFF00"/>
          </stop>
        </gradientFill>
      </fill>
    </dxf>
    <dxf>
      <fill>
        <gradientFill>
          <stop position="0">
            <color theme="0" tint="-0.49803155613879818"/>
          </stop>
          <stop position="0.5">
            <color theme="0" tint="-0.1490218817712943"/>
          </stop>
          <stop position="1">
            <color theme="0" tint="-0.49803155613879818"/>
          </stop>
        </gradientFill>
      </fill>
    </dxf>
    <dxf>
      <fill>
        <gradientFill>
          <stop position="0">
            <color theme="0" tint="-0.49803155613879818"/>
          </stop>
          <stop position="0.5">
            <color theme="0" tint="-0.1490218817712943"/>
          </stop>
          <stop position="1">
            <color theme="0" tint="-0.49803155613879818"/>
          </stop>
        </gradientFill>
      </fill>
    </dxf>
    <dxf>
      <fill>
        <gradientFill>
          <stop position="0">
            <color theme="0" tint="-0.49803155613879818"/>
          </stop>
          <stop position="0.5">
            <color theme="0" tint="-0.1490218817712943"/>
          </stop>
          <stop position="1">
            <color theme="0" tint="-0.49803155613879818"/>
          </stop>
        </gradientFill>
      </fill>
    </dxf>
    <dxf>
      <fill>
        <gradientFill>
          <stop position="0">
            <color theme="0" tint="-0.1490218817712943"/>
          </stop>
          <stop position="0.5">
            <color theme="0"/>
          </stop>
          <stop position="1">
            <color theme="0" tint="-0.1490218817712943"/>
          </stop>
        </gradientFill>
      </fill>
    </dxf>
    <dxf>
      <fill>
        <gradientFill>
          <stop position="0">
            <color theme="0" tint="-0.1490218817712943"/>
          </stop>
          <stop position="0.5">
            <color theme="0"/>
          </stop>
          <stop position="1">
            <color theme="0" tint="-0.1490218817712943"/>
          </stop>
        </gradientFill>
      </fill>
    </dxf>
    <dxf>
      <fill>
        <gradientFill>
          <stop position="0">
            <color theme="0" tint="-0.1490218817712943"/>
          </stop>
          <stop position="0.5">
            <color theme="0"/>
          </stop>
          <stop position="1">
            <color theme="0" tint="-0.1490218817712943"/>
          </stop>
        </gradientFill>
      </fill>
    </dxf>
    <dxf>
      <fill>
        <gradientFill>
          <stop position="0">
            <color rgb="FFFF9900"/>
          </stop>
          <stop position="0.5">
            <color rgb="FFFFE8C5"/>
          </stop>
          <stop position="1">
            <color rgb="FFFF9900"/>
          </stop>
        </gradientFill>
      </fill>
    </dxf>
    <dxf>
      <fill>
        <gradientFill>
          <stop position="0">
            <color rgb="FFFF9900"/>
          </stop>
          <stop position="0.5">
            <color rgb="FFFFE8C5"/>
          </stop>
          <stop position="1">
            <color rgb="FFFF9900"/>
          </stop>
        </gradientFill>
      </fill>
    </dxf>
    <dxf>
      <fill>
        <gradientFill>
          <stop position="0">
            <color rgb="FFFF9900"/>
          </stop>
          <stop position="0.5">
            <color rgb="FFFFE8C5"/>
          </stop>
          <stop position="1">
            <color rgb="FFFF9900"/>
          </stop>
        </gradientFill>
      </fill>
    </dxf>
    <dxf>
      <fill>
        <gradientFill>
          <stop position="0">
            <color rgb="FF00FF00"/>
          </stop>
          <stop position="0.5">
            <color rgb="FFB9FFB9"/>
          </stop>
          <stop position="1">
            <color rgb="FF00FF00"/>
          </stop>
        </gradientFill>
      </fill>
    </dxf>
    <dxf>
      <fill>
        <gradientFill>
          <stop position="0">
            <color rgb="FF00FF00"/>
          </stop>
          <stop position="0.5">
            <color rgb="FFB9FFB9"/>
          </stop>
          <stop position="1">
            <color rgb="FF00FF00"/>
          </stop>
        </gradientFill>
      </fill>
    </dxf>
    <dxf>
      <fill>
        <gradientFill>
          <stop position="0">
            <color rgb="FF9966FF"/>
          </stop>
          <stop position="0.5">
            <color rgb="FFDECDFF"/>
          </stop>
          <stop position="1">
            <color rgb="FF9966FF"/>
          </stop>
        </gradientFill>
      </fill>
    </dxf>
    <dxf>
      <fill>
        <gradientFill>
          <stop position="0">
            <color rgb="FF9966FF"/>
          </stop>
          <stop position="0.5">
            <color rgb="FFDECDFF"/>
          </stop>
          <stop position="1">
            <color rgb="FF9966FF"/>
          </stop>
        </gradientFill>
      </fill>
    </dxf>
    <dxf>
      <fill>
        <gradientFill>
          <stop position="0">
            <color rgb="FF33CCFF"/>
          </stop>
          <stop position="0.5">
            <color rgb="FFB9EDFF"/>
          </stop>
          <stop position="1">
            <color rgb="FF33CCFF"/>
          </stop>
        </gradientFill>
      </fill>
    </dxf>
    <dxf>
      <fill>
        <patternFill>
          <bgColor rgb="FF33CCFF"/>
        </patternFill>
      </fill>
    </dxf>
    <dxf>
      <fill>
        <patternFill>
          <bgColor rgb="FF33CCFF"/>
        </patternFill>
      </fill>
    </dxf>
    <dxf>
      <fill>
        <patternFill>
          <bgColor rgb="FFFF66FF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9966FF"/>
        </patternFill>
      </fill>
    </dxf>
    <dxf>
      <fill>
        <patternFill>
          <bgColor rgb="FF9966FF"/>
        </patternFill>
      </fill>
    </dxf>
    <dxf>
      <fill>
        <gradientFill>
          <stop position="0">
            <color rgb="FF9966FF"/>
          </stop>
          <stop position="0.5">
            <color rgb="FFDECDFF"/>
          </stop>
          <stop position="1">
            <color rgb="FF9966FF"/>
          </stop>
        </gradientFill>
      </fill>
    </dxf>
    <dxf>
      <fill>
        <patternFill>
          <bgColor rgb="FFFFFF66"/>
        </patternFill>
      </fill>
    </dxf>
    <dxf>
      <fill>
        <patternFill>
          <bgColor rgb="FFFF66FF"/>
        </patternFill>
      </fill>
    </dxf>
    <dxf>
      <fill>
        <patternFill>
          <bgColor rgb="FF00CCFF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00CCFF"/>
        </patternFill>
      </fill>
    </dxf>
    <dxf>
      <fill>
        <patternFill>
          <bgColor rgb="FFFF9933"/>
        </patternFill>
      </fill>
    </dxf>
    <dxf>
      <fill>
        <patternFill>
          <bgColor rgb="FFFF9933"/>
        </patternFill>
      </fill>
    </dxf>
    <dxf>
      <fill>
        <patternFill>
          <bgColor rgb="FFFF9933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rgb="FF9966FF"/>
        </patternFill>
      </fill>
    </dxf>
    <dxf>
      <fill>
        <patternFill>
          <bgColor rgb="FF9966FF"/>
        </patternFill>
      </fill>
    </dxf>
    <dxf>
      <fill>
        <gradientFill>
          <stop position="0">
            <color rgb="FF9966FF"/>
          </stop>
          <stop position="0.5">
            <color rgb="FFE3D5FF"/>
          </stop>
          <stop position="1">
            <color rgb="FF9966FF"/>
          </stop>
        </gradientFill>
      </fill>
    </dxf>
    <dxf>
      <fill>
        <gradientFill>
          <stop position="0">
            <color rgb="FF9966FF"/>
          </stop>
          <stop position="0.5">
            <color rgb="FFE3D5FF"/>
          </stop>
          <stop position="1">
            <color rgb="FF9966FF"/>
          </stop>
        </gradientFill>
      </fill>
    </dxf>
    <dxf>
      <fill>
        <gradientFill>
          <stop position="0">
            <color rgb="FF00FF00"/>
          </stop>
          <stop position="0.5">
            <color rgb="FFC1FFC1"/>
          </stop>
          <stop position="1">
            <color rgb="FF00FF00"/>
          </stop>
        </gradientFill>
      </fill>
    </dxf>
    <dxf>
      <fill>
        <gradientFill>
          <stop position="0">
            <color rgb="FF00FF00"/>
          </stop>
          <stop position="0.5">
            <color rgb="FFC1FFC1"/>
          </stop>
          <stop position="1">
            <color rgb="FF00FF00"/>
          </stop>
        </gradientFill>
      </fill>
    </dxf>
    <dxf>
      <fill>
        <gradientFill>
          <stop position="0">
            <color rgb="FFFFFF00"/>
          </stop>
          <stop position="0.5">
            <color theme="0"/>
          </stop>
          <stop position="1">
            <color rgb="FFFFFF00"/>
          </stop>
        </gradientFill>
      </fill>
    </dxf>
    <dxf>
      <fill>
        <gradientFill>
          <stop position="0">
            <color rgb="FFFFFF00"/>
          </stop>
          <stop position="0.5">
            <color theme="0"/>
          </stop>
          <stop position="1">
            <color rgb="FFFFFF00"/>
          </stop>
        </gradientFill>
      </fill>
    </dxf>
    <dxf>
      <fill>
        <gradientFill>
          <stop position="0">
            <color rgb="FFFFFF00"/>
          </stop>
          <stop position="0.5">
            <color theme="0"/>
          </stop>
          <stop position="1">
            <color rgb="FFFFFF00"/>
          </stop>
        </gradientFill>
      </fill>
    </dxf>
    <dxf>
      <fill>
        <gradientFill>
          <stop position="0">
            <color rgb="FFFF9900"/>
          </stop>
          <stop position="0.5">
            <color rgb="FFFFDDAB"/>
          </stop>
          <stop position="1">
            <color rgb="FFFF9900"/>
          </stop>
        </gradientFill>
      </fill>
    </dxf>
    <dxf>
      <fill>
        <gradientFill>
          <stop position="0">
            <color rgb="FFFF9900"/>
          </stop>
          <stop position="0.5">
            <color rgb="FFFFDDAB"/>
          </stop>
          <stop position="1">
            <color rgb="FFFF9900"/>
          </stop>
        </gradientFill>
      </fill>
    </dxf>
    <dxf>
      <fill>
        <gradientFill>
          <stop position="0">
            <color rgb="FFFF9900"/>
          </stop>
          <stop position="0.5">
            <color rgb="FFFFDDAB"/>
          </stop>
          <stop position="1">
            <color rgb="FFFF9900"/>
          </stop>
        </gradientFill>
      </fill>
    </dxf>
    <dxf>
      <fill>
        <gradientFill>
          <stop position="0">
            <color theme="0" tint="-0.49803155613879818"/>
          </stop>
          <stop position="0.5">
            <color theme="0" tint="-0.1490218817712943"/>
          </stop>
          <stop position="1">
            <color theme="0" tint="-0.49803155613879818"/>
          </stop>
        </gradientFill>
      </fill>
    </dxf>
    <dxf>
      <fill>
        <gradientFill>
          <stop position="0">
            <color theme="0" tint="-0.49803155613879818"/>
          </stop>
          <stop position="0.5">
            <color theme="0" tint="-0.1490218817712943"/>
          </stop>
          <stop position="1">
            <color theme="0" tint="-0.49803155613879818"/>
          </stop>
        </gradientFill>
      </fill>
    </dxf>
    <dxf>
      <fill>
        <gradientFill>
          <stop position="0">
            <color theme="0" tint="-0.49803155613879818"/>
          </stop>
          <stop position="0.5">
            <color theme="0" tint="-0.1490218817712943"/>
          </stop>
          <stop position="1">
            <color theme="0" tint="-0.49803155613879818"/>
          </stop>
        </gradientFill>
      </fill>
    </dxf>
    <dxf>
      <fill>
        <gradientFill>
          <stop position="0">
            <color theme="0" tint="-0.1490218817712943"/>
          </stop>
          <stop position="0.5">
            <color theme="0"/>
          </stop>
          <stop position="1">
            <color theme="0" tint="-0.1490218817712943"/>
          </stop>
        </gradientFill>
      </fill>
    </dxf>
    <dxf>
      <fill>
        <gradientFill>
          <stop position="0">
            <color theme="0" tint="-0.1490218817712943"/>
          </stop>
          <stop position="0.5">
            <color theme="0"/>
          </stop>
          <stop position="1">
            <color theme="0" tint="-0.1490218817712943"/>
          </stop>
        </gradientFill>
      </fill>
    </dxf>
    <dxf>
      <fill>
        <gradientFill>
          <stop position="0">
            <color theme="0" tint="-0.1490218817712943"/>
          </stop>
          <stop position="0.5">
            <color theme="0"/>
          </stop>
          <stop position="1">
            <color theme="0" tint="-0.1490218817712943"/>
          </stop>
        </gradientFill>
      </fill>
    </dxf>
    <dxf>
      <fill>
        <gradientFill>
          <stop position="0">
            <color rgb="FFFF66FF"/>
          </stop>
          <stop position="0.5">
            <color rgb="FFFFC9FF"/>
          </stop>
          <stop position="1">
            <color rgb="FFFF66FF"/>
          </stop>
        </gradientFill>
      </fill>
    </dxf>
    <dxf>
      <fill>
        <gradientFill>
          <stop position="0">
            <color rgb="FF00CCFF"/>
          </stop>
          <stop position="0.5">
            <color rgb="FFB9F2FF"/>
          </stop>
          <stop position="1">
            <color rgb="FF00CCFF"/>
          </stop>
        </gradientFill>
      </fill>
    </dxf>
    <dxf>
      <fill>
        <gradientFill>
          <stop position="0">
            <color rgb="FF00CCFF"/>
          </stop>
          <stop position="0.5">
            <color rgb="FFB9F2FF"/>
          </stop>
          <stop position="1">
            <color rgb="FF00CCFF"/>
          </stop>
        </gradientFill>
      </fill>
    </dxf>
    <dxf>
      <fill>
        <gradientFill>
          <stop position="0">
            <color rgb="FF00B0F0"/>
          </stop>
          <stop position="0.5">
            <color rgb="FF9FE6FF"/>
          </stop>
          <stop position="1">
            <color rgb="FF00B0F0"/>
          </stop>
        </gradientFill>
      </fill>
    </dxf>
    <dxf>
      <fill>
        <gradientFill>
          <stop position="0">
            <color rgb="FFFF00FF"/>
          </stop>
          <stop position="0.5">
            <color rgb="FFFFBDFF"/>
          </stop>
          <stop position="1">
            <color rgb="FFFF00FF"/>
          </stop>
        </gradientFill>
      </fill>
    </dxf>
    <dxf>
      <fill>
        <gradientFill>
          <stop position="0">
            <color rgb="FFFFFF00"/>
          </stop>
          <stop position="0.5">
            <color theme="0" tint="-5.0965910824915313E-2"/>
          </stop>
          <stop position="1">
            <color rgb="FFFFFF00"/>
          </stop>
        </gradientFill>
      </fill>
    </dxf>
    <dxf>
      <fill>
        <gradientFill>
          <stop position="0">
            <color rgb="FFFFFF00"/>
          </stop>
          <stop position="0.5">
            <color theme="0" tint="-5.0965910824915313E-2"/>
          </stop>
          <stop position="1">
            <color rgb="FFFFFF00"/>
          </stop>
        </gradientFill>
      </fill>
    </dxf>
    <dxf>
      <fill>
        <gradientFill>
          <stop position="0">
            <color rgb="FFFFFF00"/>
          </stop>
          <stop position="0.5">
            <color theme="0" tint="-5.0965910824915313E-2"/>
          </stop>
          <stop position="1">
            <color rgb="FFFFFF00"/>
          </stop>
        </gradientFill>
      </fill>
    </dxf>
    <dxf>
      <fill>
        <gradientFill>
          <stop position="0">
            <color theme="0" tint="-0.49803155613879818"/>
          </stop>
          <stop position="0.5">
            <color theme="0" tint="-0.1490218817712943"/>
          </stop>
          <stop position="1">
            <color theme="0" tint="-0.49803155613879818"/>
          </stop>
        </gradientFill>
      </fill>
    </dxf>
    <dxf>
      <fill>
        <gradientFill>
          <stop position="0">
            <color theme="0" tint="-0.49803155613879818"/>
          </stop>
          <stop position="0.5">
            <color theme="0" tint="-0.1490218817712943"/>
          </stop>
          <stop position="1">
            <color theme="0" tint="-0.49803155613879818"/>
          </stop>
        </gradientFill>
      </fill>
    </dxf>
    <dxf>
      <fill>
        <gradientFill>
          <stop position="0">
            <color theme="0" tint="-0.49803155613879818"/>
          </stop>
          <stop position="0.5">
            <color theme="0" tint="-0.1490218817712943"/>
          </stop>
          <stop position="1">
            <color theme="0" tint="-0.49803155613879818"/>
          </stop>
        </gradientFill>
      </fill>
    </dxf>
    <dxf>
      <fill>
        <gradientFill>
          <stop position="0">
            <color theme="0" tint="-0.1490218817712943"/>
          </stop>
          <stop position="0.5">
            <color theme="0"/>
          </stop>
          <stop position="1">
            <color theme="0" tint="-0.1490218817712943"/>
          </stop>
        </gradientFill>
      </fill>
    </dxf>
    <dxf>
      <fill>
        <gradientFill>
          <stop position="0">
            <color theme="0" tint="-0.1490218817712943"/>
          </stop>
          <stop position="0.5">
            <color theme="0"/>
          </stop>
          <stop position="1">
            <color theme="0" tint="-0.1490218817712943"/>
          </stop>
        </gradientFill>
      </fill>
    </dxf>
    <dxf>
      <fill>
        <gradientFill>
          <stop position="0">
            <color theme="0" tint="-0.1490218817712943"/>
          </stop>
          <stop position="0.5">
            <color theme="0"/>
          </stop>
          <stop position="1">
            <color theme="0" tint="-0.1490218817712943"/>
          </stop>
        </gradientFill>
      </fill>
    </dxf>
    <dxf>
      <fill>
        <gradientFill>
          <stop position="0">
            <color rgb="FFFF9900"/>
          </stop>
          <stop position="0.5">
            <color rgb="FFFFE8C5"/>
          </stop>
          <stop position="1">
            <color rgb="FFFF9900"/>
          </stop>
        </gradientFill>
      </fill>
    </dxf>
    <dxf>
      <fill>
        <gradientFill>
          <stop position="0">
            <color rgb="FFFF9900"/>
          </stop>
          <stop position="0.5">
            <color rgb="FFFFE8C5"/>
          </stop>
          <stop position="1">
            <color rgb="FFFF9900"/>
          </stop>
        </gradientFill>
      </fill>
    </dxf>
    <dxf>
      <fill>
        <gradientFill>
          <stop position="0">
            <color rgb="FFFF9900"/>
          </stop>
          <stop position="0.5">
            <color rgb="FFFFE8C5"/>
          </stop>
          <stop position="1">
            <color rgb="FFFF9900"/>
          </stop>
        </gradientFill>
      </fill>
    </dxf>
    <dxf>
      <fill>
        <gradientFill>
          <stop position="0">
            <color rgb="FF00FF00"/>
          </stop>
          <stop position="0.5">
            <color rgb="FFB9FFB9"/>
          </stop>
          <stop position="1">
            <color rgb="FF00FF00"/>
          </stop>
        </gradientFill>
      </fill>
    </dxf>
    <dxf>
      <fill>
        <gradientFill>
          <stop position="0">
            <color rgb="FF00FF00"/>
          </stop>
          <stop position="0.5">
            <color rgb="FFB9FFB9"/>
          </stop>
          <stop position="1">
            <color rgb="FF00FF00"/>
          </stop>
        </gradientFill>
      </fill>
    </dxf>
    <dxf>
      <fill>
        <gradientFill>
          <stop position="0">
            <color rgb="FF9966FF"/>
          </stop>
          <stop position="0.5">
            <color rgb="FFDECDFF"/>
          </stop>
          <stop position="1">
            <color rgb="FF9966FF"/>
          </stop>
        </gradientFill>
      </fill>
    </dxf>
    <dxf>
      <fill>
        <gradientFill>
          <stop position="0">
            <color rgb="FF9966FF"/>
          </stop>
          <stop position="0.5">
            <color rgb="FFDECDFF"/>
          </stop>
          <stop position="1">
            <color rgb="FF9966FF"/>
          </stop>
        </gradientFill>
      </fill>
    </dxf>
    <dxf>
      <fill>
        <gradientFill>
          <stop position="0">
            <color rgb="FF00B0F0"/>
          </stop>
          <stop position="0.5">
            <color rgb="FF9FE6FF"/>
          </stop>
          <stop position="1">
            <color rgb="FF00B0F0"/>
          </stop>
        </gradientFill>
      </fill>
    </dxf>
    <dxf>
      <fill>
        <gradientFill>
          <stop position="0">
            <color rgb="FF00CCFF"/>
          </stop>
          <stop position="0.5">
            <color rgb="FFA3EDFF"/>
          </stop>
          <stop position="1">
            <color rgb="FF00CCFF"/>
          </stop>
        </gradientFill>
      </fill>
    </dxf>
    <dxf>
      <fill>
        <gradientFill>
          <stop position="0">
            <color rgb="FF00CCFF"/>
          </stop>
          <stop position="0.5">
            <color rgb="FFA3EDFF"/>
          </stop>
          <stop position="1">
            <color rgb="FF00CCFF"/>
          </stop>
        </gradientFill>
      </fill>
    </dxf>
    <dxf>
      <fill>
        <gradientFill>
          <stop position="0">
            <color rgb="FFFF66FF"/>
          </stop>
          <stop position="0.5">
            <color rgb="FFFFC9FF"/>
          </stop>
          <stop position="1">
            <color rgb="FFFF66FF"/>
          </stop>
        </gradientFill>
      </fill>
    </dxf>
    <dxf>
      <fill>
        <gradientFill>
          <stop position="0">
            <color rgb="FFFFFF00"/>
          </stop>
          <stop position="0.5">
            <color theme="0" tint="-5.0965910824915313E-2"/>
          </stop>
          <stop position="1">
            <color rgb="FFFFFF00"/>
          </stop>
        </gradientFill>
      </fill>
    </dxf>
    <dxf>
      <fill>
        <gradientFill>
          <stop position="0">
            <color rgb="FFFFFF00"/>
          </stop>
          <stop position="0.5">
            <color theme="0" tint="-5.0965910824915313E-2"/>
          </stop>
          <stop position="1">
            <color rgb="FFFFFF00"/>
          </stop>
        </gradientFill>
      </fill>
    </dxf>
    <dxf>
      <fill>
        <gradientFill>
          <stop position="0">
            <color rgb="FFFFFF00"/>
          </stop>
          <stop position="0.5">
            <color theme="0" tint="-5.0965910824915313E-2"/>
          </stop>
          <stop position="1">
            <color rgb="FFFFFF00"/>
          </stop>
        </gradientFill>
      </fill>
    </dxf>
    <dxf>
      <fill>
        <gradientFill>
          <stop position="0">
            <color theme="0" tint="-0.49803155613879818"/>
          </stop>
          <stop position="0.5">
            <color theme="0" tint="-0.1490218817712943"/>
          </stop>
          <stop position="1">
            <color theme="0" tint="-0.49803155613879818"/>
          </stop>
        </gradientFill>
      </fill>
    </dxf>
    <dxf>
      <fill>
        <gradientFill>
          <stop position="0">
            <color theme="0" tint="-0.49803155613879818"/>
          </stop>
          <stop position="0.5">
            <color theme="0" tint="-0.1490218817712943"/>
          </stop>
          <stop position="1">
            <color theme="0" tint="-0.49803155613879818"/>
          </stop>
        </gradientFill>
      </fill>
    </dxf>
    <dxf>
      <fill>
        <gradientFill>
          <stop position="0">
            <color theme="0" tint="-0.49803155613879818"/>
          </stop>
          <stop position="0.5">
            <color theme="0" tint="-0.1490218817712943"/>
          </stop>
          <stop position="1">
            <color theme="0" tint="-0.49803155613879818"/>
          </stop>
        </gradientFill>
      </fill>
    </dxf>
    <dxf>
      <fill>
        <gradientFill>
          <stop position="0">
            <color theme="0" tint="-0.1490218817712943"/>
          </stop>
          <stop position="0.5">
            <color theme="0"/>
          </stop>
          <stop position="1">
            <color theme="0" tint="-0.1490218817712943"/>
          </stop>
        </gradientFill>
      </fill>
    </dxf>
    <dxf>
      <fill>
        <gradientFill>
          <stop position="0">
            <color theme="0" tint="-0.1490218817712943"/>
          </stop>
          <stop position="0.5">
            <color theme="0"/>
          </stop>
          <stop position="1">
            <color theme="0" tint="-0.1490218817712943"/>
          </stop>
        </gradientFill>
      </fill>
    </dxf>
    <dxf>
      <fill>
        <gradientFill>
          <stop position="0">
            <color theme="0" tint="-0.1490218817712943"/>
          </stop>
          <stop position="0.5">
            <color theme="0"/>
          </stop>
          <stop position="1">
            <color theme="0" tint="-0.1490218817712943"/>
          </stop>
        </gradientFill>
      </fill>
    </dxf>
    <dxf>
      <fill>
        <gradientFill>
          <stop position="0">
            <color rgb="FFFF9900"/>
          </stop>
          <stop position="0.5">
            <color rgb="FFFFDDAB"/>
          </stop>
          <stop position="1">
            <color rgb="FFFF9900"/>
          </stop>
        </gradientFill>
      </fill>
    </dxf>
    <dxf>
      <fill>
        <gradientFill>
          <stop position="0">
            <color rgb="FFFF9900"/>
          </stop>
          <stop position="0.5">
            <color rgb="FFFFDDAB"/>
          </stop>
          <stop position="1">
            <color rgb="FFFF9900"/>
          </stop>
        </gradientFill>
      </fill>
    </dxf>
    <dxf>
      <fill>
        <gradientFill>
          <stop position="0">
            <color rgb="FFFF9900"/>
          </stop>
          <stop position="0.5">
            <color rgb="FFFFDDAB"/>
          </stop>
          <stop position="1">
            <color rgb="FFFF9900"/>
          </stop>
        </gradientFill>
      </fill>
    </dxf>
    <dxf>
      <fill>
        <gradientFill>
          <stop position="0">
            <color rgb="FF00FF00"/>
          </stop>
          <stop position="0.5">
            <color rgb="FFC9FFC9"/>
          </stop>
          <stop position="1">
            <color rgb="FF00FF00"/>
          </stop>
        </gradientFill>
      </fill>
    </dxf>
    <dxf>
      <fill>
        <gradientFill>
          <stop position="0">
            <color rgb="FF00FF00"/>
          </stop>
          <stop position="0.5">
            <color rgb="FFC9FFC9"/>
          </stop>
          <stop position="1">
            <color rgb="FF00FF00"/>
          </stop>
        </gradientFill>
      </fill>
    </dxf>
    <dxf>
      <fill>
        <gradientFill>
          <stop position="0">
            <color rgb="FF9966FF"/>
          </stop>
          <stop position="0.5">
            <color rgb="FFD8C5FF"/>
          </stop>
          <stop position="1">
            <color rgb="FF9966FF"/>
          </stop>
        </gradientFill>
      </fill>
    </dxf>
    <dxf>
      <fill>
        <gradientFill>
          <stop position="0">
            <color rgb="FF9966FF"/>
          </stop>
          <stop position="0.5">
            <color rgb="FFD8C5FF"/>
          </stop>
          <stop position="1">
            <color rgb="FF9966FF"/>
          </stop>
        </gradientFill>
      </fill>
    </dxf>
    <dxf>
      <fill>
        <gradientFill>
          <stop position="0">
            <color rgb="FF00B0F0"/>
          </stop>
          <stop position="0.5">
            <color rgb="FF9FE6FF"/>
          </stop>
          <stop position="1">
            <color rgb="FF00B0F0"/>
          </stop>
        </gradientFill>
      </fill>
    </dxf>
    <dxf>
      <fill>
        <gradientFill>
          <stop position="0">
            <color rgb="FF00B0F0"/>
          </stop>
          <stop position="0.5">
            <color rgb="FF9FE6FF"/>
          </stop>
          <stop position="1">
            <color rgb="FF00B0F0"/>
          </stop>
        </gradientFill>
      </fill>
    </dxf>
    <dxf>
      <fill>
        <gradientFill>
          <stop position="0">
            <color rgb="FFFF00FF"/>
          </stop>
          <stop position="0.5">
            <color rgb="FFFFBDFF"/>
          </stop>
          <stop position="1">
            <color rgb="FFFF00FF"/>
          </stop>
        </gradientFill>
      </fill>
    </dxf>
    <dxf>
      <fill>
        <gradientFill>
          <stop position="0">
            <color rgb="FFFFFF00"/>
          </stop>
          <stop position="0.5">
            <color theme="0" tint="-5.0965910824915313E-2"/>
          </stop>
          <stop position="1">
            <color rgb="FFFFFF00"/>
          </stop>
        </gradientFill>
      </fill>
    </dxf>
    <dxf>
      <fill>
        <gradientFill>
          <stop position="0">
            <color rgb="FFFFFF00"/>
          </stop>
          <stop position="0.5">
            <color theme="0" tint="-5.0965910824915313E-2"/>
          </stop>
          <stop position="1">
            <color rgb="FFFFFF00"/>
          </stop>
        </gradientFill>
      </fill>
    </dxf>
    <dxf>
      <fill>
        <gradientFill>
          <stop position="0">
            <color rgb="FFFFFF00"/>
          </stop>
          <stop position="0.5">
            <color theme="0" tint="-5.0965910824915313E-2"/>
          </stop>
          <stop position="1">
            <color rgb="FFFFFF00"/>
          </stop>
        </gradientFill>
      </fill>
    </dxf>
    <dxf>
      <fill>
        <gradientFill>
          <stop position="0">
            <color theme="0" tint="-0.49803155613879818"/>
          </stop>
          <stop position="0.5">
            <color theme="0" tint="-0.1490218817712943"/>
          </stop>
          <stop position="1">
            <color theme="0" tint="-0.49803155613879818"/>
          </stop>
        </gradientFill>
      </fill>
    </dxf>
    <dxf>
      <fill>
        <gradientFill>
          <stop position="0">
            <color theme="0" tint="-0.49803155613879818"/>
          </stop>
          <stop position="0.5">
            <color theme="0" tint="-0.1490218817712943"/>
          </stop>
          <stop position="1">
            <color theme="0" tint="-0.49803155613879818"/>
          </stop>
        </gradientFill>
      </fill>
    </dxf>
    <dxf>
      <fill>
        <gradientFill>
          <stop position="0">
            <color theme="0" tint="-0.49803155613879818"/>
          </stop>
          <stop position="0.5">
            <color theme="0" tint="-0.1490218817712943"/>
          </stop>
          <stop position="1">
            <color theme="0" tint="-0.49803155613879818"/>
          </stop>
        </gradientFill>
      </fill>
    </dxf>
    <dxf>
      <fill>
        <gradientFill>
          <stop position="0">
            <color theme="0" tint="-0.1490218817712943"/>
          </stop>
          <stop position="0.5">
            <color theme="0"/>
          </stop>
          <stop position="1">
            <color theme="0" tint="-0.1490218817712943"/>
          </stop>
        </gradientFill>
      </fill>
    </dxf>
    <dxf>
      <fill>
        <gradientFill>
          <stop position="0">
            <color theme="0" tint="-0.1490218817712943"/>
          </stop>
          <stop position="0.5">
            <color theme="0"/>
          </stop>
          <stop position="1">
            <color theme="0" tint="-0.1490218817712943"/>
          </stop>
        </gradientFill>
      </fill>
    </dxf>
    <dxf>
      <fill>
        <gradientFill>
          <stop position="0">
            <color theme="0" tint="-0.1490218817712943"/>
          </stop>
          <stop position="0.5">
            <color theme="0"/>
          </stop>
          <stop position="1">
            <color theme="0" tint="-0.1490218817712943"/>
          </stop>
        </gradientFill>
      </fill>
    </dxf>
    <dxf>
      <fill>
        <gradientFill>
          <stop position="0">
            <color rgb="FFFF9900"/>
          </stop>
          <stop position="0.5">
            <color rgb="FFFFE8C5"/>
          </stop>
          <stop position="1">
            <color rgb="FFFF9900"/>
          </stop>
        </gradientFill>
      </fill>
    </dxf>
    <dxf>
      <fill>
        <gradientFill>
          <stop position="0">
            <color rgb="FFFF9900"/>
          </stop>
          <stop position="0.5">
            <color rgb="FFFFE8C5"/>
          </stop>
          <stop position="1">
            <color rgb="FFFF9900"/>
          </stop>
        </gradientFill>
      </fill>
    </dxf>
    <dxf>
      <fill>
        <gradientFill>
          <stop position="0">
            <color rgb="FFFF9900"/>
          </stop>
          <stop position="0.5">
            <color rgb="FFFFE8C5"/>
          </stop>
          <stop position="1">
            <color rgb="FFFF9900"/>
          </stop>
        </gradientFill>
      </fill>
    </dxf>
    <dxf>
      <fill>
        <gradientFill>
          <stop position="0">
            <color rgb="FF00FF00"/>
          </stop>
          <stop position="0.5">
            <color rgb="FFB9FFB9"/>
          </stop>
          <stop position="1">
            <color rgb="FF00FF00"/>
          </stop>
        </gradientFill>
      </fill>
    </dxf>
    <dxf>
      <fill>
        <gradientFill>
          <stop position="0">
            <color rgb="FF00FF00"/>
          </stop>
          <stop position="0.5">
            <color rgb="FFB9FFB9"/>
          </stop>
          <stop position="1">
            <color rgb="FF00FF00"/>
          </stop>
        </gradientFill>
      </fill>
    </dxf>
    <dxf>
      <fill>
        <gradientFill>
          <stop position="0">
            <color rgb="FF9966FF"/>
          </stop>
          <stop position="0.5">
            <color rgb="FFDECDFF"/>
          </stop>
          <stop position="1">
            <color rgb="FF9966FF"/>
          </stop>
        </gradientFill>
      </fill>
    </dxf>
    <dxf>
      <fill>
        <gradientFill>
          <stop position="0">
            <color rgb="FF9966FF"/>
          </stop>
          <stop position="0.5">
            <color rgb="FFDECDFF"/>
          </stop>
          <stop position="1">
            <color rgb="FF9966FF"/>
          </stop>
        </gradientFill>
      </fill>
    </dxf>
    <dxf>
      <fill>
        <patternFill>
          <bgColor rgb="FF33CCFF"/>
        </patternFill>
      </fill>
    </dxf>
    <dxf>
      <fill>
        <patternFill>
          <bgColor rgb="FF33CCFF"/>
        </patternFill>
      </fill>
    </dxf>
    <dxf>
      <fill>
        <patternFill>
          <bgColor rgb="FFFF66FF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9966FF"/>
        </patternFill>
      </fill>
    </dxf>
    <dxf>
      <fill>
        <patternFill>
          <bgColor rgb="FF9966FF"/>
        </patternFill>
      </fill>
    </dxf>
    <dxf>
      <fill>
        <gradientFill>
          <stop position="0">
            <color rgb="FF9966FF"/>
          </stop>
          <stop position="0.5">
            <color rgb="FFDECDFF"/>
          </stop>
          <stop position="1">
            <color rgb="FF9966FF"/>
          </stop>
        </gradientFill>
      </fill>
    </dxf>
    <dxf>
      <fill>
        <patternFill>
          <bgColor rgb="FFFFFF66"/>
        </patternFill>
      </fill>
    </dxf>
    <dxf>
      <fill>
        <patternFill>
          <bgColor rgb="FFFF66FF"/>
        </patternFill>
      </fill>
    </dxf>
    <dxf>
      <fill>
        <patternFill>
          <bgColor rgb="FF00CCFF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00CCFF"/>
        </patternFill>
      </fill>
    </dxf>
    <dxf>
      <fill>
        <patternFill>
          <bgColor rgb="FFFF9933"/>
        </patternFill>
      </fill>
    </dxf>
    <dxf>
      <fill>
        <patternFill>
          <bgColor rgb="FFFF9933"/>
        </patternFill>
      </fill>
    </dxf>
    <dxf>
      <fill>
        <patternFill>
          <bgColor rgb="FFFF9933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rgb="FF9966FF"/>
        </patternFill>
      </fill>
    </dxf>
    <dxf>
      <fill>
        <patternFill>
          <bgColor rgb="FF9966FF"/>
        </patternFill>
      </fill>
    </dxf>
    <dxf>
      <fill>
        <gradientFill>
          <stop position="0">
            <color rgb="FF9966FF"/>
          </stop>
          <stop position="0.5">
            <color rgb="FFE3D5FF"/>
          </stop>
          <stop position="1">
            <color rgb="FF9966FF"/>
          </stop>
        </gradientFill>
      </fill>
    </dxf>
    <dxf>
      <fill>
        <gradientFill>
          <stop position="0">
            <color rgb="FF9966FF"/>
          </stop>
          <stop position="0.5">
            <color rgb="FFE3D5FF"/>
          </stop>
          <stop position="1">
            <color rgb="FF9966FF"/>
          </stop>
        </gradientFill>
      </fill>
    </dxf>
    <dxf>
      <fill>
        <gradientFill>
          <stop position="0">
            <color rgb="FF00FF00"/>
          </stop>
          <stop position="0.5">
            <color rgb="FFC1FFC1"/>
          </stop>
          <stop position="1">
            <color rgb="FF00FF00"/>
          </stop>
        </gradientFill>
      </fill>
    </dxf>
    <dxf>
      <fill>
        <gradientFill>
          <stop position="0">
            <color rgb="FF00FF00"/>
          </stop>
          <stop position="0.5">
            <color rgb="FFC1FFC1"/>
          </stop>
          <stop position="1">
            <color rgb="FF00FF00"/>
          </stop>
        </gradientFill>
      </fill>
    </dxf>
    <dxf>
      <fill>
        <gradientFill>
          <stop position="0">
            <color rgb="FFFFFF00"/>
          </stop>
          <stop position="0.5">
            <color theme="0"/>
          </stop>
          <stop position="1">
            <color rgb="FFFFFF00"/>
          </stop>
        </gradientFill>
      </fill>
    </dxf>
    <dxf>
      <fill>
        <gradientFill>
          <stop position="0">
            <color rgb="FFFFFF00"/>
          </stop>
          <stop position="0.5">
            <color theme="0"/>
          </stop>
          <stop position="1">
            <color rgb="FFFFFF00"/>
          </stop>
        </gradientFill>
      </fill>
    </dxf>
    <dxf>
      <fill>
        <gradientFill>
          <stop position="0">
            <color rgb="FFFFFF00"/>
          </stop>
          <stop position="0.5">
            <color theme="0"/>
          </stop>
          <stop position="1">
            <color rgb="FFFFFF00"/>
          </stop>
        </gradientFill>
      </fill>
    </dxf>
    <dxf>
      <fill>
        <gradientFill>
          <stop position="0">
            <color rgb="FFFF9900"/>
          </stop>
          <stop position="0.5">
            <color rgb="FFFFDDAB"/>
          </stop>
          <stop position="1">
            <color rgb="FFFF9900"/>
          </stop>
        </gradientFill>
      </fill>
    </dxf>
    <dxf>
      <fill>
        <gradientFill>
          <stop position="0">
            <color rgb="FFFF9900"/>
          </stop>
          <stop position="0.5">
            <color rgb="FFFFDDAB"/>
          </stop>
          <stop position="1">
            <color rgb="FFFF9900"/>
          </stop>
        </gradientFill>
      </fill>
    </dxf>
    <dxf>
      <fill>
        <gradientFill>
          <stop position="0">
            <color rgb="FFFF9900"/>
          </stop>
          <stop position="0.5">
            <color rgb="FFFFDDAB"/>
          </stop>
          <stop position="1">
            <color rgb="FFFF9900"/>
          </stop>
        </gradientFill>
      </fill>
    </dxf>
    <dxf>
      <fill>
        <gradientFill>
          <stop position="0">
            <color theme="0" tint="-0.49803155613879818"/>
          </stop>
          <stop position="0.5">
            <color theme="0" tint="-0.1490218817712943"/>
          </stop>
          <stop position="1">
            <color theme="0" tint="-0.49803155613879818"/>
          </stop>
        </gradientFill>
      </fill>
    </dxf>
    <dxf>
      <fill>
        <gradientFill>
          <stop position="0">
            <color theme="0" tint="-0.49803155613879818"/>
          </stop>
          <stop position="0.5">
            <color theme="0" tint="-0.1490218817712943"/>
          </stop>
          <stop position="1">
            <color theme="0" tint="-0.49803155613879818"/>
          </stop>
        </gradientFill>
      </fill>
    </dxf>
    <dxf>
      <fill>
        <gradientFill>
          <stop position="0">
            <color theme="0" tint="-0.49803155613879818"/>
          </stop>
          <stop position="0.5">
            <color theme="0" tint="-0.1490218817712943"/>
          </stop>
          <stop position="1">
            <color theme="0" tint="-0.49803155613879818"/>
          </stop>
        </gradientFill>
      </fill>
    </dxf>
    <dxf>
      <fill>
        <gradientFill>
          <stop position="0">
            <color theme="0" tint="-0.1490218817712943"/>
          </stop>
          <stop position="0.5">
            <color theme="0"/>
          </stop>
          <stop position="1">
            <color theme="0" tint="-0.1490218817712943"/>
          </stop>
        </gradientFill>
      </fill>
    </dxf>
    <dxf>
      <fill>
        <gradientFill>
          <stop position="0">
            <color theme="0" tint="-0.1490218817712943"/>
          </stop>
          <stop position="0.5">
            <color theme="0"/>
          </stop>
          <stop position="1">
            <color theme="0" tint="-0.1490218817712943"/>
          </stop>
        </gradientFill>
      </fill>
    </dxf>
    <dxf>
      <fill>
        <gradientFill>
          <stop position="0">
            <color theme="0" tint="-0.1490218817712943"/>
          </stop>
          <stop position="0.5">
            <color theme="0"/>
          </stop>
          <stop position="1">
            <color theme="0" tint="-0.1490218817712943"/>
          </stop>
        </gradientFill>
      </fill>
    </dxf>
    <dxf>
      <fill>
        <gradientFill>
          <stop position="0">
            <color rgb="FFFF66FF"/>
          </stop>
          <stop position="0.5">
            <color rgb="FFFFC9FF"/>
          </stop>
          <stop position="1">
            <color rgb="FFFF66FF"/>
          </stop>
        </gradientFill>
      </fill>
    </dxf>
    <dxf>
      <fill>
        <gradientFill>
          <stop position="0">
            <color rgb="FF00CCFF"/>
          </stop>
          <stop position="0.5">
            <color rgb="FFB9F2FF"/>
          </stop>
          <stop position="1">
            <color rgb="FF00CCFF"/>
          </stop>
        </gradientFill>
      </fill>
    </dxf>
    <dxf>
      <fill>
        <gradientFill>
          <stop position="0">
            <color rgb="FF00CCFF"/>
          </stop>
          <stop position="0.5">
            <color rgb="FFB9F2FF"/>
          </stop>
          <stop position="1">
            <color rgb="FF00CCFF"/>
          </stop>
        </gradientFill>
      </fill>
    </dxf>
    <dxf>
      <fill>
        <gradientFill>
          <stop position="0">
            <color rgb="FF00B0F0"/>
          </stop>
          <stop position="0.5">
            <color rgb="FF9FE6FF"/>
          </stop>
          <stop position="1">
            <color rgb="FF00B0F0"/>
          </stop>
        </gradientFill>
      </fill>
    </dxf>
    <dxf>
      <fill>
        <gradientFill>
          <stop position="0">
            <color rgb="FFFF00FF"/>
          </stop>
          <stop position="0.5">
            <color rgb="FFFFBDFF"/>
          </stop>
          <stop position="1">
            <color rgb="FFFF00FF"/>
          </stop>
        </gradientFill>
      </fill>
    </dxf>
    <dxf>
      <fill>
        <gradientFill>
          <stop position="0">
            <color rgb="FFFFFF00"/>
          </stop>
          <stop position="0.5">
            <color theme="0" tint="-5.0965910824915313E-2"/>
          </stop>
          <stop position="1">
            <color rgb="FFFFFF00"/>
          </stop>
        </gradientFill>
      </fill>
    </dxf>
    <dxf>
      <fill>
        <gradientFill>
          <stop position="0">
            <color rgb="FFFFFF00"/>
          </stop>
          <stop position="0.5">
            <color theme="0" tint="-5.0965910824915313E-2"/>
          </stop>
          <stop position="1">
            <color rgb="FFFFFF00"/>
          </stop>
        </gradientFill>
      </fill>
    </dxf>
    <dxf>
      <fill>
        <gradientFill>
          <stop position="0">
            <color rgb="FFFFFF00"/>
          </stop>
          <stop position="0.5">
            <color theme="0" tint="-5.0965910824915313E-2"/>
          </stop>
          <stop position="1">
            <color rgb="FFFFFF00"/>
          </stop>
        </gradientFill>
      </fill>
    </dxf>
    <dxf>
      <fill>
        <gradientFill>
          <stop position="0">
            <color theme="0" tint="-0.49803155613879818"/>
          </stop>
          <stop position="0.5">
            <color theme="0" tint="-0.1490218817712943"/>
          </stop>
          <stop position="1">
            <color theme="0" tint="-0.49803155613879818"/>
          </stop>
        </gradientFill>
      </fill>
    </dxf>
    <dxf>
      <fill>
        <gradientFill>
          <stop position="0">
            <color theme="0" tint="-0.49803155613879818"/>
          </stop>
          <stop position="0.5">
            <color theme="0" tint="-0.1490218817712943"/>
          </stop>
          <stop position="1">
            <color theme="0" tint="-0.49803155613879818"/>
          </stop>
        </gradientFill>
      </fill>
    </dxf>
    <dxf>
      <fill>
        <gradientFill>
          <stop position="0">
            <color theme="0" tint="-0.49803155613879818"/>
          </stop>
          <stop position="0.5">
            <color theme="0" tint="-0.1490218817712943"/>
          </stop>
          <stop position="1">
            <color theme="0" tint="-0.49803155613879818"/>
          </stop>
        </gradientFill>
      </fill>
    </dxf>
    <dxf>
      <fill>
        <gradientFill>
          <stop position="0">
            <color theme="0" tint="-0.1490218817712943"/>
          </stop>
          <stop position="0.5">
            <color theme="0"/>
          </stop>
          <stop position="1">
            <color theme="0" tint="-0.1490218817712943"/>
          </stop>
        </gradientFill>
      </fill>
    </dxf>
    <dxf>
      <fill>
        <gradientFill>
          <stop position="0">
            <color theme="0" tint="-0.1490218817712943"/>
          </stop>
          <stop position="0.5">
            <color theme="0"/>
          </stop>
          <stop position="1">
            <color theme="0" tint="-0.1490218817712943"/>
          </stop>
        </gradientFill>
      </fill>
    </dxf>
    <dxf>
      <fill>
        <gradientFill>
          <stop position="0">
            <color theme="0" tint="-0.1490218817712943"/>
          </stop>
          <stop position="0.5">
            <color theme="0"/>
          </stop>
          <stop position="1">
            <color theme="0" tint="-0.1490218817712943"/>
          </stop>
        </gradientFill>
      </fill>
    </dxf>
    <dxf>
      <fill>
        <gradientFill>
          <stop position="0">
            <color rgb="FFFF9900"/>
          </stop>
          <stop position="0.5">
            <color rgb="FFFFE8C5"/>
          </stop>
          <stop position="1">
            <color rgb="FFFF9900"/>
          </stop>
        </gradientFill>
      </fill>
    </dxf>
    <dxf>
      <fill>
        <gradientFill>
          <stop position="0">
            <color rgb="FFFF9900"/>
          </stop>
          <stop position="0.5">
            <color rgb="FFFFE8C5"/>
          </stop>
          <stop position="1">
            <color rgb="FFFF9900"/>
          </stop>
        </gradientFill>
      </fill>
    </dxf>
    <dxf>
      <fill>
        <gradientFill>
          <stop position="0">
            <color rgb="FFFF9900"/>
          </stop>
          <stop position="0.5">
            <color rgb="FFFFE8C5"/>
          </stop>
          <stop position="1">
            <color rgb="FFFF9900"/>
          </stop>
        </gradientFill>
      </fill>
    </dxf>
    <dxf>
      <fill>
        <gradientFill>
          <stop position="0">
            <color rgb="FF00FF00"/>
          </stop>
          <stop position="0.5">
            <color rgb="FFB9FFB9"/>
          </stop>
          <stop position="1">
            <color rgb="FF00FF00"/>
          </stop>
        </gradientFill>
      </fill>
    </dxf>
    <dxf>
      <fill>
        <gradientFill>
          <stop position="0">
            <color rgb="FF00FF00"/>
          </stop>
          <stop position="0.5">
            <color rgb="FFB9FFB9"/>
          </stop>
          <stop position="1">
            <color rgb="FF00FF00"/>
          </stop>
        </gradientFill>
      </fill>
    </dxf>
    <dxf>
      <fill>
        <gradientFill>
          <stop position="0">
            <color rgb="FF9966FF"/>
          </stop>
          <stop position="0.5">
            <color rgb="FFDECDFF"/>
          </stop>
          <stop position="1">
            <color rgb="FF9966FF"/>
          </stop>
        </gradientFill>
      </fill>
    </dxf>
    <dxf>
      <fill>
        <gradientFill>
          <stop position="0">
            <color rgb="FF9966FF"/>
          </stop>
          <stop position="0.5">
            <color rgb="FFDECDFF"/>
          </stop>
          <stop position="1">
            <color rgb="FF9966FF"/>
          </stop>
        </gradientFill>
      </fill>
    </dxf>
    <dxf>
      <fill>
        <gradientFill>
          <stop position="0">
            <color rgb="FF00B0F0"/>
          </stop>
          <stop position="0.5">
            <color rgb="FF9FE6FF"/>
          </stop>
          <stop position="1">
            <color rgb="FF00B0F0"/>
          </stop>
        </gradientFill>
      </fill>
    </dxf>
    <dxf>
      <fill>
        <gradientFill>
          <stop position="0">
            <color rgb="FF00CCFF"/>
          </stop>
          <stop position="0.5">
            <color rgb="FFB9F2FF"/>
          </stop>
          <stop position="1">
            <color rgb="FF00CCFF"/>
          </stop>
        </gradientFill>
      </fill>
    </dxf>
    <dxf>
      <fill>
        <gradientFill>
          <stop position="0">
            <color rgb="FF00CCFF"/>
          </stop>
          <stop position="0.5">
            <color rgb="FFB9F2FF"/>
          </stop>
          <stop position="1">
            <color rgb="FF00CCFF"/>
          </stop>
        </gradientFill>
      </fill>
    </dxf>
    <dxf>
      <fill>
        <gradientFill>
          <stop position="0">
            <color rgb="FFFF66FF"/>
          </stop>
          <stop position="0.5">
            <color rgb="FFFFC9FF"/>
          </stop>
          <stop position="1">
            <color rgb="FFFF66FF"/>
          </stop>
        </gradientFill>
      </fill>
    </dxf>
    <dxf>
      <fill>
        <gradientFill>
          <stop position="0">
            <color rgb="FFFFFF00"/>
          </stop>
          <stop position="0.5">
            <color theme="0" tint="-5.0965910824915313E-2"/>
          </stop>
          <stop position="1">
            <color rgb="FFFFFF00"/>
          </stop>
        </gradientFill>
      </fill>
    </dxf>
    <dxf>
      <fill>
        <gradientFill>
          <stop position="0">
            <color rgb="FFFFFF00"/>
          </stop>
          <stop position="0.5">
            <color theme="0" tint="-5.0965910824915313E-2"/>
          </stop>
          <stop position="1">
            <color rgb="FFFFFF00"/>
          </stop>
        </gradientFill>
      </fill>
    </dxf>
    <dxf>
      <fill>
        <gradientFill>
          <stop position="0">
            <color rgb="FFFFFF00"/>
          </stop>
          <stop position="0.5">
            <color theme="0" tint="-5.0965910824915313E-2"/>
          </stop>
          <stop position="1">
            <color rgb="FFFFFF00"/>
          </stop>
        </gradientFill>
      </fill>
    </dxf>
    <dxf>
      <fill>
        <gradientFill>
          <stop position="0">
            <color theme="0" tint="-0.49803155613879818"/>
          </stop>
          <stop position="0.5">
            <color theme="0" tint="-0.1490218817712943"/>
          </stop>
          <stop position="1">
            <color theme="0" tint="-0.49803155613879818"/>
          </stop>
        </gradientFill>
      </fill>
    </dxf>
    <dxf>
      <fill>
        <gradientFill>
          <stop position="0">
            <color theme="0" tint="-0.49803155613879818"/>
          </stop>
          <stop position="0.5">
            <color theme="0" tint="-0.1490218817712943"/>
          </stop>
          <stop position="1">
            <color theme="0" tint="-0.49803155613879818"/>
          </stop>
        </gradientFill>
      </fill>
    </dxf>
    <dxf>
      <fill>
        <gradientFill>
          <stop position="0">
            <color theme="0" tint="-0.49803155613879818"/>
          </stop>
          <stop position="0.5">
            <color theme="0" tint="-0.1490218817712943"/>
          </stop>
          <stop position="1">
            <color theme="0" tint="-0.49803155613879818"/>
          </stop>
        </gradientFill>
      </fill>
    </dxf>
    <dxf>
      <fill>
        <gradientFill>
          <stop position="0">
            <color theme="0" tint="-0.1490218817712943"/>
          </stop>
          <stop position="0.5">
            <color theme="0"/>
          </stop>
          <stop position="1">
            <color theme="0" tint="-0.1490218817712943"/>
          </stop>
        </gradientFill>
      </fill>
    </dxf>
    <dxf>
      <fill>
        <gradientFill>
          <stop position="0">
            <color theme="0" tint="-0.1490218817712943"/>
          </stop>
          <stop position="0.5">
            <color theme="0"/>
          </stop>
          <stop position="1">
            <color theme="0" tint="-0.1490218817712943"/>
          </stop>
        </gradientFill>
      </fill>
    </dxf>
    <dxf>
      <fill>
        <gradientFill>
          <stop position="0">
            <color theme="0" tint="-0.1490218817712943"/>
          </stop>
          <stop position="0.5">
            <color theme="0"/>
          </stop>
          <stop position="1">
            <color theme="0" tint="-0.1490218817712943"/>
          </stop>
        </gradientFill>
      </fill>
    </dxf>
    <dxf>
      <fill>
        <gradientFill>
          <stop position="0">
            <color rgb="FFFF9900"/>
          </stop>
          <stop position="0.5">
            <color rgb="FFFFDFAF"/>
          </stop>
          <stop position="1">
            <color rgb="FFFF9900"/>
          </stop>
        </gradientFill>
      </fill>
    </dxf>
    <dxf>
      <fill>
        <gradientFill>
          <stop position="0">
            <color rgb="FFFF9900"/>
          </stop>
          <stop position="0.5">
            <color rgb="FFFFDFAF"/>
          </stop>
          <stop position="1">
            <color rgb="FFFF9900"/>
          </stop>
        </gradientFill>
      </fill>
    </dxf>
    <dxf>
      <fill>
        <gradientFill>
          <stop position="0">
            <color rgb="FFFF9900"/>
          </stop>
          <stop position="0.5">
            <color rgb="FFFFDFAF"/>
          </stop>
          <stop position="1">
            <color rgb="FFFF9900"/>
          </stop>
        </gradientFill>
      </fill>
    </dxf>
    <dxf>
      <fill>
        <gradientFill>
          <stop position="0">
            <color rgb="FF00FF00"/>
          </stop>
          <stop position="0.5">
            <color rgb="FFC1FFC1"/>
          </stop>
          <stop position="1">
            <color rgb="FF00FF00"/>
          </stop>
        </gradientFill>
      </fill>
    </dxf>
    <dxf>
      <fill>
        <gradientFill>
          <stop position="0">
            <color rgb="FF00FF00"/>
          </stop>
          <stop position="0.5">
            <color rgb="FFC1FFC1"/>
          </stop>
          <stop position="1">
            <color rgb="FF00FF00"/>
          </stop>
        </gradientFill>
      </fill>
    </dxf>
    <dxf>
      <fill>
        <gradientFill>
          <stop position="0">
            <color rgb="FF9966FF"/>
          </stop>
          <stop position="0.5">
            <color rgb="FFE3D5FF"/>
          </stop>
          <stop position="1">
            <color rgb="FF9966FF"/>
          </stop>
        </gradientFill>
      </fill>
    </dxf>
    <dxf>
      <fill>
        <gradientFill>
          <stop position="0">
            <color rgb="FF9966FF"/>
          </stop>
          <stop position="0.5">
            <color rgb="FFE3D5FF"/>
          </stop>
          <stop position="1">
            <color rgb="FF9966FF"/>
          </stop>
        </gradientFill>
      </fill>
    </dxf>
    <dxf>
      <fill>
        <gradientFill>
          <stop position="0">
            <color rgb="FF00CCFF"/>
          </stop>
          <stop position="0.5">
            <color rgb="FFB9F2FF"/>
          </stop>
          <stop position="1">
            <color rgb="FF00CCFF"/>
          </stop>
        </gradientFill>
      </fill>
    </dxf>
    <dxf>
      <fill>
        <gradientFill>
          <stop position="0">
            <color rgb="FF00CCFF"/>
          </stop>
          <stop position="0.5">
            <color rgb="FFB9F2FF"/>
          </stop>
          <stop position="1">
            <color rgb="FF00CCFF"/>
          </stop>
        </gradientFill>
      </fill>
    </dxf>
    <dxf>
      <fill>
        <gradientFill>
          <stop position="0">
            <color rgb="FFFF66FF"/>
          </stop>
          <stop position="0.5">
            <color rgb="FFFFC9FF"/>
          </stop>
          <stop position="1">
            <color rgb="FFFF66FF"/>
          </stop>
        </gradientFill>
      </fill>
    </dxf>
    <dxf>
      <fill>
        <gradientFill>
          <stop position="0">
            <color rgb="FFFFFF00"/>
          </stop>
          <stop position="0.5">
            <color theme="0"/>
          </stop>
          <stop position="1">
            <color rgb="FFFFFF00"/>
          </stop>
        </gradientFill>
      </fill>
    </dxf>
    <dxf>
      <fill>
        <gradientFill>
          <stop position="0">
            <color rgb="FFFFFF00"/>
          </stop>
          <stop position="0.5">
            <color theme="0"/>
          </stop>
          <stop position="1">
            <color rgb="FFFFFF00"/>
          </stop>
        </gradientFill>
      </fill>
    </dxf>
    <dxf>
      <fill>
        <gradientFill>
          <stop position="0">
            <color rgb="FFFFFF00"/>
          </stop>
          <stop position="0.5">
            <color theme="0"/>
          </stop>
          <stop position="1">
            <color rgb="FFFFFF00"/>
          </stop>
        </gradientFill>
      </fill>
    </dxf>
    <dxf>
      <fill>
        <gradientFill>
          <stop position="0">
            <color theme="0" tint="-0.49803155613879818"/>
          </stop>
          <stop position="0.5">
            <color theme="0" tint="-0.1490218817712943"/>
          </stop>
          <stop position="1">
            <color theme="0" tint="-0.49803155613879818"/>
          </stop>
        </gradientFill>
      </fill>
    </dxf>
    <dxf>
      <fill>
        <gradientFill>
          <stop position="0">
            <color theme="0" tint="-0.49803155613879818"/>
          </stop>
          <stop position="0.5">
            <color theme="0" tint="-0.1490218817712943"/>
          </stop>
          <stop position="1">
            <color theme="0" tint="-0.49803155613879818"/>
          </stop>
        </gradientFill>
      </fill>
    </dxf>
    <dxf>
      <fill>
        <gradientFill>
          <stop position="0">
            <color theme="0" tint="-0.49803155613879818"/>
          </stop>
          <stop position="0.5">
            <color theme="0" tint="-0.1490218817712943"/>
          </stop>
          <stop position="1">
            <color theme="0" tint="-0.49803155613879818"/>
          </stop>
        </gradientFill>
      </fill>
    </dxf>
    <dxf>
      <fill>
        <gradientFill>
          <stop position="0">
            <color theme="0" tint="-0.1490218817712943"/>
          </stop>
          <stop position="0.5">
            <color theme="0"/>
          </stop>
          <stop position="1">
            <color theme="0" tint="-0.1490218817712943"/>
          </stop>
        </gradientFill>
      </fill>
    </dxf>
    <dxf>
      <fill>
        <gradientFill>
          <stop position="0">
            <color theme="0" tint="-0.1490218817712943"/>
          </stop>
          <stop position="0.5">
            <color theme="0"/>
          </stop>
          <stop position="1">
            <color theme="0" tint="-0.1490218817712943"/>
          </stop>
        </gradientFill>
      </fill>
    </dxf>
    <dxf>
      <fill>
        <gradientFill>
          <stop position="0">
            <color theme="0" tint="-0.1490218817712943"/>
          </stop>
          <stop position="0.5">
            <color theme="0"/>
          </stop>
          <stop position="1">
            <color theme="0" tint="-0.1490218817712943"/>
          </stop>
        </gradientFill>
      </fill>
    </dxf>
    <dxf>
      <fill>
        <gradientFill>
          <stop position="0">
            <color rgb="FFFF9900"/>
          </stop>
          <stop position="0.5">
            <color rgb="FFFFDFAF"/>
          </stop>
          <stop position="1">
            <color rgb="FFFF9900"/>
          </stop>
        </gradientFill>
      </fill>
    </dxf>
    <dxf>
      <fill>
        <gradientFill>
          <stop position="0">
            <color rgb="FFFF9900"/>
          </stop>
          <stop position="0.5">
            <color rgb="FFFFDFAF"/>
          </stop>
          <stop position="1">
            <color rgb="FFFF9900"/>
          </stop>
        </gradientFill>
      </fill>
    </dxf>
    <dxf>
      <fill>
        <gradientFill>
          <stop position="0">
            <color rgb="FFFF9900"/>
          </stop>
          <stop position="0.5">
            <color rgb="FFFFDFAF"/>
          </stop>
          <stop position="1">
            <color rgb="FFFF9900"/>
          </stop>
        </gradientFill>
      </fill>
    </dxf>
    <dxf>
      <fill>
        <gradientFill>
          <stop position="0">
            <color rgb="FF00FF00"/>
          </stop>
          <stop position="0.5">
            <color rgb="FFC1FFC1"/>
          </stop>
          <stop position="1">
            <color rgb="FF00FF00"/>
          </stop>
        </gradientFill>
      </fill>
    </dxf>
    <dxf>
      <fill>
        <gradientFill>
          <stop position="0">
            <color rgb="FF00FF00"/>
          </stop>
          <stop position="0.5">
            <color rgb="FFC1FFC1"/>
          </stop>
          <stop position="1">
            <color rgb="FF00FF00"/>
          </stop>
        </gradientFill>
      </fill>
    </dxf>
    <dxf>
      <fill>
        <gradientFill>
          <stop position="0">
            <color rgb="FF9966FF"/>
          </stop>
          <stop position="0.5">
            <color rgb="FFE3D5FF"/>
          </stop>
          <stop position="1">
            <color rgb="FF9966FF"/>
          </stop>
        </gradientFill>
      </fill>
    </dxf>
    <dxf>
      <fill>
        <gradientFill>
          <stop position="0">
            <color rgb="FF9966FF"/>
          </stop>
          <stop position="0.5">
            <color rgb="FFE3D5FF"/>
          </stop>
          <stop position="1">
            <color rgb="FF9966FF"/>
          </stop>
        </gradientFill>
      </fill>
    </dxf>
    <dxf>
      <fill>
        <gradientFill>
          <stop position="0">
            <color rgb="FF00CCFF"/>
          </stop>
          <stop position="0.5">
            <color rgb="FFA3EDFF"/>
          </stop>
          <stop position="1">
            <color rgb="FF00CCFF"/>
          </stop>
        </gradientFill>
      </fill>
    </dxf>
    <dxf>
      <fill>
        <gradientFill>
          <stop position="0">
            <color rgb="FF00CCFF"/>
          </stop>
          <stop position="0.5">
            <color rgb="FFA3EDFF"/>
          </stop>
          <stop position="1">
            <color rgb="FF00CCFF"/>
          </stop>
        </gradientFill>
      </fill>
    </dxf>
    <dxf>
      <fill>
        <gradientFill>
          <stop position="0">
            <color rgb="FFFF66FF"/>
          </stop>
          <stop position="0.5">
            <color rgb="FFFFC9FF"/>
          </stop>
          <stop position="1">
            <color rgb="FFFF66FF"/>
          </stop>
        </gradientFill>
      </fill>
    </dxf>
    <dxf>
      <fill>
        <gradientFill>
          <stop position="0">
            <color rgb="FFFFFF00"/>
          </stop>
          <stop position="0.5">
            <color theme="0" tint="-5.0965910824915313E-2"/>
          </stop>
          <stop position="1">
            <color rgb="FFFFFF00"/>
          </stop>
        </gradientFill>
      </fill>
    </dxf>
    <dxf>
      <fill>
        <gradientFill>
          <stop position="0">
            <color rgb="FFFFFF00"/>
          </stop>
          <stop position="0.5">
            <color theme="0" tint="-5.0965910824915313E-2"/>
          </stop>
          <stop position="1">
            <color rgb="FFFFFF00"/>
          </stop>
        </gradientFill>
      </fill>
    </dxf>
    <dxf>
      <fill>
        <gradientFill>
          <stop position="0">
            <color rgb="FFFFFF00"/>
          </stop>
          <stop position="0.5">
            <color theme="0" tint="-5.0965910824915313E-2"/>
          </stop>
          <stop position="1">
            <color rgb="FFFFFF00"/>
          </stop>
        </gradientFill>
      </fill>
    </dxf>
    <dxf>
      <fill>
        <gradientFill>
          <stop position="0">
            <color theme="0" tint="-0.49803155613879818"/>
          </stop>
          <stop position="0.5">
            <color theme="0" tint="-0.1490218817712943"/>
          </stop>
          <stop position="1">
            <color theme="0" tint="-0.49803155613879818"/>
          </stop>
        </gradientFill>
      </fill>
    </dxf>
    <dxf>
      <fill>
        <gradientFill>
          <stop position="0">
            <color theme="0" tint="-0.49803155613879818"/>
          </stop>
          <stop position="0.5">
            <color theme="0" tint="-0.1490218817712943"/>
          </stop>
          <stop position="1">
            <color theme="0" tint="-0.49803155613879818"/>
          </stop>
        </gradientFill>
      </fill>
    </dxf>
    <dxf>
      <fill>
        <gradientFill>
          <stop position="0">
            <color theme="0" tint="-0.49803155613879818"/>
          </stop>
          <stop position="0.5">
            <color theme="0" tint="-0.1490218817712943"/>
          </stop>
          <stop position="1">
            <color theme="0" tint="-0.49803155613879818"/>
          </stop>
        </gradientFill>
      </fill>
    </dxf>
    <dxf>
      <fill>
        <gradientFill>
          <stop position="0">
            <color theme="0" tint="-0.1490218817712943"/>
          </stop>
          <stop position="0.5">
            <color theme="0"/>
          </stop>
          <stop position="1">
            <color theme="0" tint="-0.1490218817712943"/>
          </stop>
        </gradientFill>
      </fill>
    </dxf>
    <dxf>
      <fill>
        <gradientFill>
          <stop position="0">
            <color theme="0" tint="-0.1490218817712943"/>
          </stop>
          <stop position="0.5">
            <color theme="0"/>
          </stop>
          <stop position="1">
            <color theme="0" tint="-0.1490218817712943"/>
          </stop>
        </gradientFill>
      </fill>
    </dxf>
    <dxf>
      <fill>
        <gradientFill>
          <stop position="0">
            <color theme="0" tint="-0.1490218817712943"/>
          </stop>
          <stop position="0.5">
            <color theme="0"/>
          </stop>
          <stop position="1">
            <color theme="0" tint="-0.1490218817712943"/>
          </stop>
        </gradientFill>
      </fill>
    </dxf>
    <dxf>
      <fill>
        <gradientFill>
          <stop position="0">
            <color rgb="FFFF9900"/>
          </stop>
          <stop position="0.5">
            <color rgb="FFFFDDAB"/>
          </stop>
          <stop position="1">
            <color rgb="FFFF9900"/>
          </stop>
        </gradientFill>
      </fill>
    </dxf>
    <dxf>
      <fill>
        <gradientFill>
          <stop position="0">
            <color rgb="FFFF9900"/>
          </stop>
          <stop position="0.5">
            <color rgb="FFFFDDAB"/>
          </stop>
          <stop position="1">
            <color rgb="FFFF9900"/>
          </stop>
        </gradientFill>
      </fill>
    </dxf>
    <dxf>
      <fill>
        <gradientFill>
          <stop position="0">
            <color rgb="FFFF9900"/>
          </stop>
          <stop position="0.5">
            <color rgb="FFFFDDAB"/>
          </stop>
          <stop position="1">
            <color rgb="FFFF9900"/>
          </stop>
        </gradientFill>
      </fill>
    </dxf>
    <dxf>
      <fill>
        <gradientFill>
          <stop position="0">
            <color rgb="FF00FF00"/>
          </stop>
          <stop position="0.5">
            <color rgb="FFC9FFC9"/>
          </stop>
          <stop position="1">
            <color rgb="FF00FF00"/>
          </stop>
        </gradientFill>
      </fill>
    </dxf>
    <dxf>
      <fill>
        <gradientFill>
          <stop position="0">
            <color rgb="FF00FF00"/>
          </stop>
          <stop position="0.5">
            <color rgb="FFC9FFC9"/>
          </stop>
          <stop position="1">
            <color rgb="FF00FF00"/>
          </stop>
        </gradientFill>
      </fill>
    </dxf>
    <dxf>
      <fill>
        <gradientFill>
          <stop position="0">
            <color rgb="FF9966FF"/>
          </stop>
          <stop position="0.5">
            <color rgb="FFD8C5FF"/>
          </stop>
          <stop position="1">
            <color rgb="FF9966FF"/>
          </stop>
        </gradientFill>
      </fill>
    </dxf>
    <dxf>
      <fill>
        <gradientFill>
          <stop position="0">
            <color rgb="FF9966FF"/>
          </stop>
          <stop position="0.5">
            <color rgb="FFD8C5FF"/>
          </stop>
          <stop position="1">
            <color rgb="FF9966FF"/>
          </stop>
        </gradientFill>
      </fill>
    </dxf>
    <dxf>
      <fill>
        <gradientFill>
          <stop position="0">
            <color rgb="FF00B0F0"/>
          </stop>
          <stop position="0.5">
            <color rgb="FF9FE6FF"/>
          </stop>
          <stop position="1">
            <color rgb="FF00B0F0"/>
          </stop>
        </gradientFill>
      </fill>
    </dxf>
    <dxf>
      <fill>
        <gradientFill>
          <stop position="0">
            <color rgb="FF00B0F0"/>
          </stop>
          <stop position="0.5">
            <color rgb="FF9FE6FF"/>
          </stop>
          <stop position="1">
            <color rgb="FF00B0F0"/>
          </stop>
        </gradientFill>
      </fill>
    </dxf>
    <dxf>
      <fill>
        <gradientFill>
          <stop position="0">
            <color rgb="FFFF00FF"/>
          </stop>
          <stop position="0.5">
            <color rgb="FFFFBDFF"/>
          </stop>
          <stop position="1">
            <color rgb="FFFF00FF"/>
          </stop>
        </gradientFill>
      </fill>
    </dxf>
    <dxf>
      <fill>
        <gradientFill>
          <stop position="0">
            <color rgb="FFFFFF00"/>
          </stop>
          <stop position="0.5">
            <color theme="0" tint="-5.0965910824915313E-2"/>
          </stop>
          <stop position="1">
            <color rgb="FFFFFF00"/>
          </stop>
        </gradientFill>
      </fill>
    </dxf>
    <dxf>
      <fill>
        <gradientFill>
          <stop position="0">
            <color rgb="FFFFFF00"/>
          </stop>
          <stop position="0.5">
            <color theme="0" tint="-5.0965910824915313E-2"/>
          </stop>
          <stop position="1">
            <color rgb="FFFFFF00"/>
          </stop>
        </gradientFill>
      </fill>
    </dxf>
    <dxf>
      <fill>
        <gradientFill>
          <stop position="0">
            <color rgb="FFFFFF00"/>
          </stop>
          <stop position="0.5">
            <color theme="0" tint="-5.0965910824915313E-2"/>
          </stop>
          <stop position="1">
            <color rgb="FFFFFF00"/>
          </stop>
        </gradientFill>
      </fill>
    </dxf>
    <dxf>
      <fill>
        <gradientFill>
          <stop position="0">
            <color theme="0" tint="-0.49803155613879818"/>
          </stop>
          <stop position="0.5">
            <color theme="0" tint="-0.1490218817712943"/>
          </stop>
          <stop position="1">
            <color theme="0" tint="-0.49803155613879818"/>
          </stop>
        </gradientFill>
      </fill>
    </dxf>
    <dxf>
      <fill>
        <gradientFill>
          <stop position="0">
            <color theme="0" tint="-0.49803155613879818"/>
          </stop>
          <stop position="0.5">
            <color theme="0" tint="-0.1490218817712943"/>
          </stop>
          <stop position="1">
            <color theme="0" tint="-0.49803155613879818"/>
          </stop>
        </gradientFill>
      </fill>
    </dxf>
    <dxf>
      <fill>
        <gradientFill>
          <stop position="0">
            <color theme="0" tint="-0.49803155613879818"/>
          </stop>
          <stop position="0.5">
            <color theme="0" tint="-0.1490218817712943"/>
          </stop>
          <stop position="1">
            <color theme="0" tint="-0.49803155613879818"/>
          </stop>
        </gradientFill>
      </fill>
    </dxf>
    <dxf>
      <fill>
        <gradientFill>
          <stop position="0">
            <color theme="0" tint="-0.1490218817712943"/>
          </stop>
          <stop position="0.5">
            <color theme="0"/>
          </stop>
          <stop position="1">
            <color theme="0" tint="-0.1490218817712943"/>
          </stop>
        </gradientFill>
      </fill>
    </dxf>
    <dxf>
      <fill>
        <gradientFill>
          <stop position="0">
            <color theme="0" tint="-0.1490218817712943"/>
          </stop>
          <stop position="0.5">
            <color theme="0"/>
          </stop>
          <stop position="1">
            <color theme="0" tint="-0.1490218817712943"/>
          </stop>
        </gradientFill>
      </fill>
    </dxf>
    <dxf>
      <fill>
        <gradientFill>
          <stop position="0">
            <color theme="0" tint="-0.1490218817712943"/>
          </stop>
          <stop position="0.5">
            <color theme="0"/>
          </stop>
          <stop position="1">
            <color theme="0" tint="-0.1490218817712943"/>
          </stop>
        </gradientFill>
      </fill>
    </dxf>
    <dxf>
      <fill>
        <gradientFill>
          <stop position="0">
            <color rgb="FFFF9900"/>
          </stop>
          <stop position="0.5">
            <color rgb="FFFFE8C5"/>
          </stop>
          <stop position="1">
            <color rgb="FFFF9900"/>
          </stop>
        </gradientFill>
      </fill>
    </dxf>
    <dxf>
      <fill>
        <gradientFill>
          <stop position="0">
            <color rgb="FFFF9900"/>
          </stop>
          <stop position="0.5">
            <color rgb="FFFFE8C5"/>
          </stop>
          <stop position="1">
            <color rgb="FFFF9900"/>
          </stop>
        </gradientFill>
      </fill>
    </dxf>
    <dxf>
      <fill>
        <gradientFill>
          <stop position="0">
            <color rgb="FFFF9900"/>
          </stop>
          <stop position="0.5">
            <color rgb="FFFFE8C5"/>
          </stop>
          <stop position="1">
            <color rgb="FFFF9900"/>
          </stop>
        </gradientFill>
      </fill>
    </dxf>
    <dxf>
      <fill>
        <gradientFill>
          <stop position="0">
            <color rgb="FF00FF00"/>
          </stop>
          <stop position="0.5">
            <color rgb="FFB9FFB9"/>
          </stop>
          <stop position="1">
            <color rgb="FF00FF00"/>
          </stop>
        </gradientFill>
      </fill>
    </dxf>
    <dxf>
      <fill>
        <gradientFill>
          <stop position="0">
            <color rgb="FF00FF00"/>
          </stop>
          <stop position="0.5">
            <color rgb="FFB9FFB9"/>
          </stop>
          <stop position="1">
            <color rgb="FF00FF00"/>
          </stop>
        </gradientFill>
      </fill>
    </dxf>
    <dxf>
      <fill>
        <gradientFill>
          <stop position="0">
            <color rgb="FF9966FF"/>
          </stop>
          <stop position="0.5">
            <color rgb="FFDECDFF"/>
          </stop>
          <stop position="1">
            <color rgb="FF9966FF"/>
          </stop>
        </gradientFill>
      </fill>
    </dxf>
    <dxf>
      <fill>
        <gradientFill>
          <stop position="0">
            <color rgb="FF9966FF"/>
          </stop>
          <stop position="0.5">
            <color rgb="FFDECDFF"/>
          </stop>
          <stop position="1">
            <color rgb="FF9966FF"/>
          </stop>
        </gradientFill>
      </fill>
    </dxf>
  </dxfs>
  <tableStyles count="0" defaultTableStyle="TableStyleMedium2" defaultPivotStyle="PivotStyleLight16"/>
  <colors>
    <mruColors>
      <color rgb="FFFFFFEF"/>
      <color rgb="FFFFFFC9"/>
      <color rgb="FFFFFF00"/>
      <color rgb="FFFFBDFF"/>
      <color rgb="FFFF00FF"/>
      <color rgb="FFB9EDFF"/>
      <color rgb="FF33CCFF"/>
      <color rgb="FF8FE2FF"/>
      <color rgb="FFCC99FF"/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jpg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jpg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0" i="0" baseline="0">
                <a:effectLst/>
              </a:rPr>
              <a:t>Tonal Value Increase (Dot Gain)</a:t>
            </a:r>
            <a:endParaRPr lang="en-US" sz="16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415466384931498"/>
          <c:y val="9.7150098441476887E-2"/>
          <c:w val="0.7658392941056783"/>
          <c:h val="0.85204071366770806"/>
        </c:manualLayout>
      </c:layout>
      <c:scatterChart>
        <c:scatterStyle val="lineMarker"/>
        <c:varyColors val="0"/>
        <c:ser>
          <c:idx val="3"/>
          <c:order val="0"/>
          <c:tx>
            <c:v>Linear</c:v>
          </c:tx>
          <c:spPr>
            <a:ln w="25400" cap="flat" cmpd="sng" algn="ctr">
              <a:solidFill>
                <a:schemeClr val="bg1">
                  <a:lumMod val="50000"/>
                  <a:alpha val="70000"/>
                </a:schemeClr>
              </a:solidFill>
              <a:prstDash val="sysDot"/>
              <a:round/>
            </a:ln>
            <a:effectLst/>
          </c:spPr>
          <c:marker>
            <c:symbol val="circle"/>
            <c:size val="2"/>
            <c:spPr>
              <a:solidFill>
                <a:schemeClr val="bg1">
                  <a:lumMod val="75000"/>
                </a:schemeClr>
              </a:solidFill>
              <a:ln w="0" cap="flat" cmpd="sng" algn="ctr">
                <a:solidFill>
                  <a:schemeClr val="bg1">
                    <a:lumMod val="65000"/>
                  </a:schemeClr>
                </a:solidFill>
                <a:prstDash val="sysDot"/>
                <a:round/>
              </a:ln>
              <a:effectLst/>
            </c:spPr>
          </c:marker>
          <c:xVal>
            <c:numRef>
              <c:f>'Customer Data'!$M$62:$U$62</c:f>
              <c:numCache>
                <c:formatCode>General</c:formatCode>
                <c:ptCount val="9"/>
                <c:pt idx="0">
                  <c:v>0</c:v>
                </c:pt>
                <c:pt idx="1">
                  <c:v>2</c:v>
                </c:pt>
                <c:pt idx="2">
                  <c:v>5</c:v>
                </c:pt>
                <c:pt idx="3">
                  <c:v>10</c:v>
                </c:pt>
                <c:pt idx="4">
                  <c:v>25</c:v>
                </c:pt>
                <c:pt idx="5">
                  <c:v>50</c:v>
                </c:pt>
                <c:pt idx="6">
                  <c:v>75</c:v>
                </c:pt>
                <c:pt idx="7">
                  <c:v>95</c:v>
                </c:pt>
                <c:pt idx="8">
                  <c:v>100</c:v>
                </c:pt>
              </c:numCache>
            </c:numRef>
          </c:xVal>
          <c:yVal>
            <c:numRef>
              <c:f>'Customer Data'!$M$62:$U$62</c:f>
              <c:numCache>
                <c:formatCode>General</c:formatCode>
                <c:ptCount val="9"/>
                <c:pt idx="0">
                  <c:v>0</c:v>
                </c:pt>
                <c:pt idx="1">
                  <c:v>2</c:v>
                </c:pt>
                <c:pt idx="2">
                  <c:v>5</c:v>
                </c:pt>
                <c:pt idx="3">
                  <c:v>10</c:v>
                </c:pt>
                <c:pt idx="4">
                  <c:v>25</c:v>
                </c:pt>
                <c:pt idx="5">
                  <c:v>50</c:v>
                </c:pt>
                <c:pt idx="6">
                  <c:v>75</c:v>
                </c:pt>
                <c:pt idx="7">
                  <c:v>95</c:v>
                </c:pt>
                <c:pt idx="8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D58-4FDE-8EBD-E7902D5E9CFC}"/>
            </c:ext>
          </c:extLst>
        </c:ser>
        <c:ser>
          <c:idx val="0"/>
          <c:order val="1"/>
          <c:tx>
            <c:v>Cyan</c:v>
          </c:tx>
          <c:spPr>
            <a:ln w="38100" cap="flat" cmpd="sng" algn="ctr">
              <a:solidFill>
                <a:srgbClr val="00CCFF">
                  <a:alpha val="69804"/>
                </a:srgbClr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CCFF"/>
              </a:solidFill>
              <a:ln w="25400" cap="flat" cmpd="sng" algn="ctr">
                <a:solidFill>
                  <a:srgbClr val="00CCFF"/>
                </a:solidFill>
                <a:round/>
              </a:ln>
              <a:effectLst/>
            </c:spPr>
          </c:marker>
          <c:xVal>
            <c:numRef>
              <c:f>'Customer Data'!$M$62:$U$62</c:f>
              <c:numCache>
                <c:formatCode>General</c:formatCode>
                <c:ptCount val="9"/>
                <c:pt idx="0">
                  <c:v>0</c:v>
                </c:pt>
                <c:pt idx="1">
                  <c:v>2</c:v>
                </c:pt>
                <c:pt idx="2">
                  <c:v>5</c:v>
                </c:pt>
                <c:pt idx="3">
                  <c:v>10</c:v>
                </c:pt>
                <c:pt idx="4">
                  <c:v>25</c:v>
                </c:pt>
                <c:pt idx="5">
                  <c:v>50</c:v>
                </c:pt>
                <c:pt idx="6">
                  <c:v>75</c:v>
                </c:pt>
                <c:pt idx="7">
                  <c:v>95</c:v>
                </c:pt>
                <c:pt idx="8">
                  <c:v>100</c:v>
                </c:pt>
              </c:numCache>
            </c:numRef>
          </c:xVal>
          <c:yVal>
            <c:numRef>
              <c:f>'Customer Data'!$M$63:$U$63</c:f>
              <c:numCache>
                <c:formatCode>0.0</c:formatCode>
                <c:ptCount val="9"/>
                <c:pt idx="0">
                  <c:v>0</c:v>
                </c:pt>
                <c:pt idx="1">
                  <c:v>2</c:v>
                </c:pt>
                <c:pt idx="2">
                  <c:v>5</c:v>
                </c:pt>
                <c:pt idx="3">
                  <c:v>10</c:v>
                </c:pt>
                <c:pt idx="4">
                  <c:v>25</c:v>
                </c:pt>
                <c:pt idx="5">
                  <c:v>50</c:v>
                </c:pt>
                <c:pt idx="6">
                  <c:v>75</c:v>
                </c:pt>
                <c:pt idx="7">
                  <c:v>95</c:v>
                </c:pt>
                <c:pt idx="8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D58-4FDE-8EBD-E7902D5E9CFC}"/>
            </c:ext>
          </c:extLst>
        </c:ser>
        <c:ser>
          <c:idx val="1"/>
          <c:order val="2"/>
          <c:tx>
            <c:v>Magenta</c:v>
          </c:tx>
          <c:spPr>
            <a:ln w="38100" cap="flat" cmpd="sng" algn="ctr">
              <a:solidFill>
                <a:srgbClr val="FF00FF">
                  <a:alpha val="69804"/>
                </a:srgbClr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FF"/>
              </a:solidFill>
              <a:ln w="25400" cap="flat" cmpd="sng" algn="ctr">
                <a:solidFill>
                  <a:srgbClr val="FF00FF"/>
                </a:solidFill>
                <a:round/>
              </a:ln>
              <a:effectLst>
                <a:softEdge rad="0"/>
              </a:effectLst>
            </c:spPr>
          </c:marker>
          <c:xVal>
            <c:numRef>
              <c:f>'Customer Data'!$M$62:$U$62</c:f>
              <c:numCache>
                <c:formatCode>General</c:formatCode>
                <c:ptCount val="9"/>
                <c:pt idx="0">
                  <c:v>0</c:v>
                </c:pt>
                <c:pt idx="1">
                  <c:v>2</c:v>
                </c:pt>
                <c:pt idx="2">
                  <c:v>5</c:v>
                </c:pt>
                <c:pt idx="3">
                  <c:v>10</c:v>
                </c:pt>
                <c:pt idx="4">
                  <c:v>25</c:v>
                </c:pt>
                <c:pt idx="5">
                  <c:v>50</c:v>
                </c:pt>
                <c:pt idx="6">
                  <c:v>75</c:v>
                </c:pt>
                <c:pt idx="7">
                  <c:v>95</c:v>
                </c:pt>
                <c:pt idx="8">
                  <c:v>100</c:v>
                </c:pt>
              </c:numCache>
            </c:numRef>
          </c:xVal>
          <c:yVal>
            <c:numRef>
              <c:f>'Customer Data'!$M$64:$U$64</c:f>
              <c:numCache>
                <c:formatCode>0.0</c:formatCode>
                <c:ptCount val="9"/>
                <c:pt idx="0">
                  <c:v>0</c:v>
                </c:pt>
                <c:pt idx="1">
                  <c:v>2</c:v>
                </c:pt>
                <c:pt idx="2">
                  <c:v>5</c:v>
                </c:pt>
                <c:pt idx="3">
                  <c:v>10</c:v>
                </c:pt>
                <c:pt idx="4">
                  <c:v>25</c:v>
                </c:pt>
                <c:pt idx="5">
                  <c:v>50</c:v>
                </c:pt>
                <c:pt idx="6">
                  <c:v>75</c:v>
                </c:pt>
                <c:pt idx="7">
                  <c:v>95</c:v>
                </c:pt>
                <c:pt idx="8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D58-4FDE-8EBD-E7902D5E9CFC}"/>
            </c:ext>
          </c:extLst>
        </c:ser>
        <c:ser>
          <c:idx val="2"/>
          <c:order val="3"/>
          <c:tx>
            <c:v>Yellow</c:v>
          </c:tx>
          <c:spPr>
            <a:ln w="38100" cap="flat" cmpd="sng" algn="ctr">
              <a:solidFill>
                <a:srgbClr val="E6E1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8F200"/>
              </a:solidFill>
              <a:ln w="38100" cap="flat" cmpd="sng" algn="ctr">
                <a:solidFill>
                  <a:srgbClr val="E6E100"/>
                </a:solidFill>
                <a:round/>
              </a:ln>
              <a:effectLst/>
            </c:spPr>
          </c:marker>
          <c:xVal>
            <c:numRef>
              <c:f>'Customer Data'!$M$62:$U$62</c:f>
              <c:numCache>
                <c:formatCode>General</c:formatCode>
                <c:ptCount val="9"/>
                <c:pt idx="0">
                  <c:v>0</c:v>
                </c:pt>
                <c:pt idx="1">
                  <c:v>2</c:v>
                </c:pt>
                <c:pt idx="2">
                  <c:v>5</c:v>
                </c:pt>
                <c:pt idx="3">
                  <c:v>10</c:v>
                </c:pt>
                <c:pt idx="4">
                  <c:v>25</c:v>
                </c:pt>
                <c:pt idx="5">
                  <c:v>50</c:v>
                </c:pt>
                <c:pt idx="6">
                  <c:v>75</c:v>
                </c:pt>
                <c:pt idx="7">
                  <c:v>95</c:v>
                </c:pt>
                <c:pt idx="8">
                  <c:v>100</c:v>
                </c:pt>
              </c:numCache>
            </c:numRef>
          </c:xVal>
          <c:yVal>
            <c:numRef>
              <c:f>'Customer Data'!$M$65:$U$65</c:f>
              <c:numCache>
                <c:formatCode>0.0</c:formatCode>
                <c:ptCount val="9"/>
                <c:pt idx="0">
                  <c:v>0</c:v>
                </c:pt>
                <c:pt idx="1">
                  <c:v>2</c:v>
                </c:pt>
                <c:pt idx="2">
                  <c:v>5</c:v>
                </c:pt>
                <c:pt idx="3">
                  <c:v>10</c:v>
                </c:pt>
                <c:pt idx="4">
                  <c:v>25</c:v>
                </c:pt>
                <c:pt idx="5">
                  <c:v>50</c:v>
                </c:pt>
                <c:pt idx="6">
                  <c:v>75</c:v>
                </c:pt>
                <c:pt idx="7">
                  <c:v>95</c:v>
                </c:pt>
                <c:pt idx="8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D58-4FDE-8EBD-E7902D5E9CFC}"/>
            </c:ext>
          </c:extLst>
        </c:ser>
        <c:ser>
          <c:idx val="4"/>
          <c:order val="4"/>
          <c:tx>
            <c:v>Black</c:v>
          </c:tx>
          <c:spPr>
            <a:ln w="38100" cap="flat" cmpd="sng" algn="ctr">
              <a:solidFill>
                <a:schemeClr val="tx1">
                  <a:lumMod val="95000"/>
                  <a:lumOff val="5000"/>
                  <a:alpha val="70000"/>
                </a:schemeClr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tx1">
                  <a:lumMod val="75000"/>
                  <a:lumOff val="25000"/>
                </a:schemeClr>
              </a:solidFill>
              <a:ln w="9525" cap="flat" cmpd="sng" algn="ctr">
                <a:solidFill>
                  <a:schemeClr val="tx1">
                    <a:lumMod val="75000"/>
                    <a:lumOff val="25000"/>
                  </a:schemeClr>
                </a:solidFill>
                <a:round/>
              </a:ln>
              <a:effectLst/>
            </c:spPr>
          </c:marker>
          <c:xVal>
            <c:numRef>
              <c:f>'Customer Data'!$M$62:$U$62</c:f>
              <c:numCache>
                <c:formatCode>General</c:formatCode>
                <c:ptCount val="9"/>
                <c:pt idx="0">
                  <c:v>0</c:v>
                </c:pt>
                <c:pt idx="1">
                  <c:v>2</c:v>
                </c:pt>
                <c:pt idx="2">
                  <c:v>5</c:v>
                </c:pt>
                <c:pt idx="3">
                  <c:v>10</c:v>
                </c:pt>
                <c:pt idx="4">
                  <c:v>25</c:v>
                </c:pt>
                <c:pt idx="5">
                  <c:v>50</c:v>
                </c:pt>
                <c:pt idx="6">
                  <c:v>75</c:v>
                </c:pt>
                <c:pt idx="7">
                  <c:v>95</c:v>
                </c:pt>
                <c:pt idx="8">
                  <c:v>100</c:v>
                </c:pt>
              </c:numCache>
            </c:numRef>
          </c:xVal>
          <c:yVal>
            <c:numRef>
              <c:f>'Customer Data'!$M$66:$U$66</c:f>
              <c:numCache>
                <c:formatCode>0.0</c:formatCode>
                <c:ptCount val="9"/>
                <c:pt idx="0">
                  <c:v>0</c:v>
                </c:pt>
                <c:pt idx="1">
                  <c:v>2</c:v>
                </c:pt>
                <c:pt idx="2">
                  <c:v>5</c:v>
                </c:pt>
                <c:pt idx="3">
                  <c:v>10</c:v>
                </c:pt>
                <c:pt idx="4">
                  <c:v>25</c:v>
                </c:pt>
                <c:pt idx="5">
                  <c:v>50</c:v>
                </c:pt>
                <c:pt idx="6">
                  <c:v>75</c:v>
                </c:pt>
                <c:pt idx="7">
                  <c:v>95</c:v>
                </c:pt>
                <c:pt idx="8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D58-4FDE-8EBD-E7902D5E9C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9912239"/>
        <c:axId val="1899913487"/>
        <c:extLst>
          <c:ext xmlns:c15="http://schemas.microsoft.com/office/drawing/2012/chart" uri="{02D57815-91ED-43cb-92C2-25804820EDAC}">
            <c15:filteredScatterSeries>
              <c15:ser>
                <c:idx val="5"/>
                <c:order val="5"/>
                <c:tx>
                  <c:v>Orange</c:v>
                </c:tx>
                <c:spPr>
                  <a:ln w="38100" cap="flat" cmpd="sng" algn="ctr">
                    <a:solidFill>
                      <a:srgbClr val="FF9900">
                        <a:alpha val="70000"/>
                      </a:srgbClr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9900"/>
                    </a:solidFill>
                    <a:ln w="9525" cap="flat" cmpd="sng" algn="ctr">
                      <a:solidFill>
                        <a:srgbClr val="FF9900"/>
                      </a:solidFill>
                      <a:round/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'Customer Data'!$M$62:$U$62</c15:sqref>
                        </c15:formulaRef>
                      </c:ext>
                    </c:extLst>
                    <c:numCache>
                      <c:formatCode>General</c:formatCode>
                      <c:ptCount val="9"/>
                      <c:pt idx="0">
                        <c:v>0</c:v>
                      </c:pt>
                      <c:pt idx="1">
                        <c:v>2</c:v>
                      </c:pt>
                      <c:pt idx="2">
                        <c:v>5</c:v>
                      </c:pt>
                      <c:pt idx="3">
                        <c:v>10</c:v>
                      </c:pt>
                      <c:pt idx="4">
                        <c:v>25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95</c:v>
                      </c:pt>
                      <c:pt idx="8">
                        <c:v>100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'Customer Data'!$M$67:$U$67</c15:sqref>
                        </c15:formulaRef>
                      </c:ext>
                    </c:extLst>
                    <c:numCache>
                      <c:formatCode>0%</c:formatCode>
                      <c:ptCount val="9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0-CFF0-4E9D-9253-8ED989AFB91F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v>Green</c:v>
                </c:tx>
                <c:spPr>
                  <a:ln w="38100" cap="flat" cmpd="sng" algn="ctr">
                    <a:solidFill>
                      <a:srgbClr val="00FF00">
                        <a:alpha val="70000"/>
                      </a:srgbClr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00FF00"/>
                    </a:solidFill>
                    <a:ln w="9525" cap="flat" cmpd="sng" algn="ctr">
                      <a:solidFill>
                        <a:srgbClr val="00FF00"/>
                      </a:solidFill>
                      <a:round/>
                    </a:ln>
                    <a:effectLst/>
                  </c:spPr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'Customer Data'!$M$62:$U$62</c15:sqref>
                        </c15:formulaRef>
                      </c:ext>
                    </c:extLst>
                    <c:numCache>
                      <c:formatCode>General</c:formatCode>
                      <c:ptCount val="9"/>
                      <c:pt idx="0">
                        <c:v>0</c:v>
                      </c:pt>
                      <c:pt idx="1">
                        <c:v>2</c:v>
                      </c:pt>
                      <c:pt idx="2">
                        <c:v>5</c:v>
                      </c:pt>
                      <c:pt idx="3">
                        <c:v>10</c:v>
                      </c:pt>
                      <c:pt idx="4">
                        <c:v>25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95</c:v>
                      </c:pt>
                      <c:pt idx="8">
                        <c:v>100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'Customer Data'!$M$68:$U$68</c15:sqref>
                        </c15:formulaRef>
                      </c:ext>
                    </c:extLst>
                    <c:numCache>
                      <c:formatCode>0%</c:formatCode>
                      <c:ptCount val="9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1-CFF0-4E9D-9253-8ED989AFB91F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v>Violet</c:v>
                </c:tx>
                <c:spPr>
                  <a:ln w="44450" cap="flat" cmpd="sng" algn="ctr">
                    <a:solidFill>
                      <a:srgbClr val="9933FF">
                        <a:alpha val="69804"/>
                      </a:srgbClr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8D7AFE"/>
                    </a:solidFill>
                    <a:ln w="9525" cap="flat" cmpd="sng" algn="ctr">
                      <a:solidFill>
                        <a:srgbClr val="9933FF"/>
                      </a:solidFill>
                      <a:round/>
                    </a:ln>
                    <a:effectLst/>
                  </c:spPr>
                </c:marker>
                <c:dPt>
                  <c:idx val="3"/>
                  <c:marker>
                    <c:symbol val="circle"/>
                    <c:size val="5"/>
                    <c:spPr>
                      <a:solidFill>
                        <a:srgbClr val="8D7AFE"/>
                      </a:solidFill>
                      <a:ln w="9525" cap="flat" cmpd="sng" algn="ctr">
                        <a:solidFill>
                          <a:srgbClr val="9933FF"/>
                        </a:solidFill>
                        <a:round/>
                      </a:ln>
                      <a:effectLst/>
                    </c:spPr>
                  </c:marker>
                  <c:bubble3D val="0"/>
                  <c:spPr>
                    <a:ln w="44450" cap="flat" cmpd="sng" algn="ctr">
                      <a:solidFill>
                        <a:srgbClr val="9933FF">
                          <a:alpha val="69804"/>
                        </a:srgbClr>
                      </a:solidFill>
                      <a:prstDash val="solid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06-CFF0-4E9D-9253-8ED989AFB91F}"/>
                    </c:ext>
                  </c:extLst>
                </c:dPt>
                <c:dPt>
                  <c:idx val="4"/>
                  <c:marker>
                    <c:symbol val="circle"/>
                    <c:size val="5"/>
                    <c:spPr>
                      <a:solidFill>
                        <a:srgbClr val="8D7AFE"/>
                      </a:solidFill>
                      <a:ln w="9525" cap="flat" cmpd="sng" algn="ctr">
                        <a:solidFill>
                          <a:srgbClr val="9933FF"/>
                        </a:solidFill>
                        <a:round/>
                      </a:ln>
                      <a:effectLst/>
                    </c:spPr>
                  </c:marker>
                  <c:bubble3D val="0"/>
                  <c:spPr>
                    <a:ln w="44450" cap="flat" cmpd="sng" algn="ctr">
                      <a:solidFill>
                        <a:srgbClr val="9933FF">
                          <a:alpha val="69804"/>
                        </a:srgbClr>
                      </a:solidFill>
                      <a:prstDash val="solid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07-CFF0-4E9D-9253-8ED989AFB91F}"/>
                    </c:ext>
                  </c:extLst>
                </c:dPt>
                <c:dPt>
                  <c:idx val="5"/>
                  <c:marker>
                    <c:symbol val="circle"/>
                    <c:size val="5"/>
                    <c:spPr>
                      <a:solidFill>
                        <a:srgbClr val="8D7AFE"/>
                      </a:solidFill>
                      <a:ln w="9525" cap="flat" cmpd="sng" algn="ctr">
                        <a:solidFill>
                          <a:srgbClr val="9933FF"/>
                        </a:solidFill>
                        <a:round/>
                      </a:ln>
                      <a:effectLst/>
                    </c:spPr>
                  </c:marker>
                  <c:bubble3D val="0"/>
                  <c:spPr>
                    <a:ln w="44450" cap="flat" cmpd="sng" algn="ctr">
                      <a:solidFill>
                        <a:srgbClr val="9933FF">
                          <a:alpha val="69804"/>
                        </a:srgbClr>
                      </a:solidFill>
                      <a:prstDash val="solid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05-CFF0-4E9D-9253-8ED989AFB91F}"/>
                    </c:ext>
                  </c:extLst>
                </c:dPt>
                <c:dPt>
                  <c:idx val="6"/>
                  <c:marker>
                    <c:symbol val="circle"/>
                    <c:size val="5"/>
                    <c:spPr>
                      <a:solidFill>
                        <a:srgbClr val="8D7AFE"/>
                      </a:solidFill>
                      <a:ln w="9525" cap="flat" cmpd="sng" algn="ctr">
                        <a:solidFill>
                          <a:srgbClr val="9933FF"/>
                        </a:solidFill>
                        <a:round/>
                      </a:ln>
                      <a:effectLst/>
                    </c:spPr>
                  </c:marker>
                  <c:bubble3D val="0"/>
                  <c:spPr>
                    <a:ln w="44450" cap="flat" cmpd="sng" algn="ctr">
                      <a:solidFill>
                        <a:srgbClr val="9933FF">
                          <a:alpha val="69804"/>
                        </a:srgbClr>
                      </a:solidFill>
                      <a:prstDash val="solid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03-CFF0-4E9D-9253-8ED989AFB91F}"/>
                    </c:ext>
                  </c:extLst>
                </c:dPt>
                <c:dPt>
                  <c:idx val="7"/>
                  <c:marker>
                    <c:symbol val="circle"/>
                    <c:size val="5"/>
                    <c:spPr>
                      <a:solidFill>
                        <a:srgbClr val="8D7AFE"/>
                      </a:solidFill>
                      <a:ln w="9525" cap="flat" cmpd="sng" algn="ctr">
                        <a:solidFill>
                          <a:srgbClr val="9933FF"/>
                        </a:solidFill>
                        <a:round/>
                      </a:ln>
                      <a:effectLst/>
                    </c:spPr>
                  </c:marker>
                  <c:bubble3D val="0"/>
                  <c:spPr>
                    <a:ln w="44450" cap="flat" cmpd="sng" algn="ctr">
                      <a:solidFill>
                        <a:srgbClr val="9933FF">
                          <a:alpha val="69804"/>
                        </a:srgbClr>
                      </a:solidFill>
                      <a:prstDash val="solid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04-CFF0-4E9D-9253-8ED989AFB91F}"/>
                    </c:ext>
                  </c:extLst>
                </c:dPt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'Customer Data'!$M$62:$U$62</c15:sqref>
                        </c15:formulaRef>
                      </c:ext>
                    </c:extLst>
                    <c:numCache>
                      <c:formatCode>General</c:formatCode>
                      <c:ptCount val="9"/>
                      <c:pt idx="0">
                        <c:v>0</c:v>
                      </c:pt>
                      <c:pt idx="1">
                        <c:v>2</c:v>
                      </c:pt>
                      <c:pt idx="2">
                        <c:v>5</c:v>
                      </c:pt>
                      <c:pt idx="3">
                        <c:v>10</c:v>
                      </c:pt>
                      <c:pt idx="4">
                        <c:v>25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95</c:v>
                      </c:pt>
                      <c:pt idx="8">
                        <c:v>100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'Customer Data'!$M$69:$U$69</c15:sqref>
                        </c15:formulaRef>
                      </c:ext>
                    </c:extLst>
                    <c:numCache>
                      <c:formatCode>0%</c:formatCode>
                      <c:ptCount val="9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2-CFF0-4E9D-9253-8ED989AFB91F}"/>
                  </c:ext>
                </c:extLst>
              </c15:ser>
            </c15:filteredScatterSeries>
          </c:ext>
        </c:extLst>
      </c:scatterChart>
      <c:valAx>
        <c:axId val="1899912239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>
              <a:outerShdw dist="50800" dir="5400000" algn="ctr" rotWithShape="0">
                <a:srgbClr val="000000">
                  <a:alpha val="43137"/>
                </a:srgbClr>
              </a:outerShdw>
              <a:softEdge rad="0"/>
            </a:effectLst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rnd">
            <a:solidFill>
              <a:schemeClr val="dk1">
                <a:lumMod val="20000"/>
                <a:lumOff val="8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9913487"/>
        <c:crosses val="autoZero"/>
        <c:crossBetween val="midCat"/>
        <c:majorUnit val="5"/>
      </c:valAx>
      <c:valAx>
        <c:axId val="1899913487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rnd">
            <a:solidFill>
              <a:schemeClr val="dk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9912239"/>
        <c:crosses val="autoZero"/>
        <c:crossBetween val="midCat"/>
        <c:majorUnit val="5"/>
        <c:minorUnit val="5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span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0" i="0" baseline="0">
                <a:effectLst/>
              </a:rPr>
              <a:t>Colorimetric Values (Lab)</a:t>
            </a:r>
            <a:endParaRPr lang="en-US" sz="1600">
              <a:effectLst/>
            </a:endParaRPr>
          </a:p>
        </c:rich>
      </c:tx>
      <c:layout>
        <c:manualLayout>
          <c:xMode val="edge"/>
          <c:yMode val="edge"/>
          <c:x val="0.26998791310067"/>
          <c:y val="1.765698379390784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1205283705538219E-2"/>
          <c:y val="9.1875453230138723E-2"/>
          <c:w val="0.85668129928900083"/>
          <c:h val="0.85650189766880513"/>
        </c:manualLayout>
      </c:layout>
      <c:scatterChart>
        <c:scatterStyle val="lineMarker"/>
        <c:varyColors val="0"/>
        <c:ser>
          <c:idx val="7"/>
          <c:order val="0"/>
          <c:tx>
            <c:v>Gamut</c:v>
          </c:tx>
          <c:spPr>
            <a:ln w="34925" cap="flat" cmpd="sng" algn="ctr">
              <a:solidFill>
                <a:schemeClr val="tx1">
                  <a:lumMod val="75000"/>
                  <a:lumOff val="25000"/>
                </a:schemeClr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2">
                      <a:lumMod val="6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6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6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lumMod val="60000"/>
                    <a:shade val="95000"/>
                  </a:schemeClr>
                </a:solidFill>
                <a:round/>
              </a:ln>
              <a:effectLst/>
            </c:spPr>
          </c:marker>
          <c:xVal>
            <c:numRef>
              <c:f>'Calculations MD'!$E$5:$E$11</c:f>
              <c:numCache>
                <c:formatCode>0.0</c:formatCode>
                <c:ptCount val="7"/>
                <c:pt idx="0">
                  <c:v>-6.8</c:v>
                </c:pt>
                <c:pt idx="1">
                  <c:v>71.02</c:v>
                </c:pt>
                <c:pt idx="2">
                  <c:v>73.83</c:v>
                </c:pt>
                <c:pt idx="3">
                  <c:v>19.88</c:v>
                </c:pt>
                <c:pt idx="4">
                  <c:v>-38.729999999999997</c:v>
                </c:pt>
                <c:pt idx="5">
                  <c:v>-77.47</c:v>
                </c:pt>
                <c:pt idx="6">
                  <c:v>-6.8</c:v>
                </c:pt>
              </c:numCache>
            </c:numRef>
          </c:xVal>
          <c:yVal>
            <c:numRef>
              <c:f>'Calculations MD'!$F$5:$F$11</c:f>
              <c:numCache>
                <c:formatCode>0.0</c:formatCode>
                <c:ptCount val="7"/>
                <c:pt idx="0">
                  <c:v>97.84</c:v>
                </c:pt>
                <c:pt idx="1">
                  <c:v>53.32</c:v>
                </c:pt>
                <c:pt idx="2">
                  <c:v>-7.04</c:v>
                </c:pt>
                <c:pt idx="3">
                  <c:v>-55.02</c:v>
                </c:pt>
                <c:pt idx="4">
                  <c:v>-51.17</c:v>
                </c:pt>
                <c:pt idx="5">
                  <c:v>26.2</c:v>
                </c:pt>
                <c:pt idx="6">
                  <c:v>97.84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F6F-4DCC-A2DC-5877D372B23B}"/>
            </c:ext>
          </c:extLst>
        </c:ser>
        <c:ser>
          <c:idx val="0"/>
          <c:order val="1"/>
          <c:tx>
            <c:v>Cyan</c:v>
          </c:tx>
          <c:spPr>
            <a:ln w="9525" cap="flat" cmpd="sng" algn="ctr">
              <a:solidFill>
                <a:schemeClr val="accent1">
                  <a:alpha val="70000"/>
                </a:schemeClr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127000" cap="flat" cmpd="sng" algn="ctr">
                <a:solidFill>
                  <a:srgbClr val="00B0F0"/>
                </a:solidFill>
                <a:round/>
              </a:ln>
              <a:effectLst/>
              <a:scene3d>
                <a:camera prst="orthographicFront"/>
                <a:lightRig rig="threePt" dir="t"/>
              </a:scene3d>
              <a:sp3d>
                <a:bevelT/>
              </a:sp3d>
            </c:spPr>
          </c:marker>
          <c:xVal>
            <c:numRef>
              <c:f>'Customer Data'!$E$63</c:f>
              <c:numCache>
                <c:formatCode>0.0</c:formatCode>
                <c:ptCount val="1"/>
                <c:pt idx="0">
                  <c:v>-38.729999999999997</c:v>
                </c:pt>
              </c:numCache>
            </c:numRef>
          </c:xVal>
          <c:yVal>
            <c:numRef>
              <c:f>'Customer Data'!$F$63</c:f>
              <c:numCache>
                <c:formatCode>0.0</c:formatCode>
                <c:ptCount val="1"/>
                <c:pt idx="0">
                  <c:v>-51.17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C6-4800-8E61-E24DC07880DC}"/>
            </c:ext>
          </c:extLst>
        </c:ser>
        <c:ser>
          <c:idx val="1"/>
          <c:order val="2"/>
          <c:tx>
            <c:v>Magenta</c:v>
          </c:tx>
          <c:spPr>
            <a:ln w="9525" cap="flat" cmpd="sng" algn="ctr">
              <a:solidFill>
                <a:schemeClr val="accent2">
                  <a:alpha val="70000"/>
                </a:schemeClr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127000" cap="flat" cmpd="sng" algn="ctr">
                <a:solidFill>
                  <a:srgbClr val="FF00FF"/>
                </a:solidFill>
                <a:round/>
              </a:ln>
              <a:effectLst/>
              <a:scene3d>
                <a:camera prst="orthographicFront"/>
                <a:lightRig rig="threePt" dir="t"/>
              </a:scene3d>
              <a:sp3d>
                <a:bevelT/>
              </a:sp3d>
            </c:spPr>
          </c:marker>
          <c:xVal>
            <c:numRef>
              <c:f>'Customer Data'!$E$64</c:f>
              <c:numCache>
                <c:formatCode>0.0</c:formatCode>
                <c:ptCount val="1"/>
                <c:pt idx="0">
                  <c:v>73.83</c:v>
                </c:pt>
              </c:numCache>
            </c:numRef>
          </c:xVal>
          <c:yVal>
            <c:numRef>
              <c:f>'Customer Data'!$F$64</c:f>
              <c:numCache>
                <c:formatCode>0.0</c:formatCode>
                <c:ptCount val="1"/>
                <c:pt idx="0">
                  <c:v>-7.04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AC6-4800-8E61-E24DC07880DC}"/>
            </c:ext>
          </c:extLst>
        </c:ser>
        <c:ser>
          <c:idx val="2"/>
          <c:order val="3"/>
          <c:tx>
            <c:v>Yellow</c:v>
          </c:tx>
          <c:spPr>
            <a:ln w="9525" cap="flat" cmpd="sng" algn="ctr">
              <a:solidFill>
                <a:schemeClr val="accent3">
                  <a:alpha val="70000"/>
                </a:schemeClr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127000" cap="flat" cmpd="sng" algn="ctr">
                <a:solidFill>
                  <a:srgbClr val="FFFF00"/>
                </a:solidFill>
                <a:round/>
              </a:ln>
              <a:effectLst/>
              <a:scene3d>
                <a:camera prst="orthographicFront"/>
                <a:lightRig rig="threePt" dir="t"/>
              </a:scene3d>
              <a:sp3d>
                <a:bevelT/>
              </a:sp3d>
            </c:spPr>
          </c:marker>
          <c:xVal>
            <c:numRef>
              <c:f>'Customer Data'!$E$65</c:f>
              <c:numCache>
                <c:formatCode>0.0</c:formatCode>
                <c:ptCount val="1"/>
                <c:pt idx="0">
                  <c:v>-6.8</c:v>
                </c:pt>
              </c:numCache>
            </c:numRef>
          </c:xVal>
          <c:yVal>
            <c:numRef>
              <c:f>'Customer Data'!$F$65</c:f>
              <c:numCache>
                <c:formatCode>0.0</c:formatCode>
                <c:ptCount val="1"/>
                <c:pt idx="0">
                  <c:v>97.84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AC6-4800-8E61-E24DC07880DC}"/>
            </c:ext>
          </c:extLst>
        </c:ser>
        <c:ser>
          <c:idx val="3"/>
          <c:order val="4"/>
          <c:tx>
            <c:v>Black</c:v>
          </c:tx>
          <c:spPr>
            <a:ln w="9525" cap="flat" cmpd="sng" algn="ctr">
              <a:solidFill>
                <a:schemeClr val="accent4">
                  <a:alpha val="70000"/>
                </a:schemeClr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tx1">
                  <a:lumMod val="75000"/>
                  <a:lumOff val="25000"/>
                </a:schemeClr>
              </a:solidFill>
              <a:ln w="127000" cap="flat" cmpd="sng" algn="ctr">
                <a:solidFill>
                  <a:schemeClr val="tx1">
                    <a:lumMod val="75000"/>
                    <a:lumOff val="25000"/>
                  </a:schemeClr>
                </a:solidFill>
                <a:round/>
              </a:ln>
              <a:effectLst/>
              <a:scene3d>
                <a:camera prst="orthographicFront"/>
                <a:lightRig rig="threePt" dir="t"/>
              </a:scene3d>
              <a:sp3d>
                <a:bevelT/>
              </a:sp3d>
            </c:spPr>
          </c:marker>
          <c:xVal>
            <c:numRef>
              <c:f>'Customer Data'!$E$66</c:f>
              <c:numCache>
                <c:formatCode>0.0</c:formatCode>
                <c:ptCount val="1"/>
                <c:pt idx="0">
                  <c:v>-0.33</c:v>
                </c:pt>
              </c:numCache>
            </c:numRef>
          </c:xVal>
          <c:yVal>
            <c:numRef>
              <c:f>'Customer Data'!$F$66</c:f>
              <c:numCache>
                <c:formatCode>0.0</c:formatCode>
                <c:ptCount val="1"/>
                <c:pt idx="0">
                  <c:v>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AC6-4800-8E61-E24DC07880DC}"/>
            </c:ext>
          </c:extLst>
        </c:ser>
        <c:ser>
          <c:idx val="4"/>
          <c:order val="5"/>
          <c:tx>
            <c:v>Red (M/Y)</c:v>
          </c:tx>
          <c:spPr>
            <a:ln w="9525" cap="flat" cmpd="sng" algn="ctr">
              <a:solidFill>
                <a:schemeClr val="accent5">
                  <a:alpha val="70000"/>
                </a:schemeClr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127000" cap="flat" cmpd="sng" algn="ctr">
                <a:solidFill>
                  <a:srgbClr val="FF0000"/>
                </a:solidFill>
                <a:round/>
              </a:ln>
              <a:effectLst/>
              <a:scene3d>
                <a:camera prst="orthographicFront"/>
                <a:lightRig rig="threePt" dir="t"/>
              </a:scene3d>
              <a:sp3d>
                <a:bevelT/>
              </a:sp3d>
            </c:spPr>
          </c:marker>
          <c:xVal>
            <c:numRef>
              <c:f>'Customer Data'!$E$67</c:f>
              <c:numCache>
                <c:formatCode>0.0</c:formatCode>
                <c:ptCount val="1"/>
                <c:pt idx="0">
                  <c:v>71.02</c:v>
                </c:pt>
              </c:numCache>
            </c:numRef>
          </c:xVal>
          <c:yVal>
            <c:numRef>
              <c:f>'Customer Data'!$F$67</c:f>
              <c:numCache>
                <c:formatCode>0.0</c:formatCode>
                <c:ptCount val="1"/>
                <c:pt idx="0">
                  <c:v>53.32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AC6-4800-8E61-E24DC07880DC}"/>
            </c:ext>
          </c:extLst>
        </c:ser>
        <c:ser>
          <c:idx val="5"/>
          <c:order val="6"/>
          <c:tx>
            <c:v>Green (C/Y)</c:v>
          </c:tx>
          <c:spPr>
            <a:ln w="9525" cap="flat" cmpd="sng" algn="ctr">
              <a:solidFill>
                <a:srgbClr val="7EBA56">
                  <a:alpha val="69804"/>
                </a:srgbClr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127000" cap="flat" cmpd="sng" algn="ctr">
                <a:solidFill>
                  <a:srgbClr val="8FDA74"/>
                </a:solidFill>
                <a:round/>
              </a:ln>
              <a:effectLst/>
              <a:scene3d>
                <a:camera prst="orthographicFront"/>
                <a:lightRig rig="threePt" dir="t"/>
              </a:scene3d>
              <a:sp3d>
                <a:bevelT/>
              </a:sp3d>
            </c:spPr>
          </c:marker>
          <c:dPt>
            <c:idx val="0"/>
            <c:marker>
              <c:symbol val="circle"/>
              <c:size val="5"/>
              <c:spPr>
                <a:solidFill>
                  <a:srgbClr val="92D050"/>
                </a:solidFill>
                <a:ln w="127000" cap="flat" cmpd="sng" algn="ctr">
                  <a:solidFill>
                    <a:srgbClr val="92D050"/>
                  </a:solidFill>
                  <a:round/>
                </a:ln>
                <a:effectLst/>
                <a:scene3d>
                  <a:camera prst="orthographicFront"/>
                  <a:lightRig rig="threePt" dir="t"/>
                </a:scene3d>
                <a:sp3d>
                  <a:bevelT/>
                </a:sp3d>
              </c:spPr>
            </c:marker>
            <c:bubble3D val="0"/>
            <c:spPr>
              <a:ln w="9525" cap="flat" cmpd="sng" algn="ctr">
                <a:solidFill>
                  <a:srgbClr val="92D050">
                    <a:alpha val="70000"/>
                  </a:srgbClr>
                </a:solidFill>
                <a:prstDash val="sysDot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0-F6C4-4818-A22B-C909C4DA746E}"/>
              </c:ext>
            </c:extLst>
          </c:dPt>
          <c:xVal>
            <c:numRef>
              <c:f>'Customer Data'!$E$68</c:f>
              <c:numCache>
                <c:formatCode>0.0</c:formatCode>
                <c:ptCount val="1"/>
                <c:pt idx="0">
                  <c:v>-77.47</c:v>
                </c:pt>
              </c:numCache>
            </c:numRef>
          </c:xVal>
          <c:yVal>
            <c:numRef>
              <c:f>'Customer Data'!$F$68</c:f>
              <c:numCache>
                <c:formatCode>0.0</c:formatCode>
                <c:ptCount val="1"/>
                <c:pt idx="0">
                  <c:v>26.2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1AC6-4800-8E61-E24DC07880DC}"/>
            </c:ext>
          </c:extLst>
        </c:ser>
        <c:ser>
          <c:idx val="6"/>
          <c:order val="7"/>
          <c:tx>
            <c:v>Blue (C/M)</c:v>
          </c:tx>
          <c:spPr>
            <a:ln w="9525" cap="flat" cmpd="sng" algn="ctr">
              <a:solidFill>
                <a:schemeClr val="accent1">
                  <a:lumMod val="60000"/>
                  <a:alpha val="70000"/>
                </a:schemeClr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rgbClr val="0000FF"/>
              </a:solidFill>
              <a:ln w="127000" cap="flat" cmpd="sng" algn="ctr">
                <a:solidFill>
                  <a:srgbClr val="0000FF"/>
                </a:solidFill>
                <a:round/>
              </a:ln>
              <a:effectLst/>
              <a:scene3d>
                <a:camera prst="orthographicFront"/>
                <a:lightRig rig="threePt" dir="t"/>
              </a:scene3d>
              <a:sp3d>
                <a:bevelT/>
              </a:sp3d>
            </c:spPr>
          </c:marker>
          <c:xVal>
            <c:numRef>
              <c:f>'Customer Data'!$E$69</c:f>
              <c:numCache>
                <c:formatCode>0.0</c:formatCode>
                <c:ptCount val="1"/>
                <c:pt idx="0">
                  <c:v>19.88</c:v>
                </c:pt>
              </c:numCache>
            </c:numRef>
          </c:xVal>
          <c:yVal>
            <c:numRef>
              <c:f>'Customer Data'!$F$69</c:f>
              <c:numCache>
                <c:formatCode>0.0</c:formatCode>
                <c:ptCount val="1"/>
                <c:pt idx="0">
                  <c:v>-55.02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1AC6-4800-8E61-E24DC07880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9912239"/>
        <c:axId val="1899913487"/>
        <c:extLst>
          <c:ext xmlns:c15="http://schemas.microsoft.com/office/drawing/2012/chart" uri="{02D57815-91ED-43cb-92C2-25804820EDAC}">
            <c15:filteredScatterSeries>
              <c15:ser>
                <c:idx val="8"/>
                <c:order val="8"/>
                <c:tx>
                  <c:v>Orange</c:v>
                </c:tx>
                <c:spPr>
                  <a:ln w="9525" cap="flat" cmpd="sng" algn="ctr">
                    <a:solidFill>
                      <a:schemeClr val="accent3">
                        <a:lumMod val="60000"/>
                        <a:alpha val="70000"/>
                      </a:schemeClr>
                    </a:solidFill>
                    <a:prstDash val="sysDot"/>
                    <a:round/>
                  </a:ln>
                  <a:effectLst/>
                </c:spPr>
                <c:marker>
                  <c:symbol val="circle"/>
                  <c:size val="5"/>
                  <c:spPr>
                    <a:gradFill rotWithShape="1">
                      <a:gsLst>
                        <a:gs pos="0">
                          <a:schemeClr val="accent3">
                            <a:lumMod val="60000"/>
                            <a:lumMod val="110000"/>
                            <a:satMod val="105000"/>
                            <a:tint val="67000"/>
                          </a:schemeClr>
                        </a:gs>
                        <a:gs pos="50000">
                          <a:schemeClr val="accent3">
                            <a:lumMod val="60000"/>
                            <a:lumMod val="105000"/>
                            <a:satMod val="103000"/>
                            <a:tint val="73000"/>
                          </a:schemeClr>
                        </a:gs>
                        <a:gs pos="100000">
                          <a:schemeClr val="accent3">
                            <a:lumMod val="60000"/>
                            <a:lumMod val="105000"/>
                            <a:satMod val="109000"/>
                            <a:tint val="81000"/>
                          </a:schemeClr>
                        </a:gs>
                      </a:gsLst>
                      <a:lin ang="5400000" scaled="0"/>
                    </a:gradFill>
                    <a:ln w="9525" cap="flat" cmpd="sng" algn="ctr">
                      <a:solidFill>
                        <a:schemeClr val="accent3">
                          <a:lumMod val="60000"/>
                          <a:shade val="95000"/>
                        </a:schemeClr>
                      </a:solidFill>
                      <a:round/>
                    </a:ln>
                    <a:effectLst/>
                    <a:scene3d>
                      <a:camera prst="orthographicFront"/>
                      <a:lightRig rig="threePt" dir="t"/>
                    </a:scene3d>
                    <a:sp3d>
                      <a:bevelT/>
                    </a:sp3d>
                  </c:spPr>
                </c:marker>
                <c:dPt>
                  <c:idx val="0"/>
                  <c:marker>
                    <c:symbol val="circle"/>
                    <c:size val="5"/>
                    <c:spPr>
                      <a:gradFill rotWithShape="1">
                        <a:gsLst>
                          <a:gs pos="0">
                            <a:schemeClr val="accent3">
                              <a:lumMod val="60000"/>
                              <a:lumMod val="110000"/>
                              <a:satMod val="105000"/>
                              <a:tint val="67000"/>
                            </a:schemeClr>
                          </a:gs>
                          <a:gs pos="50000">
                            <a:schemeClr val="accent3">
                              <a:lumMod val="60000"/>
                              <a:lumMod val="105000"/>
                              <a:satMod val="103000"/>
                              <a:tint val="73000"/>
                            </a:schemeClr>
                          </a:gs>
                          <a:gs pos="100000">
                            <a:schemeClr val="accent3">
                              <a:lumMod val="60000"/>
                              <a:lumMod val="105000"/>
                              <a:satMod val="109000"/>
                              <a:tint val="81000"/>
                            </a:schemeClr>
                          </a:gs>
                        </a:gsLst>
                        <a:lin ang="5400000" scaled="0"/>
                      </a:gradFill>
                      <a:ln w="127000" cap="flat" cmpd="sng" algn="ctr">
                        <a:solidFill>
                          <a:srgbClr val="FF9900"/>
                        </a:solidFill>
                        <a:round/>
                      </a:ln>
                      <a:effectLst/>
                      <a:scene3d>
                        <a:camera prst="orthographicFront"/>
                        <a:lightRig rig="threePt" dir="t"/>
                      </a:scene3d>
                      <a:sp3d>
                        <a:bevelT/>
                      </a:sp3d>
                    </c:spPr>
                  </c:marker>
                  <c:bubble3D val="0"/>
                  <c:spPr>
                    <a:ln w="66675" cap="flat" cmpd="sng" algn="ctr">
                      <a:solidFill>
                        <a:srgbClr val="FF9900">
                          <a:alpha val="69804"/>
                        </a:srgbClr>
                      </a:solidFill>
                      <a:prstDash val="sysDot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03-403C-452F-9FAF-AD8AD49A22B4}"/>
                    </c:ext>
                  </c:extLst>
                </c:dPt>
                <c:xVal>
                  <c:numRef>
                    <c:extLst>
                      <c:ext uri="{02D57815-91ED-43cb-92C2-25804820EDAC}">
                        <c15:formulaRef>
                          <c15:sqref>'Customer Data'!$E$70</c15:sqref>
                        </c15:formulaRef>
                      </c:ext>
                    </c:extLst>
                    <c:numCache>
                      <c:formatCode>0%</c:formatCode>
                      <c:ptCount val="1"/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'Customer Data'!$F$70</c15:sqref>
                        </c15:formulaRef>
                      </c:ext>
                    </c:extLst>
                    <c:numCache>
                      <c:formatCode>0%</c:formatCode>
                      <c:ptCount val="1"/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2-403C-452F-9FAF-AD8AD49A22B4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v>Green</c:v>
                </c:tx>
                <c:spPr>
                  <a:ln w="127000" cap="flat" cmpd="sng" algn="ctr">
                    <a:solidFill>
                      <a:srgbClr val="00FF00">
                        <a:alpha val="70000"/>
                      </a:srgbClr>
                    </a:solidFill>
                    <a:prstDash val="sysDot"/>
                    <a:round/>
                  </a:ln>
                  <a:effectLst/>
                </c:spPr>
                <c:marker>
                  <c:symbol val="circle"/>
                  <c:size val="5"/>
                  <c:spPr>
                    <a:gradFill rotWithShape="1">
                      <a:gsLst>
                        <a:gs pos="0">
                          <a:schemeClr val="accent4">
                            <a:lumMod val="60000"/>
                            <a:lumMod val="110000"/>
                            <a:satMod val="105000"/>
                            <a:tint val="67000"/>
                          </a:schemeClr>
                        </a:gs>
                        <a:gs pos="50000">
                          <a:schemeClr val="accent4">
                            <a:lumMod val="60000"/>
                            <a:lumMod val="105000"/>
                            <a:satMod val="103000"/>
                            <a:tint val="73000"/>
                          </a:schemeClr>
                        </a:gs>
                        <a:gs pos="100000">
                          <a:schemeClr val="accent4">
                            <a:lumMod val="60000"/>
                            <a:lumMod val="105000"/>
                            <a:satMod val="109000"/>
                            <a:tint val="81000"/>
                          </a:schemeClr>
                        </a:gs>
                      </a:gsLst>
                      <a:lin ang="5400000" scaled="0"/>
                    </a:gradFill>
                    <a:ln w="9525" cap="flat" cmpd="sng" algn="ctr">
                      <a:solidFill>
                        <a:schemeClr val="accent4">
                          <a:lumMod val="60000"/>
                          <a:shade val="95000"/>
                        </a:schemeClr>
                      </a:solidFill>
                      <a:round/>
                    </a:ln>
                    <a:effectLst/>
                  </c:spPr>
                </c:marker>
                <c:dPt>
                  <c:idx val="0"/>
                  <c:marker>
                    <c:symbol val="circle"/>
                    <c:size val="5"/>
                    <c:spPr>
                      <a:gradFill rotWithShape="1">
                        <a:gsLst>
                          <a:gs pos="0">
                            <a:schemeClr val="accent4">
                              <a:lumMod val="60000"/>
                              <a:lumMod val="110000"/>
                              <a:satMod val="105000"/>
                              <a:tint val="67000"/>
                            </a:schemeClr>
                          </a:gs>
                          <a:gs pos="50000">
                            <a:schemeClr val="accent4">
                              <a:lumMod val="60000"/>
                              <a:lumMod val="105000"/>
                              <a:satMod val="103000"/>
                              <a:tint val="73000"/>
                            </a:schemeClr>
                          </a:gs>
                          <a:gs pos="100000">
                            <a:schemeClr val="accent4">
                              <a:lumMod val="60000"/>
                              <a:lumMod val="105000"/>
                              <a:satMod val="109000"/>
                              <a:tint val="81000"/>
                            </a:schemeClr>
                          </a:gs>
                        </a:gsLst>
                        <a:lin ang="5400000" scaled="0"/>
                      </a:gradFill>
                      <a:ln w="127000" cap="flat" cmpd="sng" algn="ctr">
                        <a:solidFill>
                          <a:srgbClr val="00FF00"/>
                        </a:solidFill>
                        <a:round/>
                      </a:ln>
                      <a:effectLst/>
                      <a:scene3d>
                        <a:camera prst="orthographicFront"/>
                        <a:lightRig rig="threePt" dir="t"/>
                      </a:scene3d>
                      <a:sp3d>
                        <a:bevelT/>
                      </a:sp3d>
                    </c:spPr>
                  </c:marker>
                  <c:bubble3D val="0"/>
                  <c:extLst>
                    <c:ext xmlns:c16="http://schemas.microsoft.com/office/drawing/2014/chart" uri="{C3380CC4-5D6E-409C-BE32-E72D297353CC}">
                      <c16:uniqueId val="{00000005-403C-452F-9FAF-AD8AD49A22B4}"/>
                    </c:ext>
                  </c:extLst>
                </c:dPt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'Customer Data'!$E$71</c15:sqref>
                        </c15:formulaRef>
                      </c:ext>
                    </c:extLst>
                    <c:numCache>
                      <c:formatCode>0%</c:formatCode>
                      <c:ptCount val="1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'Customer Data'!$F$71</c15:sqref>
                        </c15:formulaRef>
                      </c:ext>
                    </c:extLst>
                    <c:numCache>
                      <c:formatCode>0%</c:formatCode>
                      <c:ptCount val="1"/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4-403C-452F-9FAF-AD8AD49A22B4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v>Violet</c:v>
                </c:tx>
                <c:spPr>
                  <a:ln w="127000" cap="flat" cmpd="sng" algn="ctr">
                    <a:solidFill>
                      <a:srgbClr val="9900FF">
                        <a:alpha val="69804"/>
                      </a:srgbClr>
                    </a:solidFill>
                    <a:prstDash val="sysDot"/>
                    <a:round/>
                  </a:ln>
                  <a:effectLst/>
                </c:spPr>
                <c:marker>
                  <c:symbol val="circle"/>
                  <c:size val="5"/>
                  <c:spPr>
                    <a:gradFill rotWithShape="1">
                      <a:gsLst>
                        <a:gs pos="0">
                          <a:schemeClr val="accent5">
                            <a:lumMod val="60000"/>
                            <a:lumMod val="110000"/>
                            <a:satMod val="105000"/>
                            <a:tint val="67000"/>
                          </a:schemeClr>
                        </a:gs>
                        <a:gs pos="50000">
                          <a:schemeClr val="accent5">
                            <a:lumMod val="60000"/>
                            <a:lumMod val="105000"/>
                            <a:satMod val="103000"/>
                            <a:tint val="73000"/>
                          </a:schemeClr>
                        </a:gs>
                        <a:gs pos="100000">
                          <a:schemeClr val="accent5">
                            <a:lumMod val="60000"/>
                            <a:lumMod val="105000"/>
                            <a:satMod val="109000"/>
                            <a:tint val="81000"/>
                          </a:schemeClr>
                        </a:gs>
                      </a:gsLst>
                      <a:lin ang="5400000" scaled="0"/>
                    </a:gradFill>
                    <a:ln w="127000" cap="flat" cmpd="sng" algn="ctr">
                      <a:solidFill>
                        <a:srgbClr val="9900FF"/>
                      </a:solidFill>
                      <a:round/>
                    </a:ln>
                    <a:effectLst/>
                    <a:scene3d>
                      <a:camera prst="orthographicFront"/>
                      <a:lightRig rig="threePt" dir="t"/>
                    </a:scene3d>
                    <a:sp3d>
                      <a:bevelT/>
                    </a:sp3d>
                  </c:spPr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'Customer Data'!$E$72</c15:sqref>
                        </c15:formulaRef>
                      </c:ext>
                    </c:extLst>
                    <c:numCache>
                      <c:formatCode>0%</c:formatCode>
                      <c:ptCount val="1"/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'Customer Data'!$F$72</c15:sqref>
                        </c15:formulaRef>
                      </c:ext>
                    </c:extLst>
                    <c:numCache>
                      <c:formatCode>0%</c:formatCode>
                      <c:ptCount val="1"/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7-403C-452F-9FAF-AD8AD49A22B4}"/>
                  </c:ext>
                </c:extLst>
              </c15:ser>
            </c15:filteredScatterSeries>
          </c:ext>
        </c:extLst>
      </c:scatterChart>
      <c:valAx>
        <c:axId val="1899912239"/>
        <c:scaling>
          <c:orientation val="minMax"/>
          <c:max val="100"/>
          <c:min val="-10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4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0" i="0" baseline="0">
                    <a:effectLst/>
                  </a:rPr>
                  <a:t>"A" Axis (Green/Magenta)</a:t>
                </a:r>
                <a:endParaRPr lang="en-US" sz="1400" b="0">
                  <a:solidFill>
                    <a:sysClr val="windowText" lastClr="000000"/>
                  </a:solidFill>
                </a:endParaRPr>
              </a:p>
            </c:rich>
          </c:tx>
          <c:layout>
            <c:manualLayout>
              <c:xMode val="edge"/>
              <c:yMode val="edge"/>
              <c:x val="0.32735776500598884"/>
              <c:y val="0.9531472282469274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400" b="0" i="0" u="none" strike="noStrike" kern="1200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rnd">
            <a:solidFill>
              <a:schemeClr val="tx1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spc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9913487"/>
        <c:crosses val="autoZero"/>
        <c:crossBetween val="midCat"/>
        <c:majorUnit val="50"/>
      </c:valAx>
      <c:valAx>
        <c:axId val="1899913487"/>
        <c:scaling>
          <c:orientation val="minMax"/>
          <c:max val="100"/>
          <c:min val="-10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0" i="0" baseline="0">
                    <a:effectLst/>
                  </a:rPr>
                  <a:t>"B" Axis (Blue / Yellow)</a:t>
                </a:r>
                <a:endParaRPr lang="en-US" sz="1050">
                  <a:effectLst/>
                </a:endParaRPr>
              </a:p>
            </c:rich>
          </c:tx>
          <c:layout>
            <c:manualLayout>
              <c:xMode val="edge"/>
              <c:yMode val="edge"/>
              <c:x val="1.7104742839445179E-2"/>
              <c:y val="0.3632720016203809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rnd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9912239"/>
        <c:crosses val="autoZero"/>
        <c:crossBetween val="midCat"/>
        <c:majorUnit val="50"/>
        <c:minorUnit val="5"/>
      </c:valAx>
      <c:spPr>
        <a:blipFill dpi="0" rotWithShape="1">
          <a:blip xmlns:r="http://schemas.openxmlformats.org/officeDocument/2006/relationships" r:embed="rId3">
            <a:alphaModFix amt="88000"/>
          </a:blip>
          <a:srcRect/>
          <a:stretch>
            <a:fillRect/>
          </a:stretch>
        </a:blipFill>
        <a:ln>
          <a:solidFill>
            <a:schemeClr val="bg1">
              <a:lumMod val="75000"/>
            </a:schemeClr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aseline="0"/>
              <a:t>"</a:t>
            </a:r>
            <a:r>
              <a:rPr lang="en-US" sz="1400" b="0" i="0" u="none" strike="noStrike" baseline="0">
                <a:effectLst/>
              </a:rPr>
              <a:t>L</a:t>
            </a:r>
            <a:r>
              <a:rPr lang="en-US" baseline="0"/>
              <a:t>" Axis</a:t>
            </a:r>
            <a:endParaRPr lang="en-US"/>
          </a:p>
        </c:rich>
      </c:tx>
      <c:layout>
        <c:manualLayout>
          <c:xMode val="edge"/>
          <c:yMode val="edge"/>
          <c:x val="0.37778806445987639"/>
          <c:y val="1.263349014885086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1211879306158737"/>
          <c:y val="9.8572747842473704E-2"/>
          <c:w val="0.72189240944608146"/>
          <c:h val="0.87554834749948651"/>
        </c:manualLayout>
      </c:layout>
      <c:barChart>
        <c:barDir val="col"/>
        <c:grouping val="clustered"/>
        <c:varyColors val="0"/>
        <c:ser>
          <c:idx val="0"/>
          <c:order val="0"/>
          <c:tx>
            <c:v>Cyan</c:v>
          </c:tx>
          <c:spPr>
            <a:solidFill>
              <a:srgbClr val="00CCFF"/>
            </a:solidFill>
            <a:ln>
              <a:solidFill>
                <a:schemeClr val="tx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CCFF"/>
              </a:solidFill>
              <a:ln w="127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D92-4023-9008-72F8A12C0A60}"/>
              </c:ext>
            </c:extLst>
          </c:dPt>
          <c:val>
            <c:numRef>
              <c:f>'Customer Data'!$D$63</c:f>
              <c:numCache>
                <c:formatCode>0.0</c:formatCode>
                <c:ptCount val="1"/>
                <c:pt idx="0">
                  <c:v>54.68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92-4023-9008-72F8A12C0A60}"/>
            </c:ext>
          </c:extLst>
        </c:ser>
        <c:ser>
          <c:idx val="1"/>
          <c:order val="1"/>
          <c:tx>
            <c:v>Magenta</c:v>
          </c:tx>
          <c:spPr>
            <a:solidFill>
              <a:srgbClr val="FF00FF"/>
            </a:solidFill>
            <a:ln w="25400">
              <a:solidFill>
                <a:schemeClr val="tx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F00FF"/>
              </a:solidFill>
              <a:ln w="127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1D92-4023-9008-72F8A12C0A60}"/>
              </c:ext>
            </c:extLst>
          </c:dPt>
          <c:val>
            <c:numRef>
              <c:f>'Customer Data'!$D$64</c:f>
              <c:numCache>
                <c:formatCode>0.0</c:formatCode>
                <c:ptCount val="1"/>
                <c:pt idx="0">
                  <c:v>51.42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D92-4023-9008-72F8A12C0A60}"/>
            </c:ext>
          </c:extLst>
        </c:ser>
        <c:ser>
          <c:idx val="2"/>
          <c:order val="2"/>
          <c:tx>
            <c:v>Yellow</c:v>
          </c:tx>
          <c:spPr>
            <a:solidFill>
              <a:srgbClr val="FFFF00"/>
            </a:solidFill>
            <a:ln w="12700">
              <a:solidFill>
                <a:schemeClr val="tx1"/>
              </a:solidFill>
            </a:ln>
            <a:effectLst/>
          </c:spPr>
          <c:invertIfNegative val="0"/>
          <c:val>
            <c:numRef>
              <c:f>'Customer Data'!$D$65</c:f>
              <c:numCache>
                <c:formatCode>0.0</c:formatCode>
                <c:ptCount val="1"/>
                <c:pt idx="0">
                  <c:v>91.83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D92-4023-9008-72F8A12C0A60}"/>
            </c:ext>
          </c:extLst>
        </c:ser>
        <c:ser>
          <c:idx val="3"/>
          <c:order val="3"/>
          <c:tx>
            <c:v>Black</c:v>
          </c:tx>
          <c:spPr>
            <a:solidFill>
              <a:schemeClr val="tx1">
                <a:lumMod val="95000"/>
                <a:lumOff val="5000"/>
              </a:schemeClr>
            </a:solidFill>
            <a:ln w="12700">
              <a:solidFill>
                <a:schemeClr val="bg1"/>
              </a:solidFill>
            </a:ln>
            <a:effectLst/>
          </c:spPr>
          <c:invertIfNegative val="0"/>
          <c:val>
            <c:numRef>
              <c:f>'Customer Data'!$D$66</c:f>
              <c:numCache>
                <c:formatCode>0.0</c:formatCode>
                <c:ptCount val="1"/>
                <c:pt idx="0">
                  <c:v>14.9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D92-4023-9008-72F8A12C0A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61604736"/>
        <c:axId val="1761602240"/>
        <c:extLst>
          <c:ext xmlns:c15="http://schemas.microsoft.com/office/drawing/2012/chart" uri="{02D57815-91ED-43cb-92C2-25804820EDAC}">
            <c15:filteredBarSeries>
              <c15:ser>
                <c:idx val="4"/>
                <c:order val="4"/>
                <c:tx>
                  <c:v>Orange</c:v>
                </c:tx>
                <c:spPr>
                  <a:solidFill>
                    <a:schemeClr val="accent5"/>
                  </a:solidFill>
                  <a:ln>
                    <a:solidFill>
                      <a:schemeClr val="tx1"/>
                    </a:solidFill>
                  </a:ln>
                  <a:effectLst/>
                </c:spPr>
                <c:invertIfNegative val="0"/>
                <c:dPt>
                  <c:idx val="0"/>
                  <c:invertIfNegative val="0"/>
                  <c:bubble3D val="0"/>
                  <c:spPr>
                    <a:solidFill>
                      <a:srgbClr val="FF9900"/>
                    </a:solidFill>
                    <a:ln>
                      <a:solidFill>
                        <a:schemeClr val="tx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07-1760-4E39-8792-59A398695F52}"/>
                    </c:ext>
                  </c:extLst>
                </c:dPt>
                <c:val>
                  <c:numRef>
                    <c:extLst>
                      <c:ext uri="{02D57815-91ED-43cb-92C2-25804820EDAC}">
                        <c15:formulaRef>
                          <c15:sqref>'Customer Data'!$D$70</c15:sqref>
                        </c15:formulaRef>
                      </c:ext>
                    </c:extLst>
                    <c:numCache>
                      <c:formatCode>0%</c:formatCode>
                      <c:ptCount val="1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4-1760-4E39-8792-59A398695F52}"/>
                  </c:ext>
                </c:extLst>
              </c15:ser>
            </c15:filteredBarSeries>
            <c15:filteredBarSeries>
              <c15:ser>
                <c:idx val="5"/>
                <c:order val="5"/>
                <c:tx>
                  <c:v>Green</c:v>
                </c:tx>
                <c:spPr>
                  <a:solidFill>
                    <a:srgbClr val="00FF00"/>
                  </a:solidFill>
                  <a:ln>
                    <a:solidFill>
                      <a:schemeClr val="tx1"/>
                    </a:solidFill>
                  </a:ln>
                  <a:effectLst/>
                </c:spPr>
                <c:invertIfNegative val="0"/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'Customer Data'!$D$71</c15:sqref>
                        </c15:formulaRef>
                      </c:ext>
                    </c:extLst>
                    <c:numCache>
                      <c:formatCode>0%</c:formatCode>
                      <c:ptCount val="1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5-1760-4E39-8792-59A398695F52}"/>
                  </c:ext>
                </c:extLst>
              </c15:ser>
            </c15:filteredBarSeries>
            <c15:filteredBarSeries>
              <c15:ser>
                <c:idx val="6"/>
                <c:order val="6"/>
                <c:tx>
                  <c:v>Violet</c:v>
                </c:tx>
                <c:spPr>
                  <a:solidFill>
                    <a:schemeClr val="accent1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dPt>
                  <c:idx val="0"/>
                  <c:invertIfNegative val="0"/>
                  <c:bubble3D val="0"/>
                  <c:spPr>
                    <a:solidFill>
                      <a:srgbClr val="7F79FF"/>
                    </a:solidFill>
                    <a:ln>
                      <a:solidFill>
                        <a:schemeClr val="bg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08-1760-4E39-8792-59A398695F52}"/>
                    </c:ext>
                  </c:extLst>
                </c:dP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'Customer Data'!$D$72</c15:sqref>
                        </c15:formulaRef>
                      </c:ext>
                    </c:extLst>
                    <c:numCache>
                      <c:formatCode>0%</c:formatCode>
                      <c:ptCount val="1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6-1760-4E39-8792-59A398695F52}"/>
                  </c:ext>
                </c:extLst>
              </c15:ser>
            </c15:filteredBarSeries>
          </c:ext>
        </c:extLst>
      </c:barChart>
      <c:catAx>
        <c:axId val="1761604736"/>
        <c:scaling>
          <c:orientation val="minMax"/>
        </c:scaling>
        <c:delete val="1"/>
        <c:axPos val="b"/>
        <c:majorTickMark val="none"/>
        <c:minorTickMark val="none"/>
        <c:tickLblPos val="nextTo"/>
        <c:crossAx val="1761602240"/>
        <c:crosses val="autoZero"/>
        <c:auto val="1"/>
        <c:lblAlgn val="ctr"/>
        <c:lblOffset val="100"/>
        <c:noMultiLvlLbl val="0"/>
      </c:catAx>
      <c:valAx>
        <c:axId val="1761602240"/>
        <c:scaling>
          <c:orientation val="minMax"/>
          <c:max val="100"/>
          <c:min val="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1604736"/>
        <c:crosses val="autoZero"/>
        <c:crossBetween val="between"/>
        <c:majorUnit val="5"/>
      </c:valAx>
      <c:spPr>
        <a:gradFill>
          <a:gsLst>
            <a:gs pos="34000">
              <a:schemeClr val="bg1"/>
            </a:gs>
            <a:gs pos="100000">
              <a:schemeClr val="bg1">
                <a:lumMod val="50000"/>
              </a:schemeClr>
            </a:gs>
          </a:gsLst>
          <a:lin ang="5400000" scaled="0"/>
        </a:gra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0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aseline="0"/>
              <a:t>White/Substrate</a:t>
            </a:r>
            <a:endParaRPr lang="en-US" sz="1400"/>
          </a:p>
        </c:rich>
      </c:tx>
      <c:layout>
        <c:manualLayout>
          <c:xMode val="edge"/>
          <c:yMode val="edge"/>
          <c:x val="0.18865414011474402"/>
          <c:y val="0.763630849714830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0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289222400889365"/>
          <c:y val="4.9404022696215258E-2"/>
          <c:w val="0.68700097274333471"/>
          <c:h val="0.68925061949479816"/>
        </c:manualLayout>
      </c:layout>
      <c:scatterChart>
        <c:scatterStyle val="lineMarker"/>
        <c:varyColors val="1"/>
        <c:ser>
          <c:idx val="0"/>
          <c:order val="0"/>
          <c:tx>
            <c:v>White</c:v>
          </c:tx>
          <c:spPr>
            <a:ln w="25400">
              <a:noFill/>
            </a:ln>
          </c:spPr>
          <c:marker>
            <c:symbol val="circle"/>
            <c:size val="5"/>
            <c:spPr>
              <a:solidFill>
                <a:schemeClr val="bg1">
                  <a:alpha val="0"/>
                </a:schemeClr>
              </a:solidFill>
              <a:ln w="101600">
                <a:solidFill>
                  <a:schemeClr val="bg1">
                    <a:lumMod val="50000"/>
                  </a:schemeClr>
                </a:solidFill>
              </a:ln>
              <a:scene3d>
                <a:camera prst="orthographicFront"/>
                <a:lightRig rig="threePt" dir="t"/>
              </a:scene3d>
              <a:sp3d>
                <a:bevelT/>
              </a:sp3d>
            </c:spPr>
          </c:marker>
          <c:dPt>
            <c:idx val="0"/>
            <c:marker>
              <c:symbol val="circle"/>
              <c:size val="5"/>
              <c:spPr>
                <a:solidFill>
                  <a:schemeClr val="bg1">
                    <a:alpha val="0"/>
                  </a:schemeClr>
                </a:solidFill>
                <a:ln w="101600">
                  <a:solidFill>
                    <a:schemeClr val="bg1">
                      <a:lumMod val="50000"/>
                    </a:schemeClr>
                  </a:solidFill>
                </a:ln>
                <a:effectLst/>
                <a:scene3d>
                  <a:camera prst="orthographicFront"/>
                  <a:lightRig rig="threePt" dir="t"/>
                </a:scene3d>
                <a:sp3d>
                  <a:bevelT/>
                </a:sp3d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CDB7-4107-8804-5E1E82312ACE}"/>
              </c:ext>
            </c:extLst>
          </c:dPt>
          <c:xVal>
            <c:numRef>
              <c:f>'Customer Data'!$T$71</c:f>
              <c:numCache>
                <c:formatCode>0.0</c:formatCode>
                <c:ptCount val="1"/>
                <c:pt idx="0">
                  <c:v>-1.04</c:v>
                </c:pt>
              </c:numCache>
            </c:numRef>
          </c:xVal>
          <c:yVal>
            <c:numRef>
              <c:f>'Customer Data'!$U$71</c:f>
              <c:numCache>
                <c:formatCode>0.0</c:formatCode>
                <c:ptCount val="1"/>
                <c:pt idx="0">
                  <c:v>0.73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DB7-4107-8804-5E1E82312A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05351135"/>
        <c:axId val="905354463"/>
      </c:scatterChart>
      <c:valAx>
        <c:axId val="905351135"/>
        <c:scaling>
          <c:orientation val="minMax"/>
          <c:max val="15"/>
          <c:min val="-15"/>
        </c:scaling>
        <c:delete val="0"/>
        <c:axPos val="b"/>
        <c:numFmt formatCode="0.0" sourceLinked="1"/>
        <c:majorTickMark val="out"/>
        <c:minorTickMark val="none"/>
        <c:tickLblPos val="none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5354463"/>
        <c:crosses val="autoZero"/>
        <c:crossBetween val="midCat"/>
        <c:majorUnit val="10"/>
      </c:valAx>
      <c:valAx>
        <c:axId val="905354463"/>
        <c:scaling>
          <c:orientation val="minMax"/>
          <c:max val="15"/>
          <c:min val="-15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" sourceLinked="1"/>
        <c:majorTickMark val="out"/>
        <c:minorTickMark val="none"/>
        <c:tickLblPos val="none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5400000" spcFirstLastPara="1" vertOverflow="ellipsis" wrap="square" anchor="ctr" anchorCtr="0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5351135"/>
        <c:crosses val="autoZero"/>
        <c:crossBetween val="midCat"/>
        <c:majorUnit val="10"/>
      </c:valAx>
      <c:spPr>
        <a:blipFill dpi="0" rotWithShape="1">
          <a:blip xmlns:r="http://schemas.openxmlformats.org/officeDocument/2006/relationships" r:embed="rId3">
            <a:alphaModFix amt="46000"/>
          </a:blip>
          <a:srcRect/>
          <a:stretch>
            <a:fillRect/>
          </a:stretch>
        </a:blipFill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6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rnd">
        <a:solidFill>
          <a:schemeClr val="dk1">
            <a:lumMod val="20000"/>
            <a:lumOff val="80000"/>
          </a:schemeClr>
        </a:solidFill>
        <a:round/>
      </a:ln>
    </cs:spPr>
    <cs:defRPr sz="900" kern="120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/>
    <cs:effectRef idx="1"/>
    <cs:fontRef idx="minor">
      <a:schemeClr val="dk1"/>
    </cs:fontRef>
    <cs:spPr>
      <a:ln w="9525" cap="flat" cmpd="sng" algn="ctr">
        <a:solidFill>
          <a:schemeClr val="phClr">
            <a:alpha val="70000"/>
          </a:schemeClr>
        </a:solidFill>
        <a:prstDash val="sysDot"/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rnd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rnd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rnd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rnd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rnd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rnd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0" baseline="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>
              <a:alpha val="0"/>
            </a:schemeClr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rnd">
        <a:solidFill>
          <a:schemeClr val="dk1">
            <a:lumMod val="20000"/>
            <a:lumOff val="80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 cap="rnd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rnd">
        <a:solidFill>
          <a:schemeClr val="dk1">
            <a:lumMod val="25000"/>
            <a:lumOff val="75000"/>
          </a:schemeClr>
        </a:solidFill>
        <a:round/>
      </a:ln>
    </cs:spPr>
    <cs:defRPr sz="900" kern="1200" spc="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6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rnd">
        <a:solidFill>
          <a:schemeClr val="dk1">
            <a:lumMod val="20000"/>
            <a:lumOff val="80000"/>
          </a:schemeClr>
        </a:solidFill>
        <a:round/>
      </a:ln>
    </cs:spPr>
    <cs:defRPr sz="900" kern="120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/>
    <cs:effectRef idx="1"/>
    <cs:fontRef idx="minor">
      <a:schemeClr val="dk1"/>
    </cs:fontRef>
    <cs:spPr>
      <a:ln w="9525" cap="flat" cmpd="sng" algn="ctr">
        <a:solidFill>
          <a:schemeClr val="phClr">
            <a:alpha val="70000"/>
          </a:schemeClr>
        </a:solidFill>
        <a:prstDash val="sysDot"/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rnd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rnd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rnd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rnd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rnd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rnd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0" baseline="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>
              <a:alpha val="0"/>
            </a:schemeClr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rnd">
        <a:solidFill>
          <a:schemeClr val="dk1">
            <a:lumMod val="20000"/>
            <a:lumOff val="80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 cap="rnd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rnd">
        <a:solidFill>
          <a:schemeClr val="dk1">
            <a:lumMod val="25000"/>
            <a:lumOff val="75000"/>
          </a:schemeClr>
        </a:solidFill>
        <a:round/>
      </a:ln>
    </cs:spPr>
    <cs:defRPr sz="900" kern="1200" spc="0" baseline="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image" Target="../media/image18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17.png"/><Relationship Id="rId5" Type="http://schemas.openxmlformats.org/officeDocument/2006/relationships/image" Target="../media/image16.png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png"/><Relationship Id="rId2" Type="http://schemas.openxmlformats.org/officeDocument/2006/relationships/image" Target="../media/image20.png"/><Relationship Id="rId1" Type="http://schemas.openxmlformats.org/officeDocument/2006/relationships/image" Target="../media/image19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3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384064</xdr:colOff>
      <xdr:row>39</xdr:row>
      <xdr:rowOff>30191</xdr:rowOff>
    </xdr:from>
    <xdr:to>
      <xdr:col>20</xdr:col>
      <xdr:colOff>590281</xdr:colOff>
      <xdr:row>58</xdr:row>
      <xdr:rowOff>69567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304246</xdr:colOff>
      <xdr:row>39</xdr:row>
      <xdr:rowOff>58193</xdr:rowOff>
    </xdr:from>
    <xdr:to>
      <xdr:col>8</xdr:col>
      <xdr:colOff>398154</xdr:colOff>
      <xdr:row>58</xdr:row>
      <xdr:rowOff>82980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515423</xdr:colOff>
      <xdr:row>39</xdr:row>
      <xdr:rowOff>203926</xdr:rowOff>
    </xdr:from>
    <xdr:to>
      <xdr:col>11</xdr:col>
      <xdr:colOff>715168</xdr:colOff>
      <xdr:row>51</xdr:row>
      <xdr:rowOff>224170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60417</xdr:colOff>
      <xdr:row>51</xdr:row>
      <xdr:rowOff>183419</xdr:rowOff>
    </xdr:from>
    <xdr:to>
      <xdr:col>11</xdr:col>
      <xdr:colOff>639685</xdr:colOff>
      <xdr:row>59</xdr:row>
      <xdr:rowOff>104810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23</xdr:row>
          <xdr:rowOff>0</xdr:rowOff>
        </xdr:from>
        <xdr:to>
          <xdr:col>8</xdr:col>
          <xdr:colOff>695325</xdr:colOff>
          <xdr:row>23</xdr:row>
          <xdr:rowOff>361950</xdr:rowOff>
        </xdr:to>
        <xdr:sp macro="" textlink="">
          <xdr:nvSpPr>
            <xdr:cNvPr id="1036" name="ComboBox11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6</xdr:colOff>
      <xdr:row>2</xdr:row>
      <xdr:rowOff>3514</xdr:rowOff>
    </xdr:from>
    <xdr:to>
      <xdr:col>20</xdr:col>
      <xdr:colOff>684184</xdr:colOff>
      <xdr:row>4</xdr:row>
      <xdr:rowOff>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921006" y="384514"/>
          <a:ext cx="14717678" cy="136808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9</xdr:row>
          <xdr:rowOff>19050</xdr:rowOff>
        </xdr:from>
        <xdr:to>
          <xdr:col>21</xdr:col>
          <xdr:colOff>0</xdr:colOff>
          <xdr:row>9</xdr:row>
          <xdr:rowOff>371475</xdr:rowOff>
        </xdr:to>
        <xdr:sp macro="" textlink="">
          <xdr:nvSpPr>
            <xdr:cNvPr id="1046" name="ComboBox1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12</xdr:row>
          <xdr:rowOff>9525</xdr:rowOff>
        </xdr:from>
        <xdr:to>
          <xdr:col>21</xdr:col>
          <xdr:colOff>0</xdr:colOff>
          <xdr:row>12</xdr:row>
          <xdr:rowOff>361950</xdr:rowOff>
        </xdr:to>
        <xdr:sp macro="" textlink="">
          <xdr:nvSpPr>
            <xdr:cNvPr id="1047" name="ComboBox2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15</xdr:row>
          <xdr:rowOff>9525</xdr:rowOff>
        </xdr:from>
        <xdr:to>
          <xdr:col>21</xdr:col>
          <xdr:colOff>0</xdr:colOff>
          <xdr:row>15</xdr:row>
          <xdr:rowOff>361950</xdr:rowOff>
        </xdr:to>
        <xdr:sp macro="" textlink="">
          <xdr:nvSpPr>
            <xdr:cNvPr id="1048" name="ComboBox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20</xdr:row>
          <xdr:rowOff>19050</xdr:rowOff>
        </xdr:from>
        <xdr:to>
          <xdr:col>10</xdr:col>
          <xdr:colOff>1190625</xdr:colOff>
          <xdr:row>20</xdr:row>
          <xdr:rowOff>371475</xdr:rowOff>
        </xdr:to>
        <xdr:sp macro="" textlink="">
          <xdr:nvSpPr>
            <xdr:cNvPr id="1049" name="ComboBox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704850</xdr:colOff>
          <xdr:row>20</xdr:row>
          <xdr:rowOff>19050</xdr:rowOff>
        </xdr:from>
        <xdr:to>
          <xdr:col>21</xdr:col>
          <xdr:colOff>0</xdr:colOff>
          <xdr:row>20</xdr:row>
          <xdr:rowOff>371475</xdr:rowOff>
        </xdr:to>
        <xdr:sp macro="" textlink="">
          <xdr:nvSpPr>
            <xdr:cNvPr id="1050" name="ComboBox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15</xdr:row>
          <xdr:rowOff>19050</xdr:rowOff>
        </xdr:from>
        <xdr:to>
          <xdr:col>10</xdr:col>
          <xdr:colOff>1190625</xdr:colOff>
          <xdr:row>15</xdr:row>
          <xdr:rowOff>371475</xdr:rowOff>
        </xdr:to>
        <xdr:sp macro="" textlink="">
          <xdr:nvSpPr>
            <xdr:cNvPr id="1051" name="ComboBox8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14</xdr:row>
          <xdr:rowOff>19050</xdr:rowOff>
        </xdr:from>
        <xdr:to>
          <xdr:col>10</xdr:col>
          <xdr:colOff>1190625</xdr:colOff>
          <xdr:row>14</xdr:row>
          <xdr:rowOff>361950</xdr:rowOff>
        </xdr:to>
        <xdr:sp macro="" textlink="">
          <xdr:nvSpPr>
            <xdr:cNvPr id="1052" name="ComboBox9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19050</xdr:rowOff>
        </xdr:from>
        <xdr:to>
          <xdr:col>20</xdr:col>
          <xdr:colOff>695325</xdr:colOff>
          <xdr:row>8</xdr:row>
          <xdr:rowOff>371475</xdr:rowOff>
        </xdr:to>
        <xdr:sp macro="" textlink="">
          <xdr:nvSpPr>
            <xdr:cNvPr id="1053" name="ComboBox7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0</xdr:colOff>
      <xdr:row>4</xdr:row>
      <xdr:rowOff>0</xdr:rowOff>
    </xdr:from>
    <xdr:to>
      <xdr:col>24</xdr:col>
      <xdr:colOff>170808</xdr:colOff>
      <xdr:row>10</xdr:row>
      <xdr:rowOff>190698</xdr:rowOff>
    </xdr:to>
    <xdr:pic macro="[0]!Print_PDF_A3">
      <xdr:nvPicPr>
        <xdr:cNvPr id="10" name="Pictur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9177000" y="1752600"/>
          <a:ext cx="1390008" cy="2286198"/>
        </a:xfrm>
        <a:prstGeom prst="rect">
          <a:avLst/>
        </a:prstGeom>
      </xdr:spPr>
    </xdr:pic>
    <xdr:clientData/>
  </xdr:twoCellAnchor>
  <xdr:twoCellAnchor editAs="oneCell">
    <xdr:from>
      <xdr:col>21</xdr:col>
      <xdr:colOff>114300</xdr:colOff>
      <xdr:row>39</xdr:row>
      <xdr:rowOff>12700</xdr:rowOff>
    </xdr:from>
    <xdr:to>
      <xdr:col>23</xdr:col>
      <xdr:colOff>507612</xdr:colOff>
      <xdr:row>47</xdr:row>
      <xdr:rowOff>63698</xdr:rowOff>
    </xdr:to>
    <xdr:pic macro="[0]!ImpTxtWorkbookAtivo">
      <xdr:nvPicPr>
        <xdr:cNvPr id="14" name="Pictur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8910300" y="13144500"/>
          <a:ext cx="1383912" cy="2286198"/>
        </a:xfrm>
        <a:prstGeom prst="rect">
          <a:avLst/>
        </a:prstGeom>
      </xdr:spPr>
    </xdr:pic>
    <xdr:clientData/>
  </xdr:twoCellAnchor>
  <xdr:twoCellAnchor editAs="oneCell">
    <xdr:from>
      <xdr:col>21</xdr:col>
      <xdr:colOff>114300</xdr:colOff>
      <xdr:row>48</xdr:row>
      <xdr:rowOff>215900</xdr:rowOff>
    </xdr:from>
    <xdr:to>
      <xdr:col>23</xdr:col>
      <xdr:colOff>507612</xdr:colOff>
      <xdr:row>56</xdr:row>
      <xdr:rowOff>50998</xdr:rowOff>
    </xdr:to>
    <xdr:pic macro="[0]!ImpTxtWorkbookAtivo_V2">
      <xdr:nvPicPr>
        <xdr:cNvPr id="15" name="Pictur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8910300" y="15862300"/>
          <a:ext cx="1383912" cy="228619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3175</xdr:colOff>
          <xdr:row>23</xdr:row>
          <xdr:rowOff>0</xdr:rowOff>
        </xdr:from>
        <xdr:to>
          <xdr:col>11</xdr:col>
          <xdr:colOff>679450</xdr:colOff>
          <xdr:row>23</xdr:row>
          <xdr:rowOff>361950</xdr:rowOff>
        </xdr:to>
        <xdr:sp macro="" textlink="">
          <xdr:nvSpPr>
            <xdr:cNvPr id="1054" name="ComboBox3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</xdr:colOff>
          <xdr:row>22</xdr:row>
          <xdr:rowOff>371475</xdr:rowOff>
        </xdr:from>
        <xdr:to>
          <xdr:col>14</xdr:col>
          <xdr:colOff>695325</xdr:colOff>
          <xdr:row>23</xdr:row>
          <xdr:rowOff>352425</xdr:rowOff>
        </xdr:to>
        <xdr:sp macro="" textlink="">
          <xdr:nvSpPr>
            <xdr:cNvPr id="1055" name="ComboBox10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38100</xdr:colOff>
          <xdr:row>22</xdr:row>
          <xdr:rowOff>371475</xdr:rowOff>
        </xdr:from>
        <xdr:to>
          <xdr:col>18</xdr:col>
          <xdr:colOff>9525</xdr:colOff>
          <xdr:row>23</xdr:row>
          <xdr:rowOff>352425</xdr:rowOff>
        </xdr:to>
        <xdr:sp macro="" textlink="">
          <xdr:nvSpPr>
            <xdr:cNvPr id="1056" name="ComboBox1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22</xdr:row>
          <xdr:rowOff>371475</xdr:rowOff>
        </xdr:from>
        <xdr:to>
          <xdr:col>20</xdr:col>
          <xdr:colOff>704850</xdr:colOff>
          <xdr:row>23</xdr:row>
          <xdr:rowOff>352425</xdr:rowOff>
        </xdr:to>
        <xdr:sp macro="" textlink="">
          <xdr:nvSpPr>
            <xdr:cNvPr id="1057" name="ComboBox1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</xdr:colOff>
      <xdr:row>6</xdr:row>
      <xdr:rowOff>19050</xdr:rowOff>
    </xdr:from>
    <xdr:to>
      <xdr:col>13</xdr:col>
      <xdr:colOff>457199</xdr:colOff>
      <xdr:row>29</xdr:row>
      <xdr:rowOff>9524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09601" y="1162050"/>
          <a:ext cx="7772398" cy="4371974"/>
        </a:xfrm>
        <a:prstGeom prst="rect">
          <a:avLst/>
        </a:prstGeom>
      </xdr:spPr>
    </xdr:pic>
    <xdr:clientData/>
  </xdr:twoCellAnchor>
  <xdr:twoCellAnchor editAs="oneCell">
    <xdr:from>
      <xdr:col>1</xdr:col>
      <xdr:colOff>9526</xdr:colOff>
      <xdr:row>33</xdr:row>
      <xdr:rowOff>171450</xdr:rowOff>
    </xdr:from>
    <xdr:to>
      <xdr:col>13</xdr:col>
      <xdr:colOff>466724</xdr:colOff>
      <xdr:row>56</xdr:row>
      <xdr:rowOff>161924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19126" y="6457950"/>
          <a:ext cx="7772398" cy="4371974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62</xdr:row>
      <xdr:rowOff>9525</xdr:rowOff>
    </xdr:from>
    <xdr:to>
      <xdr:col>13</xdr:col>
      <xdr:colOff>457200</xdr:colOff>
      <xdr:row>84</xdr:row>
      <xdr:rowOff>190499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11820525"/>
          <a:ext cx="7772400" cy="437197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DD170A-E2B2-44CB-85FA-CC86E5E92790}">
  <sheetPr codeName="Sheet1">
    <tabColor rgb="FF66FF99"/>
    <pageSetUpPr fitToPage="1"/>
  </sheetPr>
  <dimension ref="A1:FY180"/>
  <sheetViews>
    <sheetView tabSelected="1" topLeftCell="A15" zoomScale="75" zoomScaleNormal="75" zoomScaleSheetLayoutView="71" workbookViewId="0">
      <selection activeCell="S30" sqref="S30:U30"/>
    </sheetView>
  </sheetViews>
  <sheetFormatPr defaultRowHeight="15" x14ac:dyDescent="0.25"/>
  <cols>
    <col min="1" max="1" width="43.7109375" style="1" customWidth="1"/>
    <col min="2" max="2" width="18.28515625" customWidth="1"/>
    <col min="3" max="9" width="10.7109375" customWidth="1"/>
    <col min="10" max="10" width="3.28515625" customWidth="1"/>
    <col min="11" max="11" width="18.28515625" customWidth="1"/>
    <col min="12" max="21" width="10.7109375" customWidth="1"/>
    <col min="22" max="22" width="5.7109375" style="1" customWidth="1"/>
    <col min="23" max="181" width="9.140625" style="1"/>
  </cols>
  <sheetData>
    <row r="1" spans="2:24" s="1" customFormat="1" ht="20.100000000000001" customHeight="1" x14ac:dyDescent="0.25"/>
    <row r="2" spans="2:24" s="1" customFormat="1" ht="9.9499999999999993" customHeight="1" thickBot="1" x14ac:dyDescent="0.3"/>
    <row r="3" spans="2:24" ht="60" customHeight="1" thickTop="1" x14ac:dyDescent="0.25">
      <c r="B3" s="213"/>
      <c r="C3" s="213"/>
      <c r="D3" s="213"/>
      <c r="E3" s="213"/>
      <c r="F3" s="213"/>
      <c r="G3" s="213"/>
      <c r="H3" s="213"/>
      <c r="I3" s="213"/>
      <c r="J3" s="213"/>
      <c r="K3" s="213"/>
      <c r="L3" s="213"/>
      <c r="M3" s="213"/>
      <c r="N3" s="213"/>
      <c r="O3" s="213"/>
      <c r="P3" s="213"/>
      <c r="Q3" s="213"/>
      <c r="R3" s="213"/>
      <c r="S3" s="213"/>
      <c r="T3" s="213"/>
      <c r="U3" s="2"/>
    </row>
    <row r="4" spans="2:24" ht="48" customHeight="1" thickBot="1" x14ac:dyDescent="0.3">
      <c r="B4" s="214"/>
      <c r="C4" s="214"/>
      <c r="D4" s="214"/>
      <c r="E4" s="214"/>
      <c r="F4" s="214"/>
      <c r="G4" s="214"/>
      <c r="H4" s="214"/>
      <c r="I4" s="214"/>
      <c r="J4" s="214"/>
      <c r="K4" s="214"/>
      <c r="L4" s="215"/>
      <c r="M4" s="215"/>
      <c r="N4" s="215"/>
      <c r="O4" s="215"/>
      <c r="P4" s="214"/>
      <c r="Q4" s="214"/>
      <c r="R4" s="214"/>
      <c r="S4" s="214"/>
      <c r="T4" s="214"/>
      <c r="U4" s="2"/>
    </row>
    <row r="5" spans="2:24" ht="30" customHeight="1" thickTop="1" x14ac:dyDescent="0.25">
      <c r="B5" s="145" t="s">
        <v>64</v>
      </c>
      <c r="C5" s="145"/>
      <c r="D5" s="145"/>
      <c r="E5" s="145"/>
      <c r="F5" s="145"/>
      <c r="G5" s="167"/>
      <c r="H5" s="167"/>
      <c r="I5" s="167"/>
      <c r="J5" s="167"/>
      <c r="K5" s="167"/>
      <c r="L5" s="148" t="s">
        <v>77</v>
      </c>
      <c r="M5" s="148"/>
      <c r="N5" s="148"/>
      <c r="O5" s="148"/>
      <c r="P5" s="148"/>
      <c r="Q5" s="167" t="s">
        <v>22</v>
      </c>
      <c r="R5" s="167"/>
      <c r="S5" s="167"/>
      <c r="T5" s="167"/>
      <c r="U5" s="168"/>
      <c r="W5" s="209"/>
      <c r="X5" s="209"/>
    </row>
    <row r="6" spans="2:24" ht="30" customHeight="1" x14ac:dyDescent="0.25">
      <c r="B6" s="146" t="s">
        <v>65</v>
      </c>
      <c r="C6" s="146"/>
      <c r="D6" s="146"/>
      <c r="E6" s="146"/>
      <c r="F6" s="146"/>
      <c r="G6" s="154" t="s">
        <v>168</v>
      </c>
      <c r="H6" s="154"/>
      <c r="I6" s="154"/>
      <c r="J6" s="154"/>
      <c r="K6" s="154"/>
      <c r="L6" s="146"/>
      <c r="M6" s="146"/>
      <c r="N6" s="146"/>
      <c r="O6" s="146"/>
      <c r="P6" s="146"/>
      <c r="Q6" s="154"/>
      <c r="R6" s="154"/>
      <c r="S6" s="154"/>
      <c r="T6" s="154"/>
      <c r="U6" s="154"/>
      <c r="W6" s="209"/>
      <c r="X6" s="209"/>
    </row>
    <row r="7" spans="2:24" ht="30" customHeight="1" x14ac:dyDescent="0.25">
      <c r="B7" s="147" t="s">
        <v>66</v>
      </c>
      <c r="C7" s="147"/>
      <c r="D7" s="147"/>
      <c r="E7" s="147"/>
      <c r="F7" s="147"/>
      <c r="G7" s="219"/>
      <c r="H7" s="219"/>
      <c r="I7" s="219"/>
      <c r="J7" s="219"/>
      <c r="K7" s="219"/>
      <c r="L7" s="150" t="s">
        <v>78</v>
      </c>
      <c r="M7" s="150"/>
      <c r="N7" s="150"/>
      <c r="O7" s="150"/>
      <c r="P7" s="150"/>
      <c r="Q7" s="222"/>
      <c r="R7" s="219"/>
      <c r="S7" s="219"/>
      <c r="T7" s="219"/>
      <c r="U7" s="219"/>
      <c r="W7" s="209"/>
      <c r="X7" s="209"/>
    </row>
    <row r="8" spans="2:24" ht="15" customHeight="1" x14ac:dyDescent="0.25">
      <c r="B8" s="212"/>
      <c r="C8" s="212"/>
      <c r="D8" s="212"/>
      <c r="E8" s="212"/>
      <c r="F8" s="212"/>
      <c r="G8" s="212"/>
      <c r="H8" s="212"/>
      <c r="I8" s="212"/>
      <c r="J8" s="212"/>
      <c r="K8" s="212"/>
      <c r="L8" s="212"/>
      <c r="M8" s="212"/>
      <c r="N8" s="212"/>
      <c r="O8" s="212"/>
      <c r="P8" s="212"/>
      <c r="Q8" s="212"/>
      <c r="R8" s="212"/>
      <c r="S8" s="212"/>
      <c r="T8" s="212"/>
      <c r="U8" s="34"/>
      <c r="W8" s="209"/>
      <c r="X8" s="209"/>
    </row>
    <row r="9" spans="2:24" ht="30" customHeight="1" x14ac:dyDescent="0.25">
      <c r="B9" s="148" t="s">
        <v>67</v>
      </c>
      <c r="C9" s="148"/>
      <c r="D9" s="148"/>
      <c r="E9" s="148"/>
      <c r="F9" s="148"/>
      <c r="G9" s="125"/>
      <c r="H9" s="125"/>
      <c r="I9" s="125"/>
      <c r="J9" s="125"/>
      <c r="K9" s="125"/>
      <c r="L9" s="125"/>
      <c r="M9" s="125"/>
      <c r="N9" s="125"/>
      <c r="O9" s="125"/>
      <c r="P9" s="125"/>
      <c r="Q9" s="125"/>
      <c r="R9" s="125"/>
      <c r="S9" s="125"/>
      <c r="T9" s="125"/>
      <c r="U9" s="125"/>
      <c r="W9" s="209"/>
      <c r="X9" s="209"/>
    </row>
    <row r="10" spans="2:24" ht="30" customHeight="1" x14ac:dyDescent="0.25">
      <c r="B10" s="149" t="s">
        <v>68</v>
      </c>
      <c r="C10" s="149"/>
      <c r="D10" s="149"/>
      <c r="E10" s="149"/>
      <c r="F10" s="149"/>
      <c r="G10" s="154"/>
      <c r="H10" s="154"/>
      <c r="I10" s="154"/>
      <c r="J10" s="154"/>
      <c r="K10" s="154"/>
      <c r="L10" s="205" t="s">
        <v>79</v>
      </c>
      <c r="M10" s="205"/>
      <c r="N10" s="205"/>
      <c r="O10" s="205"/>
      <c r="P10" s="205"/>
      <c r="Q10" s="154"/>
      <c r="R10" s="154"/>
      <c r="S10" s="154"/>
      <c r="T10" s="154"/>
      <c r="U10" s="154"/>
      <c r="W10" s="209"/>
      <c r="X10" s="209"/>
    </row>
    <row r="11" spans="2:24" ht="30" customHeight="1" thickBot="1" x14ac:dyDescent="0.3">
      <c r="B11" s="150" t="s">
        <v>69</v>
      </c>
      <c r="C11" s="150"/>
      <c r="D11" s="150"/>
      <c r="E11" s="150"/>
      <c r="F11" s="150"/>
      <c r="G11" s="223"/>
      <c r="H11" s="223"/>
      <c r="I11" s="223"/>
      <c r="J11" s="223"/>
      <c r="K11" s="223"/>
      <c r="L11" s="151" t="s">
        <v>80</v>
      </c>
      <c r="M11" s="151"/>
      <c r="N11" s="151"/>
      <c r="O11" s="151"/>
      <c r="P11" s="151"/>
      <c r="Q11" s="223" t="s">
        <v>27</v>
      </c>
      <c r="R11" s="223"/>
      <c r="S11" s="223"/>
      <c r="T11" s="223"/>
      <c r="U11" s="223"/>
      <c r="W11" s="209"/>
      <c r="X11" s="209"/>
    </row>
    <row r="12" spans="2:24" ht="15" customHeight="1" thickTop="1" thickBot="1" x14ac:dyDescent="0.4">
      <c r="B12" s="212"/>
      <c r="C12" s="212"/>
      <c r="D12" s="212"/>
      <c r="E12" s="212"/>
      <c r="F12" s="210"/>
      <c r="G12" s="211"/>
      <c r="H12" s="211"/>
      <c r="I12" s="211"/>
      <c r="J12" s="211"/>
      <c r="K12" s="211"/>
      <c r="L12" s="211"/>
      <c r="M12" s="211"/>
      <c r="N12" s="211"/>
      <c r="O12" s="211"/>
      <c r="P12" s="211"/>
      <c r="Q12" s="211"/>
      <c r="R12" s="211"/>
      <c r="S12" s="211"/>
      <c r="T12" s="211"/>
      <c r="U12" s="211"/>
    </row>
    <row r="13" spans="2:24" ht="30" customHeight="1" thickTop="1" thickBot="1" x14ac:dyDescent="0.3">
      <c r="B13" s="132" t="s">
        <v>70</v>
      </c>
      <c r="C13" s="132"/>
      <c r="D13" s="132"/>
      <c r="E13" s="132"/>
      <c r="F13" s="132"/>
      <c r="G13" s="278" t="s">
        <v>164</v>
      </c>
      <c r="H13" s="278"/>
      <c r="I13" s="278"/>
      <c r="J13" s="278"/>
      <c r="K13" s="279"/>
      <c r="L13" s="206" t="s">
        <v>81</v>
      </c>
      <c r="M13" s="207"/>
      <c r="N13" s="207"/>
      <c r="O13" s="207"/>
      <c r="P13" s="207"/>
      <c r="Q13" s="154"/>
      <c r="R13" s="154"/>
      <c r="S13" s="154"/>
      <c r="T13" s="154"/>
      <c r="U13" s="154"/>
    </row>
    <row r="14" spans="2:24" ht="15" customHeight="1" thickTop="1" thickBot="1" x14ac:dyDescent="0.3">
      <c r="B14" s="224"/>
      <c r="C14" s="224"/>
      <c r="D14" s="224"/>
      <c r="E14" s="224"/>
      <c r="F14" s="224"/>
      <c r="G14" s="224"/>
      <c r="H14" s="224"/>
      <c r="I14" s="224"/>
      <c r="J14" s="224"/>
      <c r="K14" s="224"/>
      <c r="L14" s="224"/>
      <c r="M14" s="224"/>
      <c r="N14" s="224"/>
      <c r="O14" s="224"/>
      <c r="P14" s="224"/>
      <c r="Q14" s="224"/>
      <c r="R14" s="224"/>
      <c r="S14" s="224"/>
      <c r="T14" s="224"/>
      <c r="U14" s="224"/>
    </row>
    <row r="15" spans="2:24" ht="30" customHeight="1" thickTop="1" x14ac:dyDescent="0.25">
      <c r="B15" s="145" t="s">
        <v>71</v>
      </c>
      <c r="C15" s="145"/>
      <c r="D15" s="145"/>
      <c r="E15" s="145"/>
      <c r="F15" s="145"/>
      <c r="G15" s="124"/>
      <c r="H15" s="124"/>
      <c r="I15" s="124"/>
      <c r="J15" s="124"/>
      <c r="K15" s="124"/>
      <c r="L15" s="275" t="s">
        <v>82</v>
      </c>
      <c r="M15" s="276"/>
      <c r="N15" s="276"/>
      <c r="O15" s="276"/>
      <c r="P15" s="276"/>
      <c r="Q15" s="154">
        <v>4000</v>
      </c>
      <c r="R15" s="154"/>
      <c r="S15" s="154"/>
      <c r="T15" s="154"/>
      <c r="U15" s="154"/>
    </row>
    <row r="16" spans="2:24" ht="30" customHeight="1" thickBot="1" x14ac:dyDescent="0.3">
      <c r="B16" s="149" t="s">
        <v>72</v>
      </c>
      <c r="C16" s="149"/>
      <c r="D16" s="149"/>
      <c r="E16" s="149"/>
      <c r="F16" s="149"/>
      <c r="G16" s="124"/>
      <c r="H16" s="124"/>
      <c r="I16" s="124"/>
      <c r="J16" s="124"/>
      <c r="K16" s="126"/>
      <c r="L16" s="277" t="s">
        <v>83</v>
      </c>
      <c r="M16" s="151"/>
      <c r="N16" s="151"/>
      <c r="O16" s="151"/>
      <c r="P16" s="151"/>
      <c r="Q16" s="219"/>
      <c r="R16" s="219"/>
      <c r="S16" s="219"/>
      <c r="T16" s="219"/>
      <c r="U16" s="219"/>
    </row>
    <row r="17" spans="2:24" ht="30" customHeight="1" thickTop="1" thickBot="1" x14ac:dyDescent="0.3">
      <c r="B17" s="151" t="s">
        <v>73</v>
      </c>
      <c r="C17" s="151"/>
      <c r="D17" s="151"/>
      <c r="E17" s="151"/>
      <c r="F17" s="151"/>
      <c r="G17" s="152"/>
      <c r="H17" s="152"/>
      <c r="I17" s="152"/>
      <c r="J17" s="152"/>
      <c r="K17" s="152"/>
      <c r="L17" s="152"/>
      <c r="M17" s="152"/>
      <c r="N17" s="152"/>
      <c r="O17" s="152"/>
      <c r="P17" s="152"/>
      <c r="Q17" s="152"/>
      <c r="R17" s="152"/>
      <c r="S17" s="152"/>
      <c r="T17" s="152"/>
      <c r="U17" s="152"/>
    </row>
    <row r="18" spans="2:24" ht="15" customHeight="1" thickTop="1" thickBot="1" x14ac:dyDescent="0.3">
      <c r="B18" s="174"/>
      <c r="C18" s="175"/>
      <c r="D18" s="175"/>
      <c r="E18" s="175"/>
      <c r="F18" s="175"/>
      <c r="G18" s="175"/>
      <c r="H18" s="175"/>
      <c r="I18" s="175"/>
      <c r="J18" s="175"/>
      <c r="K18" s="175"/>
      <c r="L18" s="175"/>
      <c r="M18" s="175"/>
      <c r="N18" s="175"/>
      <c r="O18" s="175"/>
      <c r="P18" s="175"/>
      <c r="Q18" s="175"/>
      <c r="R18" s="175"/>
      <c r="S18" s="175"/>
      <c r="T18" s="175"/>
      <c r="U18" s="175"/>
      <c r="W18" s="209"/>
      <c r="X18" s="209"/>
    </row>
    <row r="19" spans="2:24" ht="30" customHeight="1" thickTop="1" x14ac:dyDescent="0.25">
      <c r="B19" s="145" t="s">
        <v>74</v>
      </c>
      <c r="C19" s="145"/>
      <c r="D19" s="145"/>
      <c r="E19" s="145"/>
      <c r="F19" s="145"/>
      <c r="G19" s="153"/>
      <c r="H19" s="153"/>
      <c r="I19" s="153"/>
      <c r="J19" s="153"/>
      <c r="K19" s="153"/>
      <c r="L19" s="153"/>
      <c r="M19" s="153"/>
      <c r="N19" s="153"/>
      <c r="O19" s="153"/>
      <c r="P19" s="153"/>
      <c r="Q19" s="153"/>
      <c r="R19" s="153"/>
      <c r="S19" s="153"/>
      <c r="T19" s="153"/>
      <c r="U19" s="153"/>
      <c r="W19" s="209"/>
      <c r="X19" s="209"/>
    </row>
    <row r="20" spans="2:24" ht="30" customHeight="1" x14ac:dyDescent="0.25">
      <c r="B20" s="149" t="s">
        <v>75</v>
      </c>
      <c r="C20" s="149"/>
      <c r="D20" s="149"/>
      <c r="E20" s="149"/>
      <c r="F20" s="149"/>
      <c r="G20" s="154"/>
      <c r="H20" s="154"/>
      <c r="I20" s="154"/>
      <c r="J20" s="154"/>
      <c r="K20" s="154"/>
      <c r="L20" s="154"/>
      <c r="M20" s="154"/>
      <c r="N20" s="154"/>
      <c r="O20" s="154"/>
      <c r="P20" s="154"/>
      <c r="Q20" s="154"/>
      <c r="R20" s="154"/>
      <c r="S20" s="154"/>
      <c r="T20" s="154"/>
      <c r="U20" s="154"/>
      <c r="W20" s="209"/>
      <c r="X20" s="209"/>
    </row>
    <row r="21" spans="2:24" ht="30" customHeight="1" thickBot="1" x14ac:dyDescent="0.3">
      <c r="B21" s="151" t="s">
        <v>76</v>
      </c>
      <c r="C21" s="151"/>
      <c r="D21" s="151"/>
      <c r="E21" s="151"/>
      <c r="F21" s="151"/>
      <c r="G21" s="127"/>
      <c r="H21" s="127"/>
      <c r="I21" s="127"/>
      <c r="J21" s="127"/>
      <c r="K21" s="127"/>
      <c r="L21" s="151" t="s">
        <v>84</v>
      </c>
      <c r="M21" s="151"/>
      <c r="N21" s="151"/>
      <c r="O21" s="151"/>
      <c r="P21" s="151"/>
      <c r="Q21" s="225"/>
      <c r="R21" s="225"/>
      <c r="S21" s="225"/>
      <c r="T21" s="225"/>
      <c r="U21" s="226"/>
      <c r="W21" s="209"/>
      <c r="X21" s="209"/>
    </row>
    <row r="22" spans="2:24" ht="15" customHeight="1" thickTop="1" thickBot="1" x14ac:dyDescent="0.3">
      <c r="B22" s="216"/>
      <c r="C22" s="217"/>
      <c r="D22" s="217"/>
      <c r="E22" s="217"/>
      <c r="F22" s="217"/>
      <c r="G22" s="217"/>
      <c r="H22" s="217"/>
      <c r="I22" s="217"/>
      <c r="J22" s="217"/>
      <c r="K22" s="217"/>
      <c r="L22" s="217"/>
      <c r="M22" s="217"/>
      <c r="N22" s="217"/>
      <c r="O22" s="217"/>
      <c r="P22" s="217"/>
      <c r="Q22" s="217"/>
      <c r="R22" s="217"/>
      <c r="S22" s="217"/>
      <c r="T22" s="218"/>
      <c r="U22" s="3"/>
      <c r="W22" s="209"/>
      <c r="X22" s="209"/>
    </row>
    <row r="23" spans="2:24" ht="30" customHeight="1" thickTop="1" x14ac:dyDescent="0.25">
      <c r="B23" s="155"/>
      <c r="C23" s="156"/>
      <c r="D23" s="156"/>
      <c r="E23" s="156"/>
      <c r="F23" s="156"/>
      <c r="G23" s="143" t="s">
        <v>3</v>
      </c>
      <c r="H23" s="273"/>
      <c r="I23" s="273"/>
      <c r="J23" s="273" t="s">
        <v>2</v>
      </c>
      <c r="K23" s="273"/>
      <c r="L23" s="273"/>
      <c r="M23" s="274" t="s">
        <v>1</v>
      </c>
      <c r="N23" s="274"/>
      <c r="O23" s="274"/>
      <c r="P23" s="273" t="s">
        <v>4</v>
      </c>
      <c r="Q23" s="273"/>
      <c r="R23" s="273"/>
      <c r="S23" s="144" t="s">
        <v>162</v>
      </c>
      <c r="T23" s="142"/>
      <c r="U23" s="143"/>
      <c r="W23" s="209"/>
      <c r="X23" s="209"/>
    </row>
    <row r="24" spans="2:24" ht="30" customHeight="1" thickBot="1" x14ac:dyDescent="0.3">
      <c r="B24" s="132" t="s">
        <v>85</v>
      </c>
      <c r="C24" s="132"/>
      <c r="D24" s="132"/>
      <c r="E24" s="132"/>
      <c r="F24" s="132"/>
      <c r="G24" s="128"/>
      <c r="H24" s="220"/>
      <c r="I24" s="221"/>
      <c r="J24" s="139"/>
      <c r="K24" s="140"/>
      <c r="L24" s="140"/>
      <c r="M24" s="140" t="s">
        <v>0</v>
      </c>
      <c r="N24" s="140"/>
      <c r="O24" s="141"/>
      <c r="P24" s="139"/>
      <c r="Q24" s="140"/>
      <c r="R24" s="140"/>
      <c r="S24" s="140"/>
      <c r="T24" s="140"/>
      <c r="U24" s="141"/>
      <c r="W24" s="209"/>
      <c r="X24" s="209"/>
    </row>
    <row r="25" spans="2:24" ht="15" customHeight="1" thickTop="1" thickBot="1" x14ac:dyDescent="0.3">
      <c r="B25" s="174"/>
      <c r="C25" s="175"/>
      <c r="D25" s="175"/>
      <c r="E25" s="175"/>
      <c r="F25" s="175"/>
      <c r="G25" s="175"/>
      <c r="H25" s="175"/>
      <c r="I25" s="175"/>
      <c r="J25" s="175"/>
      <c r="K25" s="175"/>
      <c r="L25" s="175"/>
      <c r="M25" s="175"/>
      <c r="N25" s="175"/>
      <c r="O25" s="175"/>
      <c r="P25" s="175"/>
      <c r="Q25" s="175"/>
      <c r="R25" s="175"/>
      <c r="S25" s="175"/>
      <c r="T25" s="176"/>
      <c r="U25" s="14"/>
      <c r="W25" s="209"/>
      <c r="X25" s="209"/>
    </row>
    <row r="26" spans="2:24" ht="30" customHeight="1" thickTop="1" thickBot="1" x14ac:dyDescent="0.3">
      <c r="B26" s="276" t="s">
        <v>86</v>
      </c>
      <c r="C26" s="276"/>
      <c r="D26" s="276"/>
      <c r="E26" s="276"/>
      <c r="F26" s="276"/>
      <c r="G26" s="129">
        <v>127</v>
      </c>
      <c r="H26" s="129"/>
      <c r="I26" s="130"/>
      <c r="J26" s="137">
        <v>127</v>
      </c>
      <c r="K26" s="129"/>
      <c r="L26" s="129"/>
      <c r="M26" s="129">
        <v>127</v>
      </c>
      <c r="N26" s="129"/>
      <c r="O26" s="130"/>
      <c r="P26" s="137">
        <v>127</v>
      </c>
      <c r="Q26" s="129"/>
      <c r="R26" s="129"/>
      <c r="S26" s="256"/>
      <c r="T26" s="256"/>
      <c r="U26" s="257"/>
      <c r="W26" s="209"/>
      <c r="X26" s="209"/>
    </row>
    <row r="27" spans="2:24" ht="30" customHeight="1" thickTop="1" thickBot="1" x14ac:dyDescent="0.3">
      <c r="B27" s="151" t="s">
        <v>87</v>
      </c>
      <c r="C27" s="151"/>
      <c r="D27" s="151"/>
      <c r="E27" s="151"/>
      <c r="F27" s="151"/>
      <c r="G27" s="129">
        <v>82.5</v>
      </c>
      <c r="H27" s="129"/>
      <c r="I27" s="130"/>
      <c r="J27" s="137">
        <v>37.5</v>
      </c>
      <c r="K27" s="129"/>
      <c r="L27" s="129"/>
      <c r="M27" s="129">
        <v>7.5</v>
      </c>
      <c r="N27" s="129"/>
      <c r="O27" s="130"/>
      <c r="P27" s="137">
        <v>67.5</v>
      </c>
      <c r="Q27" s="129"/>
      <c r="R27" s="129"/>
      <c r="S27" s="256"/>
      <c r="T27" s="256"/>
      <c r="U27" s="257"/>
      <c r="W27" s="209"/>
      <c r="X27" s="209"/>
    </row>
    <row r="28" spans="2:24" ht="15" customHeight="1" thickTop="1" thickBot="1" x14ac:dyDescent="0.3">
      <c r="B28" s="174"/>
      <c r="C28" s="175"/>
      <c r="D28" s="175"/>
      <c r="E28" s="175"/>
      <c r="F28" s="175"/>
      <c r="G28" s="175"/>
      <c r="H28" s="175"/>
      <c r="I28" s="175"/>
      <c r="J28" s="175"/>
      <c r="K28" s="175"/>
      <c r="L28" s="175"/>
      <c r="M28" s="175"/>
      <c r="N28" s="175"/>
      <c r="O28" s="175"/>
      <c r="P28" s="175"/>
      <c r="Q28" s="175"/>
      <c r="R28" s="175"/>
      <c r="S28" s="175"/>
      <c r="T28" s="176"/>
      <c r="U28" s="14"/>
      <c r="W28" s="209"/>
      <c r="X28" s="209"/>
    </row>
    <row r="29" spans="2:24" ht="30" customHeight="1" thickTop="1" thickBot="1" x14ac:dyDescent="0.3">
      <c r="B29" s="276" t="s">
        <v>88</v>
      </c>
      <c r="C29" s="276"/>
      <c r="D29" s="276"/>
      <c r="E29" s="276"/>
      <c r="F29" s="276"/>
      <c r="G29" s="129"/>
      <c r="H29" s="129"/>
      <c r="I29" s="130"/>
      <c r="J29" s="137"/>
      <c r="K29" s="129"/>
      <c r="L29" s="129"/>
      <c r="M29" s="129"/>
      <c r="N29" s="129"/>
      <c r="O29" s="130"/>
      <c r="P29" s="137"/>
      <c r="Q29" s="129"/>
      <c r="R29" s="129"/>
      <c r="S29" s="256"/>
      <c r="T29" s="256"/>
      <c r="U29" s="257"/>
      <c r="W29" s="209"/>
      <c r="X29" s="209"/>
    </row>
    <row r="30" spans="2:24" ht="30" customHeight="1" thickTop="1" thickBot="1" x14ac:dyDescent="0.3">
      <c r="B30" s="149" t="s">
        <v>89</v>
      </c>
      <c r="C30" s="149"/>
      <c r="D30" s="149"/>
      <c r="E30" s="149"/>
      <c r="F30" s="149"/>
      <c r="G30" s="135"/>
      <c r="H30" s="135"/>
      <c r="I30" s="136"/>
      <c r="J30" s="138"/>
      <c r="K30" s="135"/>
      <c r="L30" s="135"/>
      <c r="M30" s="135"/>
      <c r="N30" s="135"/>
      <c r="O30" s="136"/>
      <c r="P30" s="138"/>
      <c r="Q30" s="135"/>
      <c r="R30" s="135"/>
      <c r="S30" s="256"/>
      <c r="T30" s="256"/>
      <c r="U30" s="257"/>
      <c r="W30" s="209"/>
      <c r="X30" s="209"/>
    </row>
    <row r="31" spans="2:24" ht="30" customHeight="1" thickTop="1" thickBot="1" x14ac:dyDescent="0.3">
      <c r="B31" s="151" t="s">
        <v>90</v>
      </c>
      <c r="C31" s="151"/>
      <c r="D31" s="151"/>
      <c r="E31" s="151"/>
      <c r="F31" s="151"/>
      <c r="G31" s="133"/>
      <c r="H31" s="133"/>
      <c r="I31" s="133"/>
      <c r="J31" s="133"/>
      <c r="K31" s="133"/>
      <c r="L31" s="133"/>
      <c r="M31" s="133"/>
      <c r="N31" s="133"/>
      <c r="O31" s="133"/>
      <c r="P31" s="133"/>
      <c r="Q31" s="133"/>
      <c r="R31" s="133"/>
      <c r="S31" s="133"/>
      <c r="T31" s="133"/>
      <c r="U31" s="134"/>
      <c r="W31" s="209"/>
      <c r="X31" s="209"/>
    </row>
    <row r="32" spans="2:24" ht="15" customHeight="1" thickTop="1" thickBot="1" x14ac:dyDescent="0.3">
      <c r="B32" s="174"/>
      <c r="C32" s="175"/>
      <c r="D32" s="175"/>
      <c r="E32" s="175"/>
      <c r="F32" s="175"/>
      <c r="G32" s="175"/>
      <c r="H32" s="175"/>
      <c r="I32" s="175"/>
      <c r="J32" s="175"/>
      <c r="K32" s="175"/>
      <c r="L32" s="175"/>
      <c r="M32" s="175"/>
      <c r="N32" s="175"/>
      <c r="O32" s="175"/>
      <c r="P32" s="175"/>
      <c r="Q32" s="175"/>
      <c r="R32" s="175"/>
      <c r="S32" s="175"/>
      <c r="T32" s="176"/>
      <c r="U32" s="14"/>
      <c r="W32" s="209"/>
      <c r="X32" s="209"/>
    </row>
    <row r="33" spans="2:24" ht="30" customHeight="1" thickTop="1" thickBot="1" x14ac:dyDescent="0.3">
      <c r="B33" s="145" t="s">
        <v>91</v>
      </c>
      <c r="C33" s="145"/>
      <c r="D33" s="145"/>
      <c r="E33" s="145"/>
      <c r="F33" s="145"/>
      <c r="G33" s="129"/>
      <c r="H33" s="129"/>
      <c r="I33" s="130"/>
      <c r="J33" s="137"/>
      <c r="K33" s="129"/>
      <c r="L33" s="129"/>
      <c r="M33" s="137"/>
      <c r="N33" s="129"/>
      <c r="O33" s="130"/>
      <c r="P33" s="137"/>
      <c r="Q33" s="129"/>
      <c r="R33" s="129"/>
      <c r="S33" s="256"/>
      <c r="T33" s="256"/>
      <c r="U33" s="257"/>
      <c r="W33" s="209"/>
      <c r="X33" s="209"/>
    </row>
    <row r="34" spans="2:24" ht="30" customHeight="1" thickTop="1" thickBot="1" x14ac:dyDescent="0.3">
      <c r="B34" s="149" t="s">
        <v>92</v>
      </c>
      <c r="C34" s="149"/>
      <c r="D34" s="149"/>
      <c r="E34" s="149"/>
      <c r="F34" s="149"/>
      <c r="G34" s="269"/>
      <c r="H34" s="269"/>
      <c r="I34" s="270"/>
      <c r="J34" s="137"/>
      <c r="K34" s="129"/>
      <c r="L34" s="129"/>
      <c r="M34" s="137"/>
      <c r="N34" s="129"/>
      <c r="O34" s="130"/>
      <c r="P34" s="137"/>
      <c r="Q34" s="129"/>
      <c r="R34" s="129"/>
      <c r="S34" s="256"/>
      <c r="T34" s="256"/>
      <c r="U34" s="257"/>
      <c r="W34" s="209"/>
      <c r="X34" s="209"/>
    </row>
    <row r="35" spans="2:24" ht="30" customHeight="1" thickTop="1" thickBot="1" x14ac:dyDescent="0.3">
      <c r="B35" s="149" t="s">
        <v>93</v>
      </c>
      <c r="C35" s="149"/>
      <c r="D35" s="149"/>
      <c r="E35" s="149"/>
      <c r="F35" s="149"/>
      <c r="G35" s="269"/>
      <c r="H35" s="269"/>
      <c r="I35" s="270"/>
      <c r="J35" s="129"/>
      <c r="K35" s="129"/>
      <c r="L35" s="129"/>
      <c r="M35" s="137"/>
      <c r="N35" s="129"/>
      <c r="O35" s="130"/>
      <c r="P35" s="137"/>
      <c r="Q35" s="129"/>
      <c r="R35" s="129"/>
      <c r="S35" s="256"/>
      <c r="T35" s="256"/>
      <c r="U35" s="257"/>
      <c r="W35" s="209"/>
      <c r="X35" s="209"/>
    </row>
    <row r="36" spans="2:24" ht="30" customHeight="1" thickTop="1" thickBot="1" x14ac:dyDescent="0.3">
      <c r="B36" s="149" t="s">
        <v>94</v>
      </c>
      <c r="C36" s="149"/>
      <c r="D36" s="149"/>
      <c r="E36" s="149"/>
      <c r="F36" s="149"/>
      <c r="G36" s="271"/>
      <c r="H36" s="271"/>
      <c r="I36" s="272"/>
      <c r="J36" s="137"/>
      <c r="K36" s="129"/>
      <c r="L36" s="129"/>
      <c r="M36" s="137"/>
      <c r="N36" s="129"/>
      <c r="O36" s="130"/>
      <c r="P36" s="137"/>
      <c r="Q36" s="129"/>
      <c r="R36" s="129"/>
      <c r="S36" s="256"/>
      <c r="T36" s="256"/>
      <c r="U36" s="257"/>
      <c r="W36" s="209"/>
      <c r="X36" s="209"/>
    </row>
    <row r="37" spans="2:24" ht="39.950000000000003" customHeight="1" thickTop="1" thickBot="1" x14ac:dyDescent="0.3">
      <c r="B37" s="147" t="s">
        <v>95</v>
      </c>
      <c r="C37" s="147"/>
      <c r="D37" s="147"/>
      <c r="E37" s="147"/>
      <c r="F37" s="147"/>
      <c r="G37" s="254">
        <f>'Calculations MD_02'!Y25</f>
        <v>1.0449999999999999</v>
      </c>
      <c r="H37" s="254"/>
      <c r="I37" s="255"/>
      <c r="J37" s="253">
        <f>'Calculations MD_02'!X25</f>
        <v>1.252</v>
      </c>
      <c r="K37" s="254"/>
      <c r="L37" s="254"/>
      <c r="M37" s="253">
        <f>'Calculations MD_02'!W25</f>
        <v>1.5660000000000001</v>
      </c>
      <c r="N37" s="254"/>
      <c r="O37" s="255"/>
      <c r="P37" s="253">
        <f>'Calculations MD_02'!V25</f>
        <v>1.7230000000000001</v>
      </c>
      <c r="Q37" s="254"/>
      <c r="R37" s="254"/>
      <c r="S37" s="258"/>
      <c r="T37" s="258"/>
      <c r="U37" s="259"/>
      <c r="W37" s="209"/>
      <c r="X37" s="209"/>
    </row>
    <row r="38" spans="2:24" ht="8.1" customHeight="1" thickTop="1" x14ac:dyDescent="0.25">
      <c r="B38" s="18"/>
      <c r="C38" s="19"/>
      <c r="D38" s="19"/>
      <c r="E38" s="19"/>
      <c r="F38" s="19"/>
      <c r="G38" s="19"/>
      <c r="H38" s="19"/>
      <c r="I38" s="19"/>
      <c r="J38" s="19"/>
      <c r="K38" s="19"/>
      <c r="L38" s="19"/>
      <c r="M38" s="19"/>
      <c r="N38" s="19"/>
      <c r="O38" s="19"/>
      <c r="P38" s="19"/>
      <c r="Q38" s="19"/>
      <c r="R38" s="19"/>
      <c r="S38" s="19"/>
      <c r="T38" s="19"/>
      <c r="U38" s="19"/>
      <c r="V38" s="19"/>
      <c r="W38" s="209"/>
      <c r="X38" s="209"/>
    </row>
    <row r="39" spans="2:24" ht="8.1" customHeight="1" x14ac:dyDescent="0.25">
      <c r="B39" s="11"/>
      <c r="C39" s="11"/>
      <c r="D39" s="11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209"/>
      <c r="X39" s="209"/>
    </row>
    <row r="40" spans="2:24" s="1" customFormat="1" ht="21.95" customHeight="1" x14ac:dyDescent="0.25">
      <c r="B40" s="186"/>
      <c r="C40" s="186"/>
      <c r="D40" s="186"/>
      <c r="E40" s="186"/>
      <c r="F40" s="186"/>
      <c r="G40" s="186"/>
      <c r="H40" s="186"/>
      <c r="I40" s="186"/>
      <c r="J40" s="186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W40" s="209"/>
      <c r="X40" s="209"/>
    </row>
    <row r="41" spans="2:24" s="1" customFormat="1" ht="21.95" customHeight="1" x14ac:dyDescent="0.25">
      <c r="B41" s="186"/>
      <c r="C41" s="186"/>
      <c r="D41" s="15"/>
      <c r="E41" s="16"/>
      <c r="F41" s="16"/>
      <c r="G41" s="16"/>
      <c r="H41" s="16"/>
      <c r="I41" s="16"/>
      <c r="J41" s="186"/>
      <c r="K41" s="185"/>
      <c r="L41" s="185"/>
      <c r="M41" s="15"/>
      <c r="N41" s="16"/>
      <c r="O41" s="16"/>
      <c r="P41" s="16"/>
      <c r="Q41" s="16"/>
      <c r="R41" s="16"/>
      <c r="S41" s="16"/>
      <c r="T41" s="16"/>
      <c r="U41" s="16"/>
      <c r="W41" s="209"/>
      <c r="X41" s="209"/>
    </row>
    <row r="42" spans="2:24" s="1" customFormat="1" ht="21.95" customHeight="1" x14ac:dyDescent="0.25">
      <c r="B42" s="185"/>
      <c r="C42" s="185"/>
      <c r="D42" s="17"/>
      <c r="E42" s="17"/>
      <c r="F42" s="17"/>
      <c r="G42" s="17"/>
      <c r="H42" s="17"/>
      <c r="I42" s="17"/>
      <c r="J42" s="186"/>
      <c r="K42" s="185"/>
      <c r="L42" s="185"/>
      <c r="M42" s="17"/>
      <c r="N42" s="17"/>
      <c r="O42" s="17"/>
      <c r="P42" s="17"/>
      <c r="Q42" s="17"/>
      <c r="R42" s="17"/>
      <c r="S42" s="17"/>
      <c r="T42" s="17"/>
      <c r="U42" s="17"/>
      <c r="W42" s="209"/>
      <c r="X42" s="209"/>
    </row>
    <row r="43" spans="2:24" s="1" customFormat="1" ht="21.95" customHeight="1" x14ac:dyDescent="0.25">
      <c r="B43" s="185"/>
      <c r="C43" s="185"/>
      <c r="D43" s="17"/>
      <c r="E43" s="17"/>
      <c r="F43" s="17"/>
      <c r="G43" s="17"/>
      <c r="H43" s="17"/>
      <c r="I43" s="17"/>
      <c r="J43" s="186"/>
      <c r="K43" s="185"/>
      <c r="L43" s="185"/>
      <c r="M43" s="17"/>
      <c r="N43" s="17"/>
      <c r="O43" s="17"/>
      <c r="P43" s="17"/>
      <c r="Q43" s="17"/>
      <c r="R43" s="17"/>
      <c r="S43" s="17"/>
      <c r="T43" s="17"/>
      <c r="U43" s="17"/>
      <c r="W43" s="209"/>
      <c r="X43" s="209"/>
    </row>
    <row r="44" spans="2:24" s="1" customFormat="1" ht="21.95" customHeight="1" x14ac:dyDescent="0.25">
      <c r="B44" s="185"/>
      <c r="C44" s="185"/>
      <c r="D44" s="17"/>
      <c r="E44" s="17"/>
      <c r="F44" s="17"/>
      <c r="G44" s="17"/>
      <c r="H44" s="17"/>
      <c r="I44" s="17"/>
      <c r="J44" s="186"/>
      <c r="K44" s="185"/>
      <c r="L44" s="185"/>
      <c r="M44" s="17"/>
      <c r="N44" s="17"/>
      <c r="O44" s="17"/>
      <c r="P44" s="17"/>
      <c r="Q44" s="17"/>
      <c r="R44" s="17"/>
      <c r="S44" s="17"/>
      <c r="T44" s="17"/>
      <c r="U44" s="17"/>
      <c r="W44" s="209"/>
      <c r="X44" s="209"/>
    </row>
    <row r="45" spans="2:24" s="1" customFormat="1" ht="21.95" customHeight="1" x14ac:dyDescent="0.25">
      <c r="B45" s="185"/>
      <c r="C45" s="185"/>
      <c r="D45" s="17"/>
      <c r="E45" s="17"/>
      <c r="F45" s="17"/>
      <c r="G45" s="17"/>
      <c r="H45" s="17"/>
      <c r="I45" s="17"/>
      <c r="J45" s="186"/>
      <c r="K45" s="185"/>
      <c r="L45" s="185"/>
      <c r="M45" s="17"/>
      <c r="N45" s="17"/>
      <c r="O45" s="17"/>
      <c r="P45" s="17"/>
      <c r="Q45" s="17"/>
      <c r="R45" s="17"/>
      <c r="S45" s="17"/>
      <c r="T45" s="17"/>
      <c r="U45" s="17"/>
      <c r="W45" s="209"/>
      <c r="X45" s="209"/>
    </row>
    <row r="46" spans="2:24" s="1" customFormat="1" ht="21.95" customHeight="1" x14ac:dyDescent="0.25">
      <c r="B46" s="185"/>
      <c r="C46" s="185"/>
      <c r="D46" s="17"/>
      <c r="E46" s="17"/>
      <c r="F46" s="17"/>
      <c r="G46" s="17"/>
      <c r="H46" s="17"/>
      <c r="I46" s="17"/>
      <c r="J46" s="186"/>
      <c r="K46" s="185"/>
      <c r="L46" s="185"/>
      <c r="M46" s="17"/>
      <c r="N46" s="17"/>
      <c r="O46" s="17"/>
      <c r="P46" s="17"/>
      <c r="Q46" s="17"/>
      <c r="R46" s="17"/>
      <c r="S46" s="17"/>
      <c r="T46" s="17"/>
      <c r="U46" s="17"/>
      <c r="W46" s="209"/>
      <c r="X46" s="209"/>
    </row>
    <row r="47" spans="2:24" s="1" customFormat="1" ht="21.95" customHeight="1" x14ac:dyDescent="0.25">
      <c r="B47" s="185"/>
      <c r="C47" s="185"/>
      <c r="D47" s="17"/>
      <c r="E47" s="17"/>
      <c r="F47" s="17"/>
      <c r="G47" s="17"/>
      <c r="H47" s="17"/>
      <c r="I47" s="17"/>
      <c r="J47" s="186"/>
      <c r="K47" s="185"/>
      <c r="L47" s="185"/>
      <c r="M47" s="17"/>
      <c r="N47" s="17"/>
      <c r="O47" s="17"/>
      <c r="P47" s="17"/>
      <c r="Q47" s="17"/>
      <c r="R47" s="17"/>
      <c r="S47" s="17"/>
      <c r="T47" s="17"/>
      <c r="U47" s="17"/>
      <c r="W47" s="209"/>
      <c r="X47" s="209"/>
    </row>
    <row r="48" spans="2:24" s="1" customFormat="1" ht="21.95" customHeight="1" x14ac:dyDescent="0.3">
      <c r="B48" s="185"/>
      <c r="C48" s="185"/>
      <c r="D48" s="17"/>
      <c r="E48" s="17"/>
      <c r="F48" s="17"/>
      <c r="G48" s="17"/>
      <c r="H48" s="17"/>
      <c r="I48" s="17"/>
      <c r="J48" s="186"/>
      <c r="K48" s="185"/>
      <c r="L48" s="185"/>
      <c r="M48" s="17"/>
      <c r="N48" s="17"/>
      <c r="O48" s="17"/>
      <c r="P48" s="17"/>
      <c r="Q48" s="17"/>
      <c r="R48" s="17"/>
      <c r="S48" s="17"/>
      <c r="T48" s="17"/>
      <c r="U48" s="17"/>
      <c r="V48" s="166" t="s">
        <v>97</v>
      </c>
      <c r="W48" s="166"/>
      <c r="X48" s="166"/>
    </row>
    <row r="49" spans="2:24" s="1" customFormat="1" ht="39" customHeight="1" x14ac:dyDescent="0.25">
      <c r="B49" s="185"/>
      <c r="C49" s="185"/>
      <c r="D49" s="17"/>
      <c r="E49" s="17"/>
      <c r="F49" s="17"/>
      <c r="G49" s="17"/>
      <c r="H49" s="17"/>
      <c r="I49" s="17"/>
      <c r="J49" s="186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</row>
    <row r="50" spans="2:24" s="1" customFormat="1" ht="21.95" customHeight="1" x14ac:dyDescent="0.25">
      <c r="B50" s="185"/>
      <c r="C50" s="185"/>
      <c r="D50" s="17"/>
      <c r="E50" s="17"/>
      <c r="F50" s="17"/>
      <c r="G50" s="17"/>
      <c r="H50" s="17"/>
      <c r="I50" s="17"/>
      <c r="J50" s="186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</row>
    <row r="51" spans="2:24" s="1" customFormat="1" ht="21.95" customHeight="1" x14ac:dyDescent="0.25">
      <c r="B51" s="185"/>
      <c r="C51" s="185"/>
      <c r="D51" s="17"/>
      <c r="E51" s="17"/>
      <c r="F51" s="17"/>
      <c r="G51" s="17"/>
      <c r="H51" s="17"/>
      <c r="I51" s="17"/>
      <c r="J51" s="186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</row>
    <row r="52" spans="2:24" s="1" customFormat="1" ht="21.95" customHeight="1" x14ac:dyDescent="0.25">
      <c r="B52" s="186"/>
      <c r="C52" s="186"/>
      <c r="D52" s="7"/>
      <c r="E52" s="7"/>
      <c r="F52" s="8"/>
      <c r="G52" s="8"/>
      <c r="H52" s="8"/>
      <c r="I52" s="8"/>
      <c r="J52" s="186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</row>
    <row r="53" spans="2:24" s="1" customFormat="1" ht="21.95" customHeight="1" x14ac:dyDescent="0.25">
      <c r="B53" s="186"/>
      <c r="C53" s="186"/>
      <c r="D53" s="7"/>
      <c r="E53" s="7"/>
      <c r="F53" s="8"/>
      <c r="G53" s="8"/>
      <c r="H53" s="8"/>
      <c r="I53" s="8"/>
      <c r="J53" s="186"/>
      <c r="K53" s="9"/>
      <c r="L53" s="9"/>
      <c r="M53" s="9"/>
      <c r="N53" s="9"/>
      <c r="O53" s="9"/>
      <c r="P53" s="9"/>
      <c r="Q53" s="9"/>
      <c r="R53" s="4"/>
      <c r="S53" s="4"/>
      <c r="T53" s="4"/>
      <c r="U53" s="4"/>
    </row>
    <row r="54" spans="2:24" s="1" customFormat="1" ht="21.95" customHeight="1" x14ac:dyDescent="0.25">
      <c r="B54" s="186"/>
      <c r="C54" s="186"/>
      <c r="D54" s="7"/>
      <c r="E54" s="7"/>
      <c r="F54" s="8"/>
      <c r="G54" s="8"/>
      <c r="H54" s="8"/>
      <c r="I54" s="8"/>
      <c r="J54" s="186"/>
      <c r="K54" s="9"/>
      <c r="L54" s="9"/>
      <c r="M54" s="9"/>
      <c r="N54" s="9"/>
      <c r="O54" s="9"/>
      <c r="P54" s="9"/>
      <c r="Q54" s="9"/>
      <c r="R54" s="4"/>
      <c r="S54" s="4"/>
      <c r="T54" s="4"/>
      <c r="U54" s="4"/>
    </row>
    <row r="55" spans="2:24" s="1" customFormat="1" ht="21.95" customHeight="1" x14ac:dyDescent="0.25">
      <c r="B55" s="186"/>
      <c r="C55" s="186"/>
      <c r="D55" s="7"/>
      <c r="E55" s="7"/>
      <c r="F55" s="8"/>
      <c r="G55" s="8"/>
      <c r="H55" s="8"/>
      <c r="I55" s="8"/>
      <c r="J55" s="186"/>
      <c r="K55" s="9"/>
      <c r="L55" s="9"/>
      <c r="M55" s="9"/>
      <c r="N55" s="9"/>
      <c r="O55" s="9"/>
      <c r="P55" s="9"/>
      <c r="Q55" s="9"/>
      <c r="R55" s="4"/>
      <c r="S55" s="4"/>
      <c r="T55" s="4"/>
      <c r="U55" s="4"/>
    </row>
    <row r="56" spans="2:24" s="1" customFormat="1" ht="21.95" customHeight="1" x14ac:dyDescent="0.25">
      <c r="B56" s="186"/>
      <c r="C56" s="186"/>
      <c r="D56" s="7"/>
      <c r="E56" s="7"/>
      <c r="F56" s="8"/>
      <c r="G56" s="8"/>
      <c r="H56" s="8"/>
      <c r="I56" s="8"/>
      <c r="J56" s="186"/>
      <c r="K56" s="9"/>
      <c r="L56" s="9"/>
      <c r="M56" s="9"/>
      <c r="N56" s="9"/>
      <c r="O56" s="9"/>
      <c r="P56" s="9"/>
      <c r="Q56" s="9"/>
      <c r="R56" s="4"/>
      <c r="S56" s="4"/>
      <c r="T56" s="4"/>
      <c r="U56" s="4"/>
    </row>
    <row r="57" spans="2:24" s="1" customFormat="1" ht="21.95" customHeight="1" x14ac:dyDescent="0.3">
      <c r="B57" s="10"/>
      <c r="C57" s="10"/>
      <c r="D57" s="7"/>
      <c r="E57" s="7"/>
      <c r="F57" s="8"/>
      <c r="G57" s="8"/>
      <c r="H57" s="8"/>
      <c r="I57" s="8"/>
      <c r="J57" s="186"/>
      <c r="K57" s="9"/>
      <c r="L57" s="9"/>
      <c r="M57" s="9"/>
      <c r="N57" s="9"/>
      <c r="O57" s="9"/>
      <c r="P57" s="9"/>
      <c r="Q57" s="9"/>
      <c r="R57" s="4"/>
      <c r="S57" s="4"/>
      <c r="T57" s="4"/>
      <c r="U57" s="4"/>
      <c r="V57" s="166" t="s">
        <v>98</v>
      </c>
      <c r="W57" s="166"/>
      <c r="X57" s="166"/>
    </row>
    <row r="58" spans="2:24" s="1" customFormat="1" ht="12.75" customHeight="1" x14ac:dyDescent="0.25">
      <c r="B58" s="186"/>
      <c r="C58" s="186"/>
      <c r="D58" s="7"/>
      <c r="E58" s="7"/>
      <c r="F58" s="8"/>
      <c r="G58" s="8"/>
      <c r="H58" s="8"/>
      <c r="I58" s="8"/>
      <c r="J58" s="186"/>
      <c r="K58" s="9"/>
      <c r="L58" s="9"/>
      <c r="M58" s="9"/>
      <c r="N58" s="9"/>
      <c r="O58" s="9"/>
      <c r="P58" s="9"/>
      <c r="Q58" s="9"/>
      <c r="R58" s="4"/>
      <c r="S58" s="4"/>
      <c r="T58" s="4"/>
      <c r="U58" s="4"/>
    </row>
    <row r="59" spans="2:24" s="1" customFormat="1" ht="12.75" customHeight="1" x14ac:dyDescent="0.25">
      <c r="B59" s="10"/>
      <c r="C59" s="10"/>
      <c r="D59" s="7"/>
      <c r="E59" s="7"/>
      <c r="F59" s="8"/>
      <c r="G59" s="8"/>
      <c r="H59" s="8"/>
      <c r="I59" s="8"/>
      <c r="J59" s="186"/>
      <c r="K59" s="9"/>
      <c r="L59" s="9"/>
      <c r="M59" s="9"/>
      <c r="N59" s="9"/>
      <c r="O59" s="9"/>
      <c r="P59" s="9"/>
      <c r="Q59" s="9"/>
      <c r="R59" s="4"/>
      <c r="S59" s="4"/>
      <c r="T59" s="4"/>
      <c r="U59" s="4"/>
    </row>
    <row r="60" spans="2:24" s="1" customFormat="1" ht="18" customHeight="1" thickBot="1" x14ac:dyDescent="0.3">
      <c r="B60" s="10"/>
      <c r="C60" s="10"/>
      <c r="D60" s="7"/>
      <c r="E60" s="7"/>
      <c r="F60" s="8"/>
      <c r="G60" s="8"/>
      <c r="H60" s="8"/>
      <c r="I60" s="8"/>
      <c r="J60" s="9"/>
      <c r="K60" s="9"/>
      <c r="L60" s="9"/>
      <c r="M60" s="9"/>
      <c r="N60" s="9"/>
      <c r="O60" s="9"/>
      <c r="P60" s="9"/>
      <c r="Q60" s="9"/>
      <c r="R60" s="4"/>
      <c r="S60" s="4"/>
      <c r="T60" s="4"/>
      <c r="U60" s="4"/>
    </row>
    <row r="61" spans="2:24" ht="39.950000000000003" customHeight="1" thickBot="1" x14ac:dyDescent="0.3">
      <c r="B61" s="177" t="s">
        <v>5</v>
      </c>
      <c r="C61" s="178"/>
      <c r="D61" s="178"/>
      <c r="E61" s="178"/>
      <c r="F61" s="178"/>
      <c r="G61" s="178"/>
      <c r="H61" s="178"/>
      <c r="I61" s="179"/>
      <c r="J61" s="204"/>
      <c r="K61" s="182" t="s">
        <v>6</v>
      </c>
      <c r="L61" s="183"/>
      <c r="M61" s="183"/>
      <c r="N61" s="183"/>
      <c r="O61" s="183"/>
      <c r="P61" s="183"/>
      <c r="Q61" s="183"/>
      <c r="R61" s="183"/>
      <c r="S61" s="183"/>
      <c r="T61" s="183"/>
      <c r="U61" s="183"/>
    </row>
    <row r="62" spans="2:24" ht="27" customHeight="1" thickTop="1" thickBot="1" x14ac:dyDescent="0.3">
      <c r="B62" s="189"/>
      <c r="C62" s="190"/>
      <c r="D62" s="36" t="s">
        <v>7</v>
      </c>
      <c r="E62" s="36" t="s">
        <v>8</v>
      </c>
      <c r="F62" s="36" t="s">
        <v>9</v>
      </c>
      <c r="G62" s="36" t="s">
        <v>7</v>
      </c>
      <c r="H62" s="36" t="s">
        <v>10</v>
      </c>
      <c r="I62" s="37" t="s">
        <v>11</v>
      </c>
      <c r="J62" s="204"/>
      <c r="K62" s="184" t="s">
        <v>12</v>
      </c>
      <c r="L62" s="184"/>
      <c r="M62" s="36">
        <v>0</v>
      </c>
      <c r="N62" s="36">
        <v>2</v>
      </c>
      <c r="O62" s="36">
        <v>5</v>
      </c>
      <c r="P62" s="36">
        <v>10</v>
      </c>
      <c r="Q62" s="36">
        <v>25</v>
      </c>
      <c r="R62" s="36">
        <v>50</v>
      </c>
      <c r="S62" s="36">
        <v>75</v>
      </c>
      <c r="T62" s="36">
        <v>95</v>
      </c>
      <c r="U62" s="37">
        <v>100</v>
      </c>
    </row>
    <row r="63" spans="2:24" ht="27" customHeight="1" thickTop="1" thickBot="1" x14ac:dyDescent="0.3">
      <c r="B63" s="191" t="s">
        <v>1</v>
      </c>
      <c r="C63" s="192"/>
      <c r="D63" s="26">
        <f>'Calculations MD_02'!Q4</f>
        <v>54.68</v>
      </c>
      <c r="E63" s="26">
        <f>'Calculations MD_02'!R4</f>
        <v>-38.729999999999997</v>
      </c>
      <c r="F63" s="26">
        <f>'Calculations MD_02'!S4</f>
        <v>-51.17</v>
      </c>
      <c r="G63" s="26">
        <f>'Calculations MD_02'!U4</f>
        <v>54.68</v>
      </c>
      <c r="H63" s="26">
        <f>'Calculations MD_02'!V4</f>
        <v>64.174619593730355</v>
      </c>
      <c r="I63" s="26">
        <f>'Calculations MD_02'!W4</f>
        <v>232.8783289595635</v>
      </c>
      <c r="J63" s="204"/>
      <c r="K63" s="191" t="s">
        <v>1</v>
      </c>
      <c r="L63" s="192"/>
      <c r="M63" s="26">
        <v>0</v>
      </c>
      <c r="N63" s="27">
        <v>2</v>
      </c>
      <c r="O63" s="27">
        <v>5</v>
      </c>
      <c r="P63" s="27">
        <v>10</v>
      </c>
      <c r="Q63" s="27">
        <v>25</v>
      </c>
      <c r="R63" s="27">
        <v>50</v>
      </c>
      <c r="S63" s="27">
        <v>75</v>
      </c>
      <c r="T63" s="27">
        <v>95</v>
      </c>
      <c r="U63" s="26">
        <v>100</v>
      </c>
    </row>
    <row r="64" spans="2:24" ht="27" customHeight="1" thickTop="1" thickBot="1" x14ac:dyDescent="0.3">
      <c r="B64" s="193" t="s">
        <v>2</v>
      </c>
      <c r="C64" s="194"/>
      <c r="D64" s="20">
        <f>'Calculations MD_02'!Q7</f>
        <v>51.42</v>
      </c>
      <c r="E64" s="20">
        <f>'Calculations MD_02'!R7</f>
        <v>73.83</v>
      </c>
      <c r="F64" s="20">
        <f>'Calculations MD_02'!S7</f>
        <v>-7.04</v>
      </c>
      <c r="G64" s="20">
        <f>'Calculations MD_02'!U7</f>
        <v>51.42</v>
      </c>
      <c r="H64" s="20">
        <f>'Calculations MD_02'!V7</f>
        <v>74.16488724457146</v>
      </c>
      <c r="I64" s="20">
        <f>'Calculations MD_02'!W7</f>
        <v>354.55307597516457</v>
      </c>
      <c r="J64" s="204"/>
      <c r="K64" s="193" t="s">
        <v>2</v>
      </c>
      <c r="L64" s="194"/>
      <c r="M64" s="20">
        <v>0</v>
      </c>
      <c r="N64" s="21">
        <v>2</v>
      </c>
      <c r="O64" s="21">
        <v>5</v>
      </c>
      <c r="P64" s="21">
        <v>10</v>
      </c>
      <c r="Q64" s="21">
        <v>25</v>
      </c>
      <c r="R64" s="21">
        <v>50</v>
      </c>
      <c r="S64" s="21">
        <v>75</v>
      </c>
      <c r="T64" s="21">
        <v>95</v>
      </c>
      <c r="U64" s="20">
        <v>100</v>
      </c>
    </row>
    <row r="65" spans="2:21" ht="27" customHeight="1" thickTop="1" thickBot="1" x14ac:dyDescent="0.3">
      <c r="B65" s="187" t="s">
        <v>3</v>
      </c>
      <c r="C65" s="188"/>
      <c r="D65" s="22">
        <f>'Calculations MD_02'!Q6</f>
        <v>91.83</v>
      </c>
      <c r="E65" s="22">
        <f>'Calculations MD_02'!R6</f>
        <v>-6.8</v>
      </c>
      <c r="F65" s="22">
        <f>'Calculations MD_02'!S6</f>
        <v>97.84</v>
      </c>
      <c r="G65" s="22">
        <f>'Calculations MD_02'!U6</f>
        <v>91.83</v>
      </c>
      <c r="H65" s="22">
        <f>'Calculations MD_02'!V6</f>
        <v>98.0760194950835</v>
      </c>
      <c r="I65" s="22">
        <f>'Calculations MD_02'!W6</f>
        <v>93.975733685546274</v>
      </c>
      <c r="J65" s="204"/>
      <c r="K65" s="187" t="s">
        <v>3</v>
      </c>
      <c r="L65" s="188"/>
      <c r="M65" s="22">
        <v>0</v>
      </c>
      <c r="N65" s="23">
        <v>2</v>
      </c>
      <c r="O65" s="23">
        <v>5</v>
      </c>
      <c r="P65" s="23">
        <v>10</v>
      </c>
      <c r="Q65" s="23">
        <v>25</v>
      </c>
      <c r="R65" s="23">
        <v>50</v>
      </c>
      <c r="S65" s="23">
        <v>75</v>
      </c>
      <c r="T65" s="23">
        <v>95</v>
      </c>
      <c r="U65" s="22">
        <v>100</v>
      </c>
    </row>
    <row r="66" spans="2:21" ht="27" customHeight="1" thickTop="1" thickBot="1" x14ac:dyDescent="0.3">
      <c r="B66" s="195" t="s">
        <v>4</v>
      </c>
      <c r="C66" s="196"/>
      <c r="D66" s="24">
        <f>'Calculations MD_02'!Q5</f>
        <v>14.9</v>
      </c>
      <c r="E66" s="24">
        <f>'Calculations MD_02'!R5</f>
        <v>-0.33</v>
      </c>
      <c r="F66" s="24">
        <f>'Calculations MD_02'!S5</f>
        <v>1.2</v>
      </c>
      <c r="G66" s="24">
        <f>'Calculations MD_02'!U5</f>
        <v>14.9</v>
      </c>
      <c r="H66" s="24">
        <f>'Calculations MD_02'!V5</f>
        <v>1.2445481107614924</v>
      </c>
      <c r="I66" s="24">
        <f>'Calculations MD_02'!W5</f>
        <v>105.37625124882619</v>
      </c>
      <c r="J66" s="204"/>
      <c r="K66" s="261" t="s">
        <v>4</v>
      </c>
      <c r="L66" s="262"/>
      <c r="M66" s="263">
        <v>0</v>
      </c>
      <c r="N66" s="264">
        <v>2</v>
      </c>
      <c r="O66" s="264">
        <v>5</v>
      </c>
      <c r="P66" s="264">
        <v>10</v>
      </c>
      <c r="Q66" s="264">
        <v>25</v>
      </c>
      <c r="R66" s="264">
        <v>50</v>
      </c>
      <c r="S66" s="264">
        <v>75</v>
      </c>
      <c r="T66" s="264">
        <v>95</v>
      </c>
      <c r="U66" s="263">
        <v>100</v>
      </c>
    </row>
    <row r="67" spans="2:21" s="1" customFormat="1" ht="27" customHeight="1" thickTop="1" thickBot="1" x14ac:dyDescent="0.3">
      <c r="B67" s="199" t="s">
        <v>13</v>
      </c>
      <c r="C67" s="200"/>
      <c r="D67" s="25">
        <f>'Calculations MD_02'!Q8</f>
        <v>49.92</v>
      </c>
      <c r="E67" s="25">
        <f>'Calculations MD_02'!R8</f>
        <v>71.02</v>
      </c>
      <c r="F67" s="25">
        <f>'Calculations MD_02'!S8</f>
        <v>53.32</v>
      </c>
      <c r="G67" s="25">
        <f>'Calculations MD_02'!U8</f>
        <v>49.92</v>
      </c>
      <c r="H67" s="25">
        <f>'Calculations MD_02'!V8</f>
        <v>88.808010899918258</v>
      </c>
      <c r="I67" s="25">
        <f>'Calculations MD_02'!W8</f>
        <v>36.898284886771606</v>
      </c>
      <c r="J67" s="260"/>
      <c r="K67" s="280"/>
      <c r="L67" s="281"/>
      <c r="M67" s="281"/>
      <c r="N67" s="281"/>
      <c r="O67" s="281"/>
      <c r="P67" s="281"/>
      <c r="Q67" s="281"/>
      <c r="R67" s="281"/>
      <c r="S67" s="281"/>
      <c r="T67" s="281"/>
      <c r="U67" s="281"/>
    </row>
    <row r="68" spans="2:21" s="1" customFormat="1" ht="27" customHeight="1" thickTop="1" thickBot="1" x14ac:dyDescent="0.3">
      <c r="B68" s="197" t="s">
        <v>14</v>
      </c>
      <c r="C68" s="198"/>
      <c r="D68" s="44">
        <f>'Calculations MD_02'!Q9</f>
        <v>45.75</v>
      </c>
      <c r="E68" s="44">
        <f>'Calculations MD_02'!R9</f>
        <v>-77.47</v>
      </c>
      <c r="F68" s="44">
        <f>'Calculations MD_02'!S9</f>
        <v>26.2</v>
      </c>
      <c r="G68" s="44">
        <f>'Calculations MD_02'!U9</f>
        <v>45.75</v>
      </c>
      <c r="H68" s="44">
        <f>'Calculations MD_02'!V9</f>
        <v>81.780443261210067</v>
      </c>
      <c r="I68" s="44">
        <f>'Calculations MD_02'!W9</f>
        <v>161.3146980630911</v>
      </c>
      <c r="J68" s="260"/>
      <c r="K68" s="282"/>
      <c r="L68" s="283"/>
      <c r="M68" s="283"/>
      <c r="N68" s="283"/>
      <c r="O68" s="283"/>
      <c r="P68" s="283"/>
      <c r="Q68" s="283"/>
      <c r="R68" s="283"/>
      <c r="S68" s="283"/>
      <c r="T68" s="283"/>
      <c r="U68" s="283"/>
    </row>
    <row r="69" spans="2:21" s="1" customFormat="1" ht="27" customHeight="1" thickTop="1" thickBot="1" x14ac:dyDescent="0.3">
      <c r="B69" s="180" t="s">
        <v>15</v>
      </c>
      <c r="C69" s="181"/>
      <c r="D69" s="268">
        <f>'Calculations MD_02'!Q10</f>
        <v>19.41</v>
      </c>
      <c r="E69" s="268">
        <f>'Calculations MD_02'!R10</f>
        <v>19.88</v>
      </c>
      <c r="F69" s="268">
        <f>'Calculations MD_02'!S10</f>
        <v>-55.02</v>
      </c>
      <c r="G69" s="268">
        <f>'Calculations MD_02'!U10</f>
        <v>19.41</v>
      </c>
      <c r="H69" s="268">
        <f>'Calculations MD_02'!V10</f>
        <v>58.501408530051648</v>
      </c>
      <c r="I69" s="268">
        <f>'Calculations MD_02'!W10</f>
        <v>289.86596135797453</v>
      </c>
      <c r="J69" s="260"/>
      <c r="K69" s="284"/>
      <c r="L69" s="285"/>
      <c r="M69" s="285"/>
      <c r="N69" s="285"/>
      <c r="O69" s="285"/>
      <c r="P69" s="285"/>
      <c r="Q69" s="285"/>
      <c r="R69" s="285"/>
      <c r="S69" s="285"/>
      <c r="T69" s="285"/>
      <c r="U69" s="285"/>
    </row>
    <row r="70" spans="2:21" s="1" customFormat="1" ht="27" customHeight="1" thickBot="1" x14ac:dyDescent="0.3">
      <c r="B70" s="280"/>
      <c r="C70" s="281"/>
      <c r="D70" s="281"/>
      <c r="E70" s="281"/>
      <c r="F70" s="281"/>
      <c r="G70" s="281"/>
      <c r="H70" s="281"/>
      <c r="I70" s="281"/>
      <c r="J70" s="286"/>
      <c r="K70" s="265" t="s">
        <v>21</v>
      </c>
      <c r="L70" s="171"/>
      <c r="M70" s="172" t="s">
        <v>27</v>
      </c>
      <c r="N70" s="172"/>
      <c r="O70" s="169" t="s">
        <v>20</v>
      </c>
      <c r="P70" s="265"/>
      <c r="Q70" s="265"/>
      <c r="R70" s="171"/>
      <c r="S70" s="266" t="s">
        <v>7</v>
      </c>
      <c r="T70" s="267" t="s">
        <v>8</v>
      </c>
      <c r="U70" s="267" t="s">
        <v>9</v>
      </c>
    </row>
    <row r="71" spans="2:21" s="1" customFormat="1" ht="27" customHeight="1" thickTop="1" x14ac:dyDescent="0.25">
      <c r="B71" s="282"/>
      <c r="C71" s="283"/>
      <c r="D71" s="283"/>
      <c r="E71" s="283"/>
      <c r="F71" s="283"/>
      <c r="G71" s="283"/>
      <c r="H71" s="283"/>
      <c r="I71" s="283"/>
      <c r="J71" s="287"/>
      <c r="K71" s="170"/>
      <c r="L71" s="171"/>
      <c r="M71" s="172"/>
      <c r="N71" s="172"/>
      <c r="O71" s="169"/>
      <c r="P71" s="170"/>
      <c r="Q71" s="170"/>
      <c r="R71" s="171"/>
      <c r="S71" s="208">
        <f>'Calculations MD_02'!Q14</f>
        <v>94.9</v>
      </c>
      <c r="T71" s="208">
        <f>'Calculations MD_02'!R14</f>
        <v>-1.04</v>
      </c>
      <c r="U71" s="208">
        <f>'Calculations MD_02'!S14</f>
        <v>0.73</v>
      </c>
    </row>
    <row r="72" spans="2:21" s="1" customFormat="1" ht="27" customHeight="1" thickBot="1" x14ac:dyDescent="0.3">
      <c r="B72" s="284"/>
      <c r="C72" s="285"/>
      <c r="D72" s="285"/>
      <c r="E72" s="285"/>
      <c r="F72" s="285"/>
      <c r="G72" s="285"/>
      <c r="H72" s="285"/>
      <c r="I72" s="285"/>
      <c r="J72" s="287"/>
      <c r="K72" s="170"/>
      <c r="L72" s="171"/>
      <c r="M72" s="173"/>
      <c r="N72" s="173"/>
      <c r="O72" s="169"/>
      <c r="P72" s="170"/>
      <c r="Q72" s="170"/>
      <c r="R72" s="171"/>
      <c r="S72" s="208"/>
      <c r="T72" s="208"/>
      <c r="U72" s="208"/>
    </row>
    <row r="73" spans="2:21" s="1" customFormat="1" ht="15" customHeight="1" thickBot="1" x14ac:dyDescent="0.3">
      <c r="B73" s="12"/>
      <c r="C73" s="12"/>
      <c r="D73" s="12"/>
      <c r="E73" s="13"/>
      <c r="F73" s="13"/>
      <c r="G73" s="13"/>
      <c r="H73" s="13"/>
      <c r="I73" s="13"/>
      <c r="J73" s="13"/>
      <c r="K73" s="13"/>
      <c r="L73" s="13"/>
      <c r="M73" s="13"/>
      <c r="N73" s="13"/>
      <c r="O73" s="13"/>
      <c r="P73" s="13"/>
      <c r="Q73" s="13"/>
      <c r="R73" s="13"/>
      <c r="S73" s="13"/>
      <c r="T73" s="13"/>
      <c r="U73" s="13"/>
    </row>
    <row r="74" spans="2:21" ht="18" customHeight="1" thickTop="1" x14ac:dyDescent="0.25">
      <c r="B74" s="201" t="s">
        <v>167</v>
      </c>
      <c r="C74" s="131"/>
      <c r="D74" s="131"/>
      <c r="E74" s="202"/>
      <c r="F74" s="117"/>
      <c r="G74" s="157" t="s">
        <v>166</v>
      </c>
      <c r="H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9"/>
    </row>
    <row r="75" spans="2:21" ht="18" customHeight="1" x14ac:dyDescent="0.25">
      <c r="B75" s="131"/>
      <c r="C75" s="131"/>
      <c r="D75" s="131"/>
      <c r="E75" s="202"/>
      <c r="F75" s="118"/>
      <c r="G75" s="160"/>
      <c r="H75" s="161"/>
      <c r="I75" s="161"/>
      <c r="J75" s="161"/>
      <c r="K75" s="161"/>
      <c r="L75" s="161"/>
      <c r="M75" s="161"/>
      <c r="N75" s="161"/>
      <c r="O75" s="161"/>
      <c r="P75" s="161"/>
      <c r="Q75" s="161"/>
      <c r="R75" s="161"/>
      <c r="S75" s="161"/>
      <c r="T75" s="161"/>
      <c r="U75" s="162"/>
    </row>
    <row r="76" spans="2:21" ht="18" customHeight="1" thickBot="1" x14ac:dyDescent="0.3">
      <c r="B76" s="148"/>
      <c r="C76" s="148"/>
      <c r="D76" s="148"/>
      <c r="E76" s="203"/>
      <c r="F76" s="119"/>
      <c r="G76" s="163"/>
      <c r="H76" s="164"/>
      <c r="I76" s="164"/>
      <c r="J76" s="164"/>
      <c r="K76" s="164"/>
      <c r="L76" s="164"/>
      <c r="M76" s="164"/>
      <c r="N76" s="164"/>
      <c r="O76" s="164"/>
      <c r="P76" s="164"/>
      <c r="Q76" s="164"/>
      <c r="R76" s="164"/>
      <c r="S76" s="164"/>
      <c r="T76" s="164"/>
      <c r="U76" s="165"/>
    </row>
    <row r="77" spans="2:21" s="1" customFormat="1" ht="15" customHeight="1" thickTop="1" thickBot="1" x14ac:dyDescent="0.3">
      <c r="B77" s="5"/>
      <c r="C77" s="5"/>
      <c r="D77" s="5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</row>
    <row r="78" spans="2:21" s="1" customFormat="1" ht="18" customHeight="1" thickTop="1" x14ac:dyDescent="0.25">
      <c r="B78" s="201" t="s">
        <v>30</v>
      </c>
      <c r="C78" s="131"/>
      <c r="D78" s="131"/>
      <c r="E78" s="202"/>
      <c r="F78" s="117"/>
      <c r="G78" s="157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9"/>
    </row>
    <row r="79" spans="2:21" s="1" customFormat="1" ht="18" customHeight="1" x14ac:dyDescent="0.25">
      <c r="B79" s="131"/>
      <c r="C79" s="131"/>
      <c r="D79" s="131"/>
      <c r="E79" s="202"/>
      <c r="F79" s="118"/>
      <c r="G79" s="160"/>
      <c r="H79" s="161"/>
      <c r="I79" s="161"/>
      <c r="J79" s="161"/>
      <c r="K79" s="161"/>
      <c r="L79" s="161"/>
      <c r="M79" s="161"/>
      <c r="N79" s="161"/>
      <c r="O79" s="161"/>
      <c r="P79" s="161"/>
      <c r="Q79" s="161"/>
      <c r="R79" s="161"/>
      <c r="S79" s="161"/>
      <c r="T79" s="161"/>
      <c r="U79" s="162"/>
    </row>
    <row r="80" spans="2:21" s="1" customFormat="1" ht="18" customHeight="1" thickBot="1" x14ac:dyDescent="0.3">
      <c r="B80" s="148"/>
      <c r="C80" s="148"/>
      <c r="D80" s="148"/>
      <c r="E80" s="203"/>
      <c r="F80" s="119"/>
      <c r="G80" s="163"/>
      <c r="H80" s="164"/>
      <c r="I80" s="164"/>
      <c r="J80" s="164"/>
      <c r="K80" s="164"/>
      <c r="L80" s="164"/>
      <c r="M80" s="164"/>
      <c r="N80" s="164"/>
      <c r="O80" s="164"/>
      <c r="P80" s="164"/>
      <c r="Q80" s="164"/>
      <c r="R80" s="164"/>
      <c r="S80" s="164"/>
      <c r="T80" s="164"/>
      <c r="U80" s="165"/>
    </row>
    <row r="81" s="1" customFormat="1" ht="15.75" thickTop="1" x14ac:dyDescent="0.25"/>
    <row r="82" s="1" customFormat="1" x14ac:dyDescent="0.25"/>
    <row r="83" s="1" customFormat="1" x14ac:dyDescent="0.25"/>
    <row r="84" s="1" customFormat="1" x14ac:dyDescent="0.25"/>
    <row r="85" s="1" customFormat="1" x14ac:dyDescent="0.25"/>
    <row r="86" s="1" customFormat="1" x14ac:dyDescent="0.25"/>
    <row r="87" s="1" customFormat="1" x14ac:dyDescent="0.25"/>
    <row r="88" s="1" customFormat="1" x14ac:dyDescent="0.25"/>
    <row r="89" s="1" customFormat="1" x14ac:dyDescent="0.25"/>
    <row r="90" s="1" customFormat="1" x14ac:dyDescent="0.25"/>
    <row r="91" s="1" customFormat="1" x14ac:dyDescent="0.25"/>
    <row r="92" s="1" customFormat="1" x14ac:dyDescent="0.25"/>
    <row r="93" s="1" customFormat="1" x14ac:dyDescent="0.25"/>
    <row r="94" s="1" customFormat="1" x14ac:dyDescent="0.25"/>
    <row r="95" s="1" customFormat="1" x14ac:dyDescent="0.25"/>
    <row r="96" s="1" customFormat="1" x14ac:dyDescent="0.25"/>
    <row r="97" s="1" customFormat="1" x14ac:dyDescent="0.25"/>
    <row r="98" s="1" customFormat="1" x14ac:dyDescent="0.25"/>
    <row r="99" s="1" customFormat="1" x14ac:dyDescent="0.25"/>
    <row r="100" s="1" customFormat="1" x14ac:dyDescent="0.25"/>
    <row r="101" s="1" customFormat="1" x14ac:dyDescent="0.25"/>
    <row r="102" s="1" customFormat="1" x14ac:dyDescent="0.25"/>
    <row r="103" s="1" customFormat="1" x14ac:dyDescent="0.25"/>
    <row r="104" s="1" customFormat="1" x14ac:dyDescent="0.25"/>
    <row r="105" s="1" customFormat="1" x14ac:dyDescent="0.25"/>
    <row r="106" s="1" customFormat="1" x14ac:dyDescent="0.25"/>
    <row r="107" s="1" customFormat="1" x14ac:dyDescent="0.25"/>
    <row r="108" s="1" customFormat="1" x14ac:dyDescent="0.25"/>
    <row r="109" s="1" customFormat="1" x14ac:dyDescent="0.25"/>
    <row r="110" s="1" customFormat="1" x14ac:dyDescent="0.25"/>
    <row r="111" s="1" customFormat="1" x14ac:dyDescent="0.25"/>
    <row r="112" s="1" customFormat="1" x14ac:dyDescent="0.25"/>
    <row r="113" s="1" customFormat="1" x14ac:dyDescent="0.25"/>
    <row r="114" s="1" customFormat="1" x14ac:dyDescent="0.25"/>
    <row r="115" s="1" customFormat="1" x14ac:dyDescent="0.25"/>
    <row r="116" s="1" customFormat="1" x14ac:dyDescent="0.25"/>
    <row r="117" s="1" customFormat="1" x14ac:dyDescent="0.25"/>
    <row r="118" s="1" customFormat="1" x14ac:dyDescent="0.25"/>
    <row r="119" s="1" customFormat="1" x14ac:dyDescent="0.25"/>
    <row r="120" s="1" customFormat="1" x14ac:dyDescent="0.25"/>
    <row r="121" s="1" customFormat="1" x14ac:dyDescent="0.25"/>
    <row r="122" s="1" customFormat="1" x14ac:dyDescent="0.25"/>
    <row r="123" s="1" customFormat="1" x14ac:dyDescent="0.25"/>
    <row r="124" s="1" customFormat="1" x14ac:dyDescent="0.25"/>
    <row r="125" s="1" customFormat="1" x14ac:dyDescent="0.25"/>
    <row r="126" s="1" customFormat="1" x14ac:dyDescent="0.25"/>
    <row r="127" s="1" customFormat="1" x14ac:dyDescent="0.25"/>
    <row r="128" s="1" customFormat="1" x14ac:dyDescent="0.25"/>
    <row r="129" s="1" customFormat="1" x14ac:dyDescent="0.25"/>
    <row r="130" s="1" customFormat="1" x14ac:dyDescent="0.25"/>
    <row r="131" s="1" customFormat="1" x14ac:dyDescent="0.25"/>
    <row r="132" s="1" customFormat="1" x14ac:dyDescent="0.25"/>
    <row r="133" s="1" customFormat="1" x14ac:dyDescent="0.25"/>
    <row r="134" s="1" customFormat="1" x14ac:dyDescent="0.25"/>
    <row r="135" s="1" customFormat="1" x14ac:dyDescent="0.25"/>
    <row r="136" s="1" customFormat="1" x14ac:dyDescent="0.25"/>
    <row r="137" s="1" customFormat="1" x14ac:dyDescent="0.25"/>
    <row r="138" s="1" customFormat="1" x14ac:dyDescent="0.25"/>
    <row r="139" s="1" customFormat="1" x14ac:dyDescent="0.25"/>
    <row r="140" s="1" customFormat="1" x14ac:dyDescent="0.25"/>
    <row r="141" s="1" customFormat="1" x14ac:dyDescent="0.25"/>
    <row r="142" s="1" customFormat="1" x14ac:dyDescent="0.25"/>
    <row r="143" s="1" customFormat="1" x14ac:dyDescent="0.25"/>
    <row r="144" s="1" customFormat="1" x14ac:dyDescent="0.25"/>
    <row r="145" s="1" customFormat="1" x14ac:dyDescent="0.25"/>
    <row r="146" s="1" customFormat="1" x14ac:dyDescent="0.25"/>
    <row r="147" s="1" customFormat="1" x14ac:dyDescent="0.25"/>
    <row r="148" s="1" customFormat="1" x14ac:dyDescent="0.25"/>
    <row r="149" s="1" customFormat="1" x14ac:dyDescent="0.25"/>
    <row r="150" s="1" customFormat="1" x14ac:dyDescent="0.25"/>
    <row r="151" s="1" customFormat="1" x14ac:dyDescent="0.25"/>
    <row r="152" s="1" customFormat="1" x14ac:dyDescent="0.25"/>
    <row r="153" s="1" customFormat="1" x14ac:dyDescent="0.25"/>
    <row r="154" s="1" customFormat="1" x14ac:dyDescent="0.25"/>
    <row r="155" s="1" customFormat="1" x14ac:dyDescent="0.25"/>
    <row r="156" s="1" customFormat="1" x14ac:dyDescent="0.25"/>
    <row r="157" s="1" customFormat="1" x14ac:dyDescent="0.25"/>
    <row r="158" s="1" customFormat="1" x14ac:dyDescent="0.25"/>
    <row r="159" s="1" customFormat="1" x14ac:dyDescent="0.25"/>
    <row r="160" s="1" customFormat="1" x14ac:dyDescent="0.25"/>
    <row r="161" s="1" customFormat="1" x14ac:dyDescent="0.25"/>
    <row r="162" s="1" customFormat="1" x14ac:dyDescent="0.25"/>
    <row r="163" s="1" customFormat="1" x14ac:dyDescent="0.25"/>
    <row r="164" s="1" customFormat="1" x14ac:dyDescent="0.25"/>
    <row r="165" s="1" customFormat="1" x14ac:dyDescent="0.25"/>
    <row r="166" s="1" customFormat="1" x14ac:dyDescent="0.25"/>
    <row r="167" s="1" customFormat="1" x14ac:dyDescent="0.25"/>
    <row r="168" s="1" customFormat="1" x14ac:dyDescent="0.25"/>
    <row r="169" s="1" customFormat="1" x14ac:dyDescent="0.25"/>
    <row r="170" s="1" customFormat="1" x14ac:dyDescent="0.25"/>
    <row r="171" s="1" customFormat="1" x14ac:dyDescent="0.25"/>
    <row r="172" s="1" customFormat="1" x14ac:dyDescent="0.25"/>
    <row r="173" s="1" customFormat="1" x14ac:dyDescent="0.25"/>
    <row r="174" s="1" customFormat="1" x14ac:dyDescent="0.25"/>
    <row r="175" s="1" customFormat="1" x14ac:dyDescent="0.25"/>
    <row r="176" s="1" customFormat="1" x14ac:dyDescent="0.25"/>
    <row r="177" s="1" customFormat="1" x14ac:dyDescent="0.25"/>
    <row r="178" s="1" customFormat="1" x14ac:dyDescent="0.25"/>
    <row r="179" s="1" customFormat="1" x14ac:dyDescent="0.25"/>
    <row r="180" s="1" customFormat="1" x14ac:dyDescent="0.25"/>
  </sheetData>
  <mergeCells count="179">
    <mergeCell ref="B3:T4"/>
    <mergeCell ref="B22:T22"/>
    <mergeCell ref="B8:T8"/>
    <mergeCell ref="Q10:U10"/>
    <mergeCell ref="Q13:U13"/>
    <mergeCell ref="Q15:U15"/>
    <mergeCell ref="Q16:U16"/>
    <mergeCell ref="H24:I24"/>
    <mergeCell ref="Q7:U7"/>
    <mergeCell ref="Q11:U11"/>
    <mergeCell ref="B14:U14"/>
    <mergeCell ref="Q21:U21"/>
    <mergeCell ref="G5:K5"/>
    <mergeCell ref="G6:K6"/>
    <mergeCell ref="G7:K7"/>
    <mergeCell ref="G10:K10"/>
    <mergeCell ref="G11:K11"/>
    <mergeCell ref="G13:K13"/>
    <mergeCell ref="W18:X37"/>
    <mergeCell ref="W5:X11"/>
    <mergeCell ref="W38:X47"/>
    <mergeCell ref="B18:U18"/>
    <mergeCell ref="F12:U12"/>
    <mergeCell ref="B12:E12"/>
    <mergeCell ref="B43:C43"/>
    <mergeCell ref="B44:C44"/>
    <mergeCell ref="B45:C45"/>
    <mergeCell ref="B28:T28"/>
    <mergeCell ref="P27:R27"/>
    <mergeCell ref="P29:R29"/>
    <mergeCell ref="P30:R30"/>
    <mergeCell ref="G33:I33"/>
    <mergeCell ref="G34:I34"/>
    <mergeCell ref="G35:I35"/>
    <mergeCell ref="G36:I36"/>
    <mergeCell ref="G37:I37"/>
    <mergeCell ref="J33:L33"/>
    <mergeCell ref="J34:L34"/>
    <mergeCell ref="J35:L35"/>
    <mergeCell ref="J36:L36"/>
    <mergeCell ref="J37:L37"/>
    <mergeCell ref="U71:U72"/>
    <mergeCell ref="K70:L72"/>
    <mergeCell ref="B49:C49"/>
    <mergeCell ref="B46:C46"/>
    <mergeCell ref="B47:C47"/>
    <mergeCell ref="B48:C48"/>
    <mergeCell ref="J40:J59"/>
    <mergeCell ref="B50:C50"/>
    <mergeCell ref="B52:C52"/>
    <mergeCell ref="B53:C53"/>
    <mergeCell ref="B70:I72"/>
    <mergeCell ref="K67:U69"/>
    <mergeCell ref="B78:E80"/>
    <mergeCell ref="B74:E76"/>
    <mergeCell ref="B66:C66"/>
    <mergeCell ref="J61:J69"/>
    <mergeCell ref="L7:P7"/>
    <mergeCell ref="L10:P10"/>
    <mergeCell ref="L11:P11"/>
    <mergeCell ref="L13:P13"/>
    <mergeCell ref="L15:P15"/>
    <mergeCell ref="L16:P16"/>
    <mergeCell ref="L21:P21"/>
    <mergeCell ref="B25:T25"/>
    <mergeCell ref="S71:S72"/>
    <mergeCell ref="T71:T72"/>
    <mergeCell ref="K42:L42"/>
    <mergeCell ref="B42:C42"/>
    <mergeCell ref="M33:O33"/>
    <mergeCell ref="M34:O34"/>
    <mergeCell ref="M35:O35"/>
    <mergeCell ref="M36:O36"/>
    <mergeCell ref="M37:O37"/>
    <mergeCell ref="P33:R33"/>
    <mergeCell ref="P34:R34"/>
    <mergeCell ref="K45:L45"/>
    <mergeCell ref="K44:L44"/>
    <mergeCell ref="K66:L66"/>
    <mergeCell ref="B68:C68"/>
    <mergeCell ref="B67:C67"/>
    <mergeCell ref="B54:C54"/>
    <mergeCell ref="B55:C55"/>
    <mergeCell ref="K41:L41"/>
    <mergeCell ref="K65:L65"/>
    <mergeCell ref="B58:C58"/>
    <mergeCell ref="B63:C63"/>
    <mergeCell ref="B64:C64"/>
    <mergeCell ref="K63:L63"/>
    <mergeCell ref="K64:L64"/>
    <mergeCell ref="B51:C51"/>
    <mergeCell ref="B56:C56"/>
    <mergeCell ref="K48:L48"/>
    <mergeCell ref="K47:L47"/>
    <mergeCell ref="K46:L46"/>
    <mergeCell ref="G74:U76"/>
    <mergeCell ref="G78:U80"/>
    <mergeCell ref="V57:X57"/>
    <mergeCell ref="V48:X48"/>
    <mergeCell ref="L5:P5"/>
    <mergeCell ref="Q5:U5"/>
    <mergeCell ref="O70:R72"/>
    <mergeCell ref="M70:N72"/>
    <mergeCell ref="L6:P6"/>
    <mergeCell ref="Q6:U6"/>
    <mergeCell ref="B32:T32"/>
    <mergeCell ref="J71:J72"/>
    <mergeCell ref="B61:I61"/>
    <mergeCell ref="B69:C69"/>
    <mergeCell ref="K61:U61"/>
    <mergeCell ref="K62:L62"/>
    <mergeCell ref="K43:L43"/>
    <mergeCell ref="B40:I40"/>
    <mergeCell ref="B41:C41"/>
    <mergeCell ref="B65:C65"/>
    <mergeCell ref="B62:C62"/>
    <mergeCell ref="G23:I23"/>
    <mergeCell ref="J23:L23"/>
    <mergeCell ref="M23:O23"/>
    <mergeCell ref="P23:R23"/>
    <mergeCell ref="S23:U23"/>
    <mergeCell ref="B5:F5"/>
    <mergeCell ref="B6:F6"/>
    <mergeCell ref="B7:F7"/>
    <mergeCell ref="B9:F9"/>
    <mergeCell ref="B10:F10"/>
    <mergeCell ref="B11:F11"/>
    <mergeCell ref="B13:F13"/>
    <mergeCell ref="B15:F15"/>
    <mergeCell ref="B16:F16"/>
    <mergeCell ref="B17:F17"/>
    <mergeCell ref="G17:U17"/>
    <mergeCell ref="B19:F19"/>
    <mergeCell ref="B20:F20"/>
    <mergeCell ref="G19:U19"/>
    <mergeCell ref="G20:U20"/>
    <mergeCell ref="B21:F21"/>
    <mergeCell ref="B23:F23"/>
    <mergeCell ref="B24:F24"/>
    <mergeCell ref="B26:F26"/>
    <mergeCell ref="B27:F27"/>
    <mergeCell ref="B29:F29"/>
    <mergeCell ref="B30:F30"/>
    <mergeCell ref="B31:F31"/>
    <mergeCell ref="G31:U31"/>
    <mergeCell ref="G26:I26"/>
    <mergeCell ref="G27:I27"/>
    <mergeCell ref="G29:I29"/>
    <mergeCell ref="G30:I30"/>
    <mergeCell ref="J26:L26"/>
    <mergeCell ref="J27:L27"/>
    <mergeCell ref="J29:L29"/>
    <mergeCell ref="J30:L30"/>
    <mergeCell ref="J24:L24"/>
    <mergeCell ref="M24:O24"/>
    <mergeCell ref="P24:R24"/>
    <mergeCell ref="S24:U24"/>
    <mergeCell ref="M26:O26"/>
    <mergeCell ref="M27:O27"/>
    <mergeCell ref="M29:O29"/>
    <mergeCell ref="M30:O30"/>
    <mergeCell ref="P26:R26"/>
    <mergeCell ref="S26:U26"/>
    <mergeCell ref="S27:U27"/>
    <mergeCell ref="S29:U29"/>
    <mergeCell ref="S30:U30"/>
    <mergeCell ref="B33:F33"/>
    <mergeCell ref="B34:F34"/>
    <mergeCell ref="B35:F35"/>
    <mergeCell ref="B36:F36"/>
    <mergeCell ref="B37:F37"/>
    <mergeCell ref="P35:R35"/>
    <mergeCell ref="P36:R36"/>
    <mergeCell ref="P37:R37"/>
    <mergeCell ref="S33:U33"/>
    <mergeCell ref="S34:U34"/>
    <mergeCell ref="S35:U35"/>
    <mergeCell ref="S36:U36"/>
    <mergeCell ref="S37:U37"/>
  </mergeCells>
  <phoneticPr fontId="7" type="noConversion"/>
  <conditionalFormatting sqref="J23 J26:J27 J29:J30 J33:J37">
    <cfRule type="expression" dxfId="253" priority="168">
      <formula>$J$23="Violet"</formula>
    </cfRule>
    <cfRule type="expression" dxfId="252" priority="169">
      <formula>$J$23="Violeta"</formula>
    </cfRule>
    <cfRule type="expression" dxfId="251" priority="170">
      <formula>$J$23="Verde"</formula>
    </cfRule>
    <cfRule type="expression" dxfId="250" priority="171">
      <formula>$J$23="Green"</formula>
    </cfRule>
    <cfRule type="expression" dxfId="249" priority="172">
      <formula>$J$23="Naranja"</formula>
    </cfRule>
    <cfRule type="expression" dxfId="248" priority="173">
      <formula>$J$23="Laranja"</formula>
    </cfRule>
    <cfRule type="expression" dxfId="247" priority="174">
      <formula>$J$23="Orange"</formula>
    </cfRule>
    <cfRule type="expression" dxfId="246" priority="175">
      <formula>$J$23="Blanco"</formula>
    </cfRule>
    <cfRule type="expression" dxfId="245" priority="176">
      <formula>$J$23="Branco"</formula>
    </cfRule>
    <cfRule type="expression" dxfId="244" priority="177">
      <formula>$J$23="White"</formula>
    </cfRule>
    <cfRule type="expression" dxfId="243" priority="178">
      <formula>$J$23="Negro"</formula>
    </cfRule>
    <cfRule type="expression" dxfId="242" priority="179">
      <formula>$J$23="Preto"</formula>
    </cfRule>
    <cfRule type="expression" dxfId="241" priority="180">
      <formula>$J$23="Black"</formula>
    </cfRule>
    <cfRule type="expression" dxfId="240" priority="181">
      <formula>$J$23="Amarillo"</formula>
    </cfRule>
    <cfRule type="expression" dxfId="239" priority="182">
      <formula>$J$23="Amarelo"</formula>
    </cfRule>
    <cfRule type="expression" dxfId="238" priority="183">
      <formula>$J$23="Yellow"</formula>
    </cfRule>
    <cfRule type="expression" dxfId="237" priority="184">
      <formula>$J$23="Magenta"</formula>
    </cfRule>
    <cfRule type="expression" dxfId="236" priority="185">
      <formula>$J$23="Ciano"</formula>
    </cfRule>
    <cfRule type="expression" dxfId="235" priority="186">
      <formula>$J$23="Cyan"</formula>
    </cfRule>
  </conditionalFormatting>
  <conditionalFormatting sqref="P23 P26:P27 P29:P30 P33:P37">
    <cfRule type="expression" dxfId="234" priority="107">
      <formula>$P$23="Violeta"</formula>
    </cfRule>
    <cfRule type="expression" dxfId="233" priority="108">
      <formula>$P$23="Violet"</formula>
    </cfRule>
    <cfRule type="expression" dxfId="232" priority="109">
      <formula>$P$23="Verde"</formula>
    </cfRule>
    <cfRule type="expression" dxfId="231" priority="110">
      <formula>$P$23="Green"</formula>
    </cfRule>
    <cfRule type="expression" dxfId="230" priority="111">
      <formula>$P$23="Naranja"</formula>
    </cfRule>
    <cfRule type="expression" dxfId="229" priority="112">
      <formula>$P$23="Laranja"</formula>
    </cfRule>
    <cfRule type="expression" dxfId="228" priority="113">
      <formula>$P$23="Orange"</formula>
    </cfRule>
    <cfRule type="expression" dxfId="227" priority="114">
      <formula>$P$23="Blanco"</formula>
    </cfRule>
    <cfRule type="expression" dxfId="226" priority="115">
      <formula>$P$23="Branco"</formula>
    </cfRule>
    <cfRule type="expression" dxfId="225" priority="116">
      <formula>$P$23="White"</formula>
    </cfRule>
    <cfRule type="expression" dxfId="224" priority="117">
      <formula>$P$23="Negro"</formula>
    </cfRule>
    <cfRule type="expression" dxfId="223" priority="118">
      <formula>$P$23="Preto"</formula>
    </cfRule>
    <cfRule type="expression" dxfId="222" priority="119">
      <formula>$P$23="Black"</formula>
    </cfRule>
    <cfRule type="expression" dxfId="221" priority="120">
      <formula>$P$23="Amarillo"</formula>
    </cfRule>
    <cfRule type="expression" dxfId="220" priority="121">
      <formula>$P$23="Amarelo"</formula>
    </cfRule>
    <cfRule type="expression" dxfId="219" priority="122">
      <formula>$P$23="Yellow"</formula>
    </cfRule>
    <cfRule type="expression" dxfId="218" priority="123">
      <formula>$P$23="Magenta"</formula>
    </cfRule>
    <cfRule type="expression" dxfId="217" priority="124">
      <formula>$P$23="Ciano"</formula>
    </cfRule>
    <cfRule type="expression" dxfId="216" priority="125">
      <formula>$P$23="Cyan"</formula>
    </cfRule>
  </conditionalFormatting>
  <conditionalFormatting sqref="G23 G26:G27 G29:G30 G33:G37">
    <cfRule type="expression" dxfId="215" priority="68">
      <formula>$G$23="Cyan"</formula>
    </cfRule>
  </conditionalFormatting>
  <conditionalFormatting sqref="G23 G26:G27 G29:G30 G33:G37">
    <cfRule type="expression" dxfId="214" priority="48">
      <formula>$G$23="Violet"</formula>
    </cfRule>
    <cfRule type="expression" dxfId="213" priority="51">
      <formula>$G$23="Violeta"</formula>
    </cfRule>
  </conditionalFormatting>
  <conditionalFormatting sqref="G23 G26:G27 G29:G30 G33:G37">
    <cfRule type="expression" dxfId="212" priority="52">
      <formula>$G$23="Verde"</formula>
    </cfRule>
  </conditionalFormatting>
  <conditionalFormatting sqref="G23 G26:G27 G29:G30 G33:G37">
    <cfRule type="expression" dxfId="211" priority="53">
      <formula>$G$23="Green"</formula>
    </cfRule>
  </conditionalFormatting>
  <conditionalFormatting sqref="G23 G26:G27 G29:G30 G33:G37">
    <cfRule type="expression" dxfId="210" priority="54">
      <formula>$G$23="Naranja"</formula>
    </cfRule>
  </conditionalFormatting>
  <conditionalFormatting sqref="G23 G26:G27 G29:G30 G33:G37">
    <cfRule type="expression" dxfId="209" priority="55">
      <formula>$G$23="Laranja"</formula>
    </cfRule>
  </conditionalFormatting>
  <conditionalFormatting sqref="G23 G26:G27 G29:G30 G33:G37">
    <cfRule type="expression" dxfId="208" priority="56">
      <formula>$G$23="Orange"</formula>
    </cfRule>
  </conditionalFormatting>
  <conditionalFormatting sqref="G23 G26:G27 G29:G30 G33:G37">
    <cfRule type="expression" dxfId="207" priority="57">
      <formula>$G$23="Blanco"</formula>
    </cfRule>
  </conditionalFormatting>
  <conditionalFormatting sqref="G23 G26:G27 G29:G30 G33:G37">
    <cfRule type="expression" dxfId="206" priority="58">
      <formula>$G$23="Branco"</formula>
    </cfRule>
  </conditionalFormatting>
  <conditionalFormatting sqref="G23 G26:G27 G29:G30 G33:G37">
    <cfRule type="expression" dxfId="205" priority="59">
      <formula>$G$23="White"</formula>
    </cfRule>
  </conditionalFormatting>
  <conditionalFormatting sqref="G23 G26:G27 G29:G30 G33:G37">
    <cfRule type="expression" dxfId="204" priority="60">
      <formula>$G$23="Negro"</formula>
    </cfRule>
  </conditionalFormatting>
  <conditionalFormatting sqref="G23 G26:G27 G29:G30 G33:G37">
    <cfRule type="expression" dxfId="203" priority="61">
      <formula>$G$23="Preto"</formula>
    </cfRule>
  </conditionalFormatting>
  <conditionalFormatting sqref="G23 G26:G27 G29:G30 G33:G37">
    <cfRule type="expression" dxfId="202" priority="62">
      <formula>$G$23="Black"</formula>
    </cfRule>
  </conditionalFormatting>
  <conditionalFormatting sqref="G23 G26:G27 G29:G30 G33:G37">
    <cfRule type="expression" dxfId="201" priority="63">
      <formula>$G$23="Amarillo"</formula>
    </cfRule>
  </conditionalFormatting>
  <conditionalFormatting sqref="G23 G26:G27 G29:G30 G33:G37">
    <cfRule type="expression" dxfId="200" priority="64">
      <formula>$G$23="Amarelo"</formula>
    </cfRule>
  </conditionalFormatting>
  <conditionalFormatting sqref="G23 G26:G27 G29:G30 G33:G37">
    <cfRule type="expression" dxfId="199" priority="65">
      <formula>$G$23="Yellow"</formula>
    </cfRule>
  </conditionalFormatting>
  <conditionalFormatting sqref="G23 G26:G27 G29:G30 G33:G37">
    <cfRule type="expression" dxfId="198" priority="66">
      <formula>$G$23="Magenta"</formula>
    </cfRule>
  </conditionalFormatting>
  <conditionalFormatting sqref="G23 G26:G27 G29:G30 G33:G37">
    <cfRule type="expression" dxfId="197" priority="67">
      <formula>$G$23="Ciano"</formula>
    </cfRule>
  </conditionalFormatting>
  <conditionalFormatting sqref="M23 M26:M27 M29:M30 M33:M37">
    <cfRule type="expression" dxfId="196" priority="13">
      <formula>$M$23="Cyan"</formula>
    </cfRule>
    <cfRule type="expression" dxfId="195" priority="14">
      <formula>$M$23="Ciano"</formula>
    </cfRule>
    <cfRule type="expression" dxfId="194" priority="15">
      <formula>$M$23="Magenta"</formula>
    </cfRule>
    <cfRule type="expression" dxfId="193" priority="16">
      <formula>$M$23="Branco"</formula>
    </cfRule>
    <cfRule type="expression" dxfId="192" priority="17">
      <formula>$M$23="White"</formula>
    </cfRule>
    <cfRule type="expression" dxfId="191" priority="18">
      <formula>$M$23="Blanco"</formula>
    </cfRule>
    <cfRule type="expression" dxfId="190" priority="19">
      <formula>$M$23="Black"</formula>
    </cfRule>
    <cfRule type="expression" dxfId="189" priority="20">
      <formula>$M$23="Negro"</formula>
    </cfRule>
    <cfRule type="expression" dxfId="188" priority="21">
      <formula>$M$23="Preto"</formula>
    </cfRule>
    <cfRule type="expression" dxfId="187" priority="29">
      <formula>$M$23="Orange"</formula>
    </cfRule>
    <cfRule type="expression" dxfId="186" priority="30">
      <formula>$M$23="Laranja"</formula>
    </cfRule>
    <cfRule type="expression" dxfId="185" priority="31">
      <formula>$M$23="Naranja"</formula>
    </cfRule>
  </conditionalFormatting>
  <conditionalFormatting sqref="M23 M26:M27 M29:M30 M33:M37">
    <cfRule type="expression" dxfId="184" priority="22">
      <formula>$M$23="Yellow"</formula>
    </cfRule>
    <cfRule type="expression" dxfId="183" priority="23">
      <formula>$M$23="Amarillo"</formula>
    </cfRule>
    <cfRule type="expression" dxfId="182" priority="24">
      <formula>$M$23="Amarelo"</formula>
    </cfRule>
    <cfRule type="expression" dxfId="181" priority="25">
      <formula>$M$23="Verde"</formula>
    </cfRule>
    <cfRule type="expression" dxfId="180" priority="26">
      <formula>$M$23="Green"</formula>
    </cfRule>
    <cfRule type="expression" dxfId="179" priority="27">
      <formula>$M$23="Violet"</formula>
    </cfRule>
    <cfRule type="expression" dxfId="178" priority="28">
      <formula>$M$23="Violeta"</formula>
    </cfRule>
  </conditionalFormatting>
  <conditionalFormatting sqref="G26:G27 G29:G30 G33:G37">
    <cfRule type="expression" dxfId="177" priority="221">
      <formula>$G$23="Violeta"</formula>
    </cfRule>
    <cfRule type="expression" dxfId="176" priority="222">
      <formula>$G$23="Violet"</formula>
    </cfRule>
    <cfRule type="expression" dxfId="175" priority="223">
      <formula>$G$23="Blanco"</formula>
    </cfRule>
    <cfRule type="expression" dxfId="174" priority="224">
      <formula>$G$23="Branco"</formula>
    </cfRule>
    <cfRule type="expression" dxfId="173" priority="225">
      <formula>$G$23="White"</formula>
    </cfRule>
    <cfRule type="expression" dxfId="172" priority="226">
      <formula>$G$23="Verde"</formula>
    </cfRule>
    <cfRule type="expression" dxfId="171" priority="227">
      <formula>$G$23="Green"</formula>
    </cfRule>
    <cfRule type="expression" dxfId="170" priority="228">
      <formula>$G$23="Laranja"</formula>
    </cfRule>
    <cfRule type="expression" dxfId="169" priority="229">
      <formula>$G$23="Naranja"</formula>
    </cfRule>
    <cfRule type="expression" dxfId="168" priority="230">
      <formula>$G$23="Orange"</formula>
    </cfRule>
    <cfRule type="expression" dxfId="167" priority="231">
      <formula>$G$23="Ciano"</formula>
    </cfRule>
    <cfRule type="expression" dxfId="166" priority="232">
      <formula>$G$23="Negro"</formula>
    </cfRule>
    <cfRule type="expression" dxfId="165" priority="233">
      <formula>$G$23="Preto"</formula>
    </cfRule>
    <cfRule type="expression" dxfId="164" priority="234">
      <formula>$G$23="Black"</formula>
    </cfRule>
    <cfRule type="expression" dxfId="163" priority="235">
      <formula>$G$23="Amarillo"</formula>
    </cfRule>
    <cfRule type="expression" dxfId="162" priority="236">
      <formula>$G$23="Amarelo"</formula>
    </cfRule>
    <cfRule type="expression" dxfId="161" priority="237">
      <formula>$G$23="Cyan"</formula>
    </cfRule>
  </conditionalFormatting>
  <conditionalFormatting sqref="G26:G27 G29:G30 G33:G37">
    <cfRule type="expression" dxfId="160" priority="272">
      <formula>$G$23="Magenta"</formula>
    </cfRule>
  </conditionalFormatting>
  <conditionalFormatting sqref="G26:G27 G29:G30 G33:G37">
    <cfRule type="expression" dxfId="159" priority="275">
      <formula>$G$23="Yellow"</formula>
    </cfRule>
  </conditionalFormatting>
  <conditionalFormatting sqref="G26:G27 G29:G30 G33:G37">
    <cfRule type="expression" dxfId="158" priority="281">
      <formula>$G$23="Violet"</formula>
    </cfRule>
  </conditionalFormatting>
  <conditionalFormatting sqref="M26:M27 M29:M30 M33:M37">
    <cfRule type="expression" dxfId="157" priority="282">
      <formula>$M$23="Violeta"</formula>
    </cfRule>
    <cfRule type="expression" dxfId="156" priority="283">
      <formula>$M$23="Violet"</formula>
    </cfRule>
    <cfRule type="expression" dxfId="155" priority="284">
      <formula>$M$23="Verde"</formula>
    </cfRule>
    <cfRule type="expression" dxfId="154" priority="285">
      <formula>$M$23="Green"</formula>
    </cfRule>
    <cfRule type="expression" dxfId="153" priority="286">
      <formula>$M$23="Naranja"</formula>
    </cfRule>
    <cfRule type="expression" dxfId="152" priority="287">
      <formula>$M$23="Laranja"</formula>
    </cfRule>
    <cfRule type="expression" dxfId="151" priority="288">
      <formula>$M$23="Orange"</formula>
    </cfRule>
    <cfRule type="expression" dxfId="150" priority="289">
      <formula>$M$23="Blanco"</formula>
    </cfRule>
    <cfRule type="expression" dxfId="149" priority="290">
      <formula>$M$23="Branco"</formula>
    </cfRule>
    <cfRule type="expression" dxfId="148" priority="291">
      <formula>$M$23="White"</formula>
    </cfRule>
    <cfRule type="expression" dxfId="147" priority="292">
      <formula>$M$23="Negro"</formula>
    </cfRule>
    <cfRule type="expression" dxfId="146" priority="293">
      <formula>$M$23="Preto"</formula>
    </cfRule>
    <cfRule type="expression" dxfId="145" priority="294">
      <formula>$M$23="Black"</formula>
    </cfRule>
    <cfRule type="expression" dxfId="144" priority="295">
      <formula>$M$23="Amarillo"</formula>
    </cfRule>
    <cfRule type="expression" dxfId="143" priority="296">
      <formula>$M$23="Amarelo"</formula>
    </cfRule>
    <cfRule type="expression" dxfId="142" priority="297">
      <formula>$M$23="Yellow"</formula>
    </cfRule>
    <cfRule type="expression" dxfId="141" priority="298">
      <formula>$M$23="Magenta"</formula>
    </cfRule>
    <cfRule type="expression" dxfId="140" priority="299">
      <formula>$M$23="Ciano"</formula>
    </cfRule>
    <cfRule type="expression" dxfId="139" priority="300">
      <formula>$M$23="Cyan"</formula>
    </cfRule>
  </conditionalFormatting>
  <conditionalFormatting sqref="S23 S26:S27 S29:S30 S33:S37">
    <cfRule type="expression" dxfId="138" priority="12">
      <formula>$S$23="Cyan"</formula>
    </cfRule>
    <cfRule type="expression" dxfId="137" priority="11">
      <formula>$S$23="Ciano"</formula>
    </cfRule>
    <cfRule type="expression" dxfId="136" priority="10">
      <formula>$S$23="Magenta"</formula>
    </cfRule>
    <cfRule type="expression" dxfId="135" priority="9">
      <formula>$S$23="Yellow"</formula>
    </cfRule>
    <cfRule type="expression" dxfId="134" priority="8">
      <formula>$S$23="Amarelo"</formula>
    </cfRule>
    <cfRule type="expression" dxfId="133" priority="7">
      <formula>$S$23="Amarillo"</formula>
    </cfRule>
    <cfRule type="expression" dxfId="132" priority="6">
      <formula>$S$23="Black"</formula>
    </cfRule>
    <cfRule type="expression" dxfId="131" priority="5">
      <formula>$S$23="Preto"</formula>
    </cfRule>
    <cfRule type="expression" dxfId="130" priority="4">
      <formula>$S$23="Negro"</formula>
    </cfRule>
    <cfRule type="expression" dxfId="127" priority="3">
      <formula>$S$23="White"</formula>
    </cfRule>
    <cfRule type="expression" dxfId="129" priority="2">
      <formula>$S$23="Branco"</formula>
    </cfRule>
    <cfRule type="expression" dxfId="128" priority="1">
      <formula>$S$23="Blanco"</formula>
    </cfRule>
  </conditionalFormatting>
  <printOptions horizontalCentered="1" verticalCentered="1"/>
  <pageMargins left="0.25" right="0.25" top="0.5" bottom="0.75" header="0.3" footer="0.3"/>
  <pageSetup paperSize="8" scale="61" orientation="portrait" cellComments="atEnd" horizontalDpi="1200" verticalDpi="1200" r:id="rId1"/>
  <drawing r:id="rId2"/>
  <legacyDrawing r:id="rId3"/>
  <controls>
    <mc:AlternateContent xmlns:mc="http://schemas.openxmlformats.org/markup-compatibility/2006">
      <mc:Choice Requires="x14">
        <control shapeId="1036" r:id="rId4" name="ComboBox11">
          <controlPr defaultSize="0" autoLine="0" listFillRange="#REF!" r:id="rId5">
            <anchor moveWithCells="1">
              <from>
                <xdr:col>6</xdr:col>
                <xdr:colOff>9525</xdr:colOff>
                <xdr:row>23</xdr:row>
                <xdr:rowOff>0</xdr:rowOff>
              </from>
              <to>
                <xdr:col>8</xdr:col>
                <xdr:colOff>695325</xdr:colOff>
                <xdr:row>23</xdr:row>
                <xdr:rowOff>361950</xdr:rowOff>
              </to>
            </anchor>
          </controlPr>
        </control>
      </mc:Choice>
      <mc:Fallback>
        <control shapeId="1036" r:id="rId4" name="ComboBox11"/>
      </mc:Fallback>
    </mc:AlternateContent>
    <mc:AlternateContent xmlns:mc="http://schemas.openxmlformats.org/markup-compatibility/2006">
      <mc:Choice Requires="x14">
        <control shapeId="1046" r:id="rId6" name="ComboBox1">
          <controlPr defaultSize="0" autoLine="0" listFillRange="DropDownList!D4:D6" r:id="rId7">
            <anchor moveWithCells="1">
              <from>
                <xdr:col>16</xdr:col>
                <xdr:colOff>9525</xdr:colOff>
                <xdr:row>9</xdr:row>
                <xdr:rowOff>19050</xdr:rowOff>
              </from>
              <to>
                <xdr:col>21</xdr:col>
                <xdr:colOff>0</xdr:colOff>
                <xdr:row>9</xdr:row>
                <xdr:rowOff>371475</xdr:rowOff>
              </to>
            </anchor>
          </controlPr>
        </control>
      </mc:Choice>
      <mc:Fallback>
        <control shapeId="1046" r:id="rId6" name="ComboBox1"/>
      </mc:Fallback>
    </mc:AlternateContent>
    <mc:AlternateContent xmlns:mc="http://schemas.openxmlformats.org/markup-compatibility/2006">
      <mc:Choice Requires="x14">
        <control shapeId="1047" r:id="rId8" name="ComboBox2">
          <controlPr defaultSize="0" autoFill="0" autoLine="0" listFillRange="DropDownList!H4:H5" r:id="rId9">
            <anchor moveWithCells="1">
              <from>
                <xdr:col>16</xdr:col>
                <xdr:colOff>9525</xdr:colOff>
                <xdr:row>12</xdr:row>
                <xdr:rowOff>9525</xdr:rowOff>
              </from>
              <to>
                <xdr:col>21</xdr:col>
                <xdr:colOff>0</xdr:colOff>
                <xdr:row>12</xdr:row>
                <xdr:rowOff>361950</xdr:rowOff>
              </to>
            </anchor>
          </controlPr>
        </control>
      </mc:Choice>
      <mc:Fallback>
        <control shapeId="1047" r:id="rId8" name="ComboBox2"/>
      </mc:Fallback>
    </mc:AlternateContent>
    <mc:AlternateContent xmlns:mc="http://schemas.openxmlformats.org/markup-compatibility/2006">
      <mc:Choice Requires="x14">
        <control shapeId="1048" r:id="rId10" name="ComboBox4">
          <controlPr defaultSize="0" autoFill="0" autoLine="0" listFillRange="DropDownList!N4:N6" r:id="rId11">
            <anchor moveWithCells="1">
              <from>
                <xdr:col>16</xdr:col>
                <xdr:colOff>9525</xdr:colOff>
                <xdr:row>15</xdr:row>
                <xdr:rowOff>9525</xdr:rowOff>
              </from>
              <to>
                <xdr:col>21</xdr:col>
                <xdr:colOff>0</xdr:colOff>
                <xdr:row>15</xdr:row>
                <xdr:rowOff>361950</xdr:rowOff>
              </to>
            </anchor>
          </controlPr>
        </control>
      </mc:Choice>
      <mc:Fallback>
        <control shapeId="1048" r:id="rId10" name="ComboBox4"/>
      </mc:Fallback>
    </mc:AlternateContent>
    <mc:AlternateContent xmlns:mc="http://schemas.openxmlformats.org/markup-compatibility/2006">
      <mc:Choice Requires="x14">
        <control shapeId="1049" r:id="rId12" name="ComboBox5">
          <controlPr defaultSize="0" autoFill="0" autoLine="0" autoPict="0" listFillRange="DropDownList!R4:R7" r:id="rId13">
            <anchor moveWithCells="1">
              <from>
                <xdr:col>6</xdr:col>
                <xdr:colOff>28575</xdr:colOff>
                <xdr:row>20</xdr:row>
                <xdr:rowOff>19050</xdr:rowOff>
              </from>
              <to>
                <xdr:col>10</xdr:col>
                <xdr:colOff>1190625</xdr:colOff>
                <xdr:row>20</xdr:row>
                <xdr:rowOff>371475</xdr:rowOff>
              </to>
            </anchor>
          </controlPr>
        </control>
      </mc:Choice>
      <mc:Fallback>
        <control shapeId="1049" r:id="rId12" name="ComboBox5"/>
      </mc:Fallback>
    </mc:AlternateContent>
    <mc:AlternateContent xmlns:mc="http://schemas.openxmlformats.org/markup-compatibility/2006">
      <mc:Choice Requires="x14">
        <control shapeId="1050" r:id="rId14" name="ComboBox6">
          <controlPr defaultSize="0" autoFill="0" autoLine="0" listFillRange="DropDownList!T4:T6" r:id="rId15">
            <anchor moveWithCells="1">
              <from>
                <xdr:col>15</xdr:col>
                <xdr:colOff>704850</xdr:colOff>
                <xdr:row>20</xdr:row>
                <xdr:rowOff>19050</xdr:rowOff>
              </from>
              <to>
                <xdr:col>21</xdr:col>
                <xdr:colOff>0</xdr:colOff>
                <xdr:row>20</xdr:row>
                <xdr:rowOff>371475</xdr:rowOff>
              </to>
            </anchor>
          </controlPr>
        </control>
      </mc:Choice>
      <mc:Fallback>
        <control shapeId="1050" r:id="rId14" name="ComboBox6"/>
      </mc:Fallback>
    </mc:AlternateContent>
    <mc:AlternateContent xmlns:mc="http://schemas.openxmlformats.org/markup-compatibility/2006">
      <mc:Choice Requires="x14">
        <control shapeId="1051" r:id="rId16" name="ComboBox8">
          <controlPr defaultSize="0" autoFill="0" autoLine="0" autoPict="0" listFillRange="DropDownList!L4:L6" r:id="rId17">
            <anchor moveWithCells="1">
              <from>
                <xdr:col>6</xdr:col>
                <xdr:colOff>9525</xdr:colOff>
                <xdr:row>15</xdr:row>
                <xdr:rowOff>19050</xdr:rowOff>
              </from>
              <to>
                <xdr:col>10</xdr:col>
                <xdr:colOff>1190625</xdr:colOff>
                <xdr:row>15</xdr:row>
                <xdr:rowOff>371475</xdr:rowOff>
              </to>
            </anchor>
          </controlPr>
        </control>
      </mc:Choice>
      <mc:Fallback>
        <control shapeId="1051" r:id="rId16" name="ComboBox8"/>
      </mc:Fallback>
    </mc:AlternateContent>
    <mc:AlternateContent xmlns:mc="http://schemas.openxmlformats.org/markup-compatibility/2006">
      <mc:Choice Requires="x14">
        <control shapeId="1052" r:id="rId18" name="ComboBox9">
          <controlPr defaultSize="0" autoFill="0" autoLine="0" autoPict="0" listFillRange="DropDownList!J4:J8" r:id="rId19">
            <anchor moveWithCells="1">
              <from>
                <xdr:col>6</xdr:col>
                <xdr:colOff>9525</xdr:colOff>
                <xdr:row>14</xdr:row>
                <xdr:rowOff>19050</xdr:rowOff>
              </from>
              <to>
                <xdr:col>10</xdr:col>
                <xdr:colOff>1190625</xdr:colOff>
                <xdr:row>14</xdr:row>
                <xdr:rowOff>361950</xdr:rowOff>
              </to>
            </anchor>
          </controlPr>
        </control>
      </mc:Choice>
      <mc:Fallback>
        <control shapeId="1052" r:id="rId18" name="ComboBox9"/>
      </mc:Fallback>
    </mc:AlternateContent>
    <mc:AlternateContent xmlns:mc="http://schemas.openxmlformats.org/markup-compatibility/2006">
      <mc:Choice Requires="x14">
        <control shapeId="1053" r:id="rId20" name="ComboBox7">
          <controlPr defaultSize="0" autoFill="0" autoLine="0" autoPict="0" listFillRange="DropDownList!B4:B9" r:id="rId21">
            <anchor moveWithCells="1">
              <from>
                <xdr:col>6</xdr:col>
                <xdr:colOff>0</xdr:colOff>
                <xdr:row>8</xdr:row>
                <xdr:rowOff>19050</xdr:rowOff>
              </from>
              <to>
                <xdr:col>20</xdr:col>
                <xdr:colOff>695325</xdr:colOff>
                <xdr:row>8</xdr:row>
                <xdr:rowOff>371475</xdr:rowOff>
              </to>
            </anchor>
          </controlPr>
        </control>
      </mc:Choice>
      <mc:Fallback>
        <control shapeId="1053" r:id="rId20" name="ComboBox7"/>
      </mc:Fallback>
    </mc:AlternateContent>
    <mc:AlternateContent xmlns:mc="http://schemas.openxmlformats.org/markup-compatibility/2006">
      <mc:Choice Requires="x14">
        <control shapeId="1054" r:id="rId22" name="ComboBox3">
          <controlPr defaultSize="0" autoLine="0" listFillRange="#REF!" r:id="rId23">
            <anchor moveWithCells="1">
              <from>
                <xdr:col>9</xdr:col>
                <xdr:colOff>0</xdr:colOff>
                <xdr:row>23</xdr:row>
                <xdr:rowOff>0</xdr:rowOff>
              </from>
              <to>
                <xdr:col>11</xdr:col>
                <xdr:colOff>676275</xdr:colOff>
                <xdr:row>23</xdr:row>
                <xdr:rowOff>361950</xdr:rowOff>
              </to>
            </anchor>
          </controlPr>
        </control>
      </mc:Choice>
      <mc:Fallback>
        <control shapeId="1054" r:id="rId22" name="ComboBox3"/>
      </mc:Fallback>
    </mc:AlternateContent>
    <mc:AlternateContent xmlns:mc="http://schemas.openxmlformats.org/markup-compatibility/2006">
      <mc:Choice Requires="x14">
        <control shapeId="1055" r:id="rId24" name="ComboBox10">
          <controlPr defaultSize="0" autoLine="0" listFillRange="#REF!" r:id="rId25">
            <anchor moveWithCells="1">
              <from>
                <xdr:col>12</xdr:col>
                <xdr:colOff>9525</xdr:colOff>
                <xdr:row>22</xdr:row>
                <xdr:rowOff>371475</xdr:rowOff>
              </from>
              <to>
                <xdr:col>14</xdr:col>
                <xdr:colOff>695325</xdr:colOff>
                <xdr:row>23</xdr:row>
                <xdr:rowOff>352425</xdr:rowOff>
              </to>
            </anchor>
          </controlPr>
        </control>
      </mc:Choice>
      <mc:Fallback>
        <control shapeId="1055" r:id="rId24" name="ComboBox10"/>
      </mc:Fallback>
    </mc:AlternateContent>
    <mc:AlternateContent xmlns:mc="http://schemas.openxmlformats.org/markup-compatibility/2006">
      <mc:Choice Requires="x14">
        <control shapeId="1056" r:id="rId26" name="ComboBox12">
          <controlPr defaultSize="0" autoLine="0" listFillRange="#REF!" r:id="rId27">
            <anchor moveWithCells="1">
              <from>
                <xdr:col>15</xdr:col>
                <xdr:colOff>38100</xdr:colOff>
                <xdr:row>22</xdr:row>
                <xdr:rowOff>371475</xdr:rowOff>
              </from>
              <to>
                <xdr:col>18</xdr:col>
                <xdr:colOff>9525</xdr:colOff>
                <xdr:row>23</xdr:row>
                <xdr:rowOff>352425</xdr:rowOff>
              </to>
            </anchor>
          </controlPr>
        </control>
      </mc:Choice>
      <mc:Fallback>
        <control shapeId="1056" r:id="rId26" name="ComboBox12"/>
      </mc:Fallback>
    </mc:AlternateContent>
    <mc:AlternateContent xmlns:mc="http://schemas.openxmlformats.org/markup-compatibility/2006">
      <mc:Choice Requires="x14">
        <control shapeId="1057" r:id="rId28" name="ComboBox13">
          <controlPr defaultSize="0" autoLine="0" listFillRange="#REF!" r:id="rId29">
            <anchor moveWithCells="1">
              <from>
                <xdr:col>18</xdr:col>
                <xdr:colOff>28575</xdr:colOff>
                <xdr:row>22</xdr:row>
                <xdr:rowOff>371475</xdr:rowOff>
              </from>
              <to>
                <xdr:col>20</xdr:col>
                <xdr:colOff>704850</xdr:colOff>
                <xdr:row>23</xdr:row>
                <xdr:rowOff>352425</xdr:rowOff>
              </to>
            </anchor>
          </controlPr>
        </control>
      </mc:Choice>
      <mc:Fallback>
        <control shapeId="1057" r:id="rId28" name="ComboBox13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20F360-E3A0-4172-9DC1-F89DEB9CF027}">
  <sheetPr codeName="Sheet4"/>
  <dimension ref="A1:Z64"/>
  <sheetViews>
    <sheetView topLeftCell="A7" zoomScale="75" zoomScaleNormal="75" workbookViewId="0">
      <selection activeCell="A58" sqref="A58:XFD58"/>
    </sheetView>
  </sheetViews>
  <sheetFormatPr defaultRowHeight="15" x14ac:dyDescent="0.25"/>
  <sheetData>
    <row r="1" spans="1:26" x14ac:dyDescent="0.25">
      <c r="A1" t="s">
        <v>100</v>
      </c>
    </row>
    <row r="2" spans="1:26" x14ac:dyDescent="0.25">
      <c r="A2" t="s">
        <v>101</v>
      </c>
      <c r="B2" t="s">
        <v>102</v>
      </c>
    </row>
    <row r="3" spans="1:26" x14ac:dyDescent="0.25">
      <c r="A3" t="s">
        <v>103</v>
      </c>
      <c r="B3" t="s">
        <v>104</v>
      </c>
    </row>
    <row r="4" spans="1:26" x14ac:dyDescent="0.25">
      <c r="A4" t="s">
        <v>105</v>
      </c>
      <c r="B4" s="45">
        <v>45504.643680555557</v>
      </c>
    </row>
    <row r="5" spans="1:26" x14ac:dyDescent="0.25">
      <c r="A5" t="s">
        <v>106</v>
      </c>
      <c r="B5" t="s">
        <v>107</v>
      </c>
    </row>
    <row r="6" spans="1:26" x14ac:dyDescent="0.25">
      <c r="A6" t="s">
        <v>108</v>
      </c>
      <c r="B6" t="s">
        <v>109</v>
      </c>
    </row>
    <row r="7" spans="1:26" x14ac:dyDescent="0.25">
      <c r="A7" t="s">
        <v>108</v>
      </c>
      <c r="B7" t="s">
        <v>110</v>
      </c>
    </row>
    <row r="8" spans="1:26" x14ac:dyDescent="0.25">
      <c r="A8" t="s">
        <v>111</v>
      </c>
      <c r="B8">
        <v>46</v>
      </c>
    </row>
    <row r="9" spans="1:26" x14ac:dyDescent="0.25">
      <c r="A9" t="s">
        <v>112</v>
      </c>
    </row>
    <row r="10" spans="1:26" x14ac:dyDescent="0.25">
      <c r="A10" t="s">
        <v>113</v>
      </c>
      <c r="B10" t="s">
        <v>114</v>
      </c>
      <c r="C10" t="s">
        <v>115</v>
      </c>
      <c r="D10" t="s">
        <v>116</v>
      </c>
      <c r="E10" t="s">
        <v>117</v>
      </c>
      <c r="F10" t="s">
        <v>118</v>
      </c>
      <c r="G10" t="s">
        <v>119</v>
      </c>
      <c r="H10" t="s">
        <v>120</v>
      </c>
      <c r="I10" t="s">
        <v>121</v>
      </c>
      <c r="J10" t="s">
        <v>122</v>
      </c>
      <c r="K10" t="s">
        <v>123</v>
      </c>
      <c r="L10" t="s">
        <v>124</v>
      </c>
      <c r="M10" t="s">
        <v>125</v>
      </c>
      <c r="N10" t="s">
        <v>126</v>
      </c>
      <c r="O10" t="s">
        <v>127</v>
      </c>
      <c r="P10" t="s">
        <v>128</v>
      </c>
      <c r="Q10" t="s">
        <v>129</v>
      </c>
      <c r="R10" t="s">
        <v>130</v>
      </c>
      <c r="S10" t="s">
        <v>131</v>
      </c>
      <c r="T10" t="s">
        <v>132</v>
      </c>
      <c r="U10" t="s">
        <v>133</v>
      </c>
      <c r="V10" t="s">
        <v>134</v>
      </c>
      <c r="W10" t="s">
        <v>135</v>
      </c>
      <c r="X10" t="s">
        <v>136</v>
      </c>
      <c r="Y10" t="s">
        <v>137</v>
      </c>
      <c r="Z10" t="s">
        <v>138</v>
      </c>
    </row>
    <row r="11" spans="1:26" x14ac:dyDescent="0.25">
      <c r="A11" t="s">
        <v>139</v>
      </c>
    </row>
    <row r="12" spans="1:26" x14ac:dyDescent="0.25">
      <c r="A12" t="s">
        <v>140</v>
      </c>
      <c r="B12">
        <v>50</v>
      </c>
    </row>
    <row r="13" spans="1:26" x14ac:dyDescent="0.25">
      <c r="A13" t="s">
        <v>141</v>
      </c>
    </row>
    <row r="14" spans="1:26" x14ac:dyDescent="0.25">
      <c r="A14">
        <v>0</v>
      </c>
      <c r="B14">
        <v>100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1.5660000000000001</v>
      </c>
      <c r="J14">
        <v>0.42399999999999999</v>
      </c>
      <c r="K14">
        <v>0.191</v>
      </c>
      <c r="L14">
        <v>0.76600000000000001</v>
      </c>
      <c r="M14">
        <v>54.68</v>
      </c>
      <c r="N14">
        <v>-38.729999999999997</v>
      </c>
      <c r="O14">
        <v>-51.17</v>
      </c>
      <c r="P14">
        <v>0.251199990510941</v>
      </c>
      <c r="Q14">
        <v>0.40819999575614901</v>
      </c>
      <c r="R14">
        <v>0.48489999771118197</v>
      </c>
      <c r="S14">
        <v>0.53659999370574996</v>
      </c>
      <c r="T14">
        <v>0.62319999933242798</v>
      </c>
      <c r="U14">
        <v>0.69010001420974698</v>
      </c>
      <c r="V14">
        <v>0.70850002765655495</v>
      </c>
      <c r="W14">
        <v>0.70990002155303999</v>
      </c>
      <c r="X14">
        <v>0.69940000772476196</v>
      </c>
      <c r="Y14">
        <v>0.67220002412795998</v>
      </c>
      <c r="Z14">
        <v>0.63330000638961803</v>
      </c>
    </row>
    <row r="15" spans="1:26" x14ac:dyDescent="0.25">
      <c r="A15">
        <v>1</v>
      </c>
      <c r="B15">
        <v>0</v>
      </c>
      <c r="C15">
        <v>0</v>
      </c>
      <c r="D15">
        <v>0</v>
      </c>
      <c r="E15">
        <v>5</v>
      </c>
      <c r="F15">
        <v>0</v>
      </c>
      <c r="G15">
        <v>0</v>
      </c>
      <c r="H15">
        <v>0</v>
      </c>
      <c r="I15">
        <v>0.125</v>
      </c>
      <c r="J15">
        <v>0.121</v>
      </c>
      <c r="K15">
        <v>0.128</v>
      </c>
      <c r="L15">
        <v>0.123</v>
      </c>
      <c r="M15">
        <v>89.56</v>
      </c>
      <c r="N15">
        <v>-0.79</v>
      </c>
      <c r="O15">
        <v>0.61</v>
      </c>
      <c r="P15">
        <v>0.54449999332428001</v>
      </c>
      <c r="Q15">
        <v>0.68290001153945901</v>
      </c>
      <c r="R15">
        <v>0.72839999198913596</v>
      </c>
      <c r="S15">
        <v>0.73629999160766602</v>
      </c>
      <c r="T15">
        <v>0.74680000543594405</v>
      </c>
      <c r="U15">
        <v>0.74959999322891202</v>
      </c>
      <c r="V15">
        <v>0.74970000982284501</v>
      </c>
      <c r="W15">
        <v>0.74949997663497903</v>
      </c>
      <c r="X15">
        <v>0.75269997119903598</v>
      </c>
      <c r="Y15">
        <v>0.752300024032593</v>
      </c>
      <c r="Z15">
        <v>0.75419998168945301</v>
      </c>
    </row>
    <row r="16" spans="1:26" x14ac:dyDescent="0.25">
      <c r="A16">
        <v>2</v>
      </c>
      <c r="B16">
        <v>95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1.357</v>
      </c>
      <c r="J16">
        <v>0.40400000000000003</v>
      </c>
      <c r="K16">
        <v>0.185</v>
      </c>
      <c r="L16">
        <v>0.72199999999999998</v>
      </c>
      <c r="M16">
        <v>56.47</v>
      </c>
      <c r="N16">
        <v>-36.85</v>
      </c>
      <c r="O16">
        <v>-48.88</v>
      </c>
      <c r="P16">
        <v>0.26820001006126398</v>
      </c>
      <c r="Q16">
        <v>0.42250001430511502</v>
      </c>
      <c r="R16">
        <v>0.49779999256134</v>
      </c>
      <c r="S16">
        <v>0.54860001802444502</v>
      </c>
      <c r="T16">
        <v>0.63370001316070601</v>
      </c>
      <c r="U16">
        <v>0.69840002059936501</v>
      </c>
      <c r="V16">
        <v>0.71569997072219804</v>
      </c>
      <c r="W16">
        <v>0.71679997444152799</v>
      </c>
      <c r="X16">
        <v>0.70670002698898304</v>
      </c>
      <c r="Y16">
        <v>0.68110001087188698</v>
      </c>
      <c r="Z16">
        <v>0.64349997043609597</v>
      </c>
    </row>
    <row r="17" spans="1:26" x14ac:dyDescent="0.25">
      <c r="A17">
        <v>3</v>
      </c>
      <c r="B17">
        <v>0</v>
      </c>
      <c r="C17">
        <v>0</v>
      </c>
      <c r="D17">
        <v>0</v>
      </c>
      <c r="E17">
        <v>25</v>
      </c>
      <c r="F17">
        <v>0</v>
      </c>
      <c r="G17">
        <v>0</v>
      </c>
      <c r="H17">
        <v>0</v>
      </c>
      <c r="I17">
        <v>0.27300000000000002</v>
      </c>
      <c r="J17">
        <v>0.26700000000000002</v>
      </c>
      <c r="K17">
        <v>0.27200000000000002</v>
      </c>
      <c r="L17">
        <v>0.27</v>
      </c>
      <c r="M17">
        <v>78.36</v>
      </c>
      <c r="N17">
        <v>-0.77</v>
      </c>
      <c r="O17">
        <v>0.28000000000000003</v>
      </c>
      <c r="P17">
        <v>0.39980000257492099</v>
      </c>
      <c r="Q17">
        <v>0.49169999361038202</v>
      </c>
      <c r="R17">
        <v>0.52579998970031705</v>
      </c>
      <c r="S17">
        <v>0.52920001745223999</v>
      </c>
      <c r="T17">
        <v>0.53549998998642001</v>
      </c>
      <c r="U17">
        <v>0.53750002384185802</v>
      </c>
      <c r="V17">
        <v>0.53769999742507901</v>
      </c>
      <c r="W17">
        <v>0.53780001401901201</v>
      </c>
      <c r="X17">
        <v>0.54129999876022294</v>
      </c>
      <c r="Y17">
        <v>0.540199995040894</v>
      </c>
      <c r="Z17">
        <v>0.54159998893737804</v>
      </c>
    </row>
    <row r="18" spans="1:26" x14ac:dyDescent="0.25">
      <c r="A18">
        <v>4</v>
      </c>
      <c r="B18">
        <v>75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0.89900000000000002</v>
      </c>
      <c r="J18">
        <v>0.33500000000000002</v>
      </c>
      <c r="K18">
        <v>0.16</v>
      </c>
      <c r="L18">
        <v>0.56999999999999995</v>
      </c>
      <c r="M18">
        <v>63.36</v>
      </c>
      <c r="N18">
        <v>-29.2</v>
      </c>
      <c r="O18">
        <v>-40.369999999999997</v>
      </c>
      <c r="P18">
        <v>0.32400000095367398</v>
      </c>
      <c r="Q18">
        <v>0.47949999570846602</v>
      </c>
      <c r="R18">
        <v>0.55339998006820701</v>
      </c>
      <c r="S18">
        <v>0.59839999675750699</v>
      </c>
      <c r="T18">
        <v>0.67449998855590798</v>
      </c>
      <c r="U18">
        <v>0.73159998655319203</v>
      </c>
      <c r="V18">
        <v>0.747699975967407</v>
      </c>
      <c r="W18">
        <v>0.74860000610351596</v>
      </c>
      <c r="X18">
        <v>0.74299997091293302</v>
      </c>
      <c r="Y18">
        <v>0.72000002861022905</v>
      </c>
      <c r="Z18">
        <v>0.68699997663497903</v>
      </c>
    </row>
    <row r="19" spans="1:26" x14ac:dyDescent="0.25">
      <c r="A19">
        <v>5</v>
      </c>
      <c r="B19">
        <v>0</v>
      </c>
      <c r="C19">
        <v>0</v>
      </c>
      <c r="D19">
        <v>0</v>
      </c>
      <c r="E19">
        <v>50</v>
      </c>
      <c r="F19">
        <v>0</v>
      </c>
      <c r="G19">
        <v>0</v>
      </c>
      <c r="H19">
        <v>0</v>
      </c>
      <c r="I19">
        <v>0.53600000000000003</v>
      </c>
      <c r="J19">
        <v>0.52800000000000002</v>
      </c>
      <c r="K19">
        <v>0.53400000000000003</v>
      </c>
      <c r="L19">
        <v>0.53200000000000003</v>
      </c>
      <c r="M19">
        <v>61.14</v>
      </c>
      <c r="N19">
        <v>-0.72</v>
      </c>
      <c r="O19">
        <v>0.22</v>
      </c>
      <c r="P19">
        <v>0.21899999678134899</v>
      </c>
      <c r="Q19">
        <v>0.26660001277923601</v>
      </c>
      <c r="R19">
        <v>0.28670001029968301</v>
      </c>
      <c r="S19">
        <v>0.28810000419616699</v>
      </c>
      <c r="T19">
        <v>0.29170000553131098</v>
      </c>
      <c r="U19">
        <v>0.29330000281333901</v>
      </c>
      <c r="V19">
        <v>0.29409998655319203</v>
      </c>
      <c r="W19">
        <v>0.29429998993873602</v>
      </c>
      <c r="X19">
        <v>0.29719999432563798</v>
      </c>
      <c r="Y19">
        <v>0.296900004148483</v>
      </c>
      <c r="Z19">
        <v>0.29719999432563798</v>
      </c>
    </row>
    <row r="20" spans="1:26" x14ac:dyDescent="0.25">
      <c r="A20">
        <v>6</v>
      </c>
      <c r="B20">
        <v>50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0.53800000000000003</v>
      </c>
      <c r="J20">
        <v>0.252</v>
      </c>
      <c r="K20">
        <v>0.13500000000000001</v>
      </c>
      <c r="L20">
        <v>0.39100000000000001</v>
      </c>
      <c r="M20">
        <v>72.680000000000007</v>
      </c>
      <c r="N20">
        <v>-18.510000000000002</v>
      </c>
      <c r="O20">
        <v>-27.62</v>
      </c>
      <c r="P20">
        <v>0.40189999341964699</v>
      </c>
      <c r="Q20">
        <v>0.55489999055862405</v>
      </c>
      <c r="R20">
        <v>0.62540000677108798</v>
      </c>
      <c r="S20">
        <v>0.66019999980926503</v>
      </c>
      <c r="T20">
        <v>0.72030001878738403</v>
      </c>
      <c r="U20">
        <v>0.76310002803802501</v>
      </c>
      <c r="V20">
        <v>0.77549999952316295</v>
      </c>
      <c r="W20">
        <v>0.77590000629425004</v>
      </c>
      <c r="X20">
        <v>0.77359998226165805</v>
      </c>
      <c r="Y20">
        <v>0.75569999217987105</v>
      </c>
      <c r="Z20">
        <v>0.73129999637603804</v>
      </c>
    </row>
    <row r="21" spans="1:26" x14ac:dyDescent="0.25">
      <c r="A21">
        <v>7</v>
      </c>
      <c r="B21">
        <v>0</v>
      </c>
      <c r="C21">
        <v>0</v>
      </c>
      <c r="D21">
        <v>0</v>
      </c>
      <c r="E21">
        <v>75</v>
      </c>
      <c r="F21">
        <v>0</v>
      </c>
      <c r="G21">
        <v>0</v>
      </c>
      <c r="H21">
        <v>0</v>
      </c>
      <c r="I21">
        <v>0.94</v>
      </c>
      <c r="J21">
        <v>0.93300000000000005</v>
      </c>
      <c r="K21">
        <v>0.94199999999999995</v>
      </c>
      <c r="L21">
        <v>0.93600000000000005</v>
      </c>
      <c r="M21">
        <v>40.56</v>
      </c>
      <c r="N21">
        <v>-0.49</v>
      </c>
      <c r="O21">
        <v>0.45</v>
      </c>
      <c r="P21">
        <v>8.4100000560283703E-2</v>
      </c>
      <c r="Q21">
        <v>0.101800002157688</v>
      </c>
      <c r="R21">
        <v>0.110500000417233</v>
      </c>
      <c r="S21">
        <v>0.11089999973773999</v>
      </c>
      <c r="T21">
        <v>0.112999998033047</v>
      </c>
      <c r="U21">
        <v>0.11400000005960501</v>
      </c>
      <c r="V21">
        <v>0.115299999713898</v>
      </c>
      <c r="W21">
        <v>0.115800000727177</v>
      </c>
      <c r="X21">
        <v>0.117499999701977</v>
      </c>
      <c r="Y21">
        <v>0.117799997329712</v>
      </c>
      <c r="Z21">
        <v>0.117700003087521</v>
      </c>
    </row>
    <row r="22" spans="1:26" x14ac:dyDescent="0.25">
      <c r="A22">
        <v>8</v>
      </c>
      <c r="B22">
        <v>25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0.26800000000000002</v>
      </c>
      <c r="J22">
        <v>0.15</v>
      </c>
      <c r="K22">
        <v>9.6000000000000002E-2</v>
      </c>
      <c r="L22">
        <v>0.21199999999999999</v>
      </c>
      <c r="M22">
        <v>83.89</v>
      </c>
      <c r="N22">
        <v>-9.2799999999999994</v>
      </c>
      <c r="O22">
        <v>-13.78</v>
      </c>
      <c r="P22">
        <v>0.51800000667571999</v>
      </c>
      <c r="Q22">
        <v>0.67100000381469704</v>
      </c>
      <c r="R22">
        <v>0.736699998378754</v>
      </c>
      <c r="S22">
        <v>0.758899986743927</v>
      </c>
      <c r="T22">
        <v>0.79799997806549094</v>
      </c>
      <c r="U22">
        <v>0.82039999961853005</v>
      </c>
      <c r="V22">
        <v>0.82880002260208097</v>
      </c>
      <c r="W22">
        <v>0.82690000534057595</v>
      </c>
      <c r="X22">
        <v>0.82959997653961204</v>
      </c>
      <c r="Y22">
        <v>0.81900000572204601</v>
      </c>
      <c r="Z22">
        <v>0.80699998140335105</v>
      </c>
    </row>
    <row r="23" spans="1:26" x14ac:dyDescent="0.25">
      <c r="A23">
        <v>9</v>
      </c>
      <c r="B23">
        <v>0</v>
      </c>
      <c r="C23">
        <v>0</v>
      </c>
      <c r="D23">
        <v>0</v>
      </c>
      <c r="E23">
        <v>95</v>
      </c>
      <c r="F23">
        <v>0</v>
      </c>
      <c r="G23">
        <v>0</v>
      </c>
      <c r="H23">
        <v>0</v>
      </c>
      <c r="I23">
        <v>1.476</v>
      </c>
      <c r="J23">
        <v>1.47</v>
      </c>
      <c r="K23">
        <v>1.4950000000000001</v>
      </c>
      <c r="L23">
        <v>1.4730000000000001</v>
      </c>
      <c r="M23">
        <v>21.44</v>
      </c>
      <c r="N23">
        <v>-0.32</v>
      </c>
      <c r="O23">
        <v>1.1100000000000001</v>
      </c>
      <c r="P23">
        <v>1.9700000062584901E-2</v>
      </c>
      <c r="Q23">
        <v>2.60000005364418E-2</v>
      </c>
      <c r="R23">
        <v>2.95000001788139E-2</v>
      </c>
      <c r="S23">
        <v>2.9699999839067501E-2</v>
      </c>
      <c r="T23">
        <v>3.0700000002980201E-2</v>
      </c>
      <c r="U23">
        <v>3.1899999827146502E-2</v>
      </c>
      <c r="V23">
        <v>3.2400000840425498E-2</v>
      </c>
      <c r="W23">
        <v>3.2900001853704501E-2</v>
      </c>
      <c r="X23">
        <v>3.3799998462200199E-2</v>
      </c>
      <c r="Y23">
        <v>3.4000001847744002E-2</v>
      </c>
      <c r="Z23">
        <v>3.4099999815225601E-2</v>
      </c>
    </row>
    <row r="24" spans="1:26" x14ac:dyDescent="0.25">
      <c r="A24">
        <v>10</v>
      </c>
      <c r="B24">
        <v>5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0.127</v>
      </c>
      <c r="J24">
        <v>8.7999999999999995E-2</v>
      </c>
      <c r="K24">
        <v>7.8E-2</v>
      </c>
      <c r="L24">
        <v>0.109</v>
      </c>
      <c r="M24">
        <v>91.11</v>
      </c>
      <c r="N24">
        <v>-3.68</v>
      </c>
      <c r="O24">
        <v>-3.88</v>
      </c>
      <c r="P24">
        <v>0.59109997749328602</v>
      </c>
      <c r="Q24">
        <v>0.74370002746581998</v>
      </c>
      <c r="R24">
        <v>0.80390000343322798</v>
      </c>
      <c r="S24">
        <v>0.81760001182556197</v>
      </c>
      <c r="T24">
        <v>0.83520001173019398</v>
      </c>
      <c r="U24">
        <v>0.84509998559951804</v>
      </c>
      <c r="V24">
        <v>0.84799998998642001</v>
      </c>
      <c r="W24">
        <v>0.84740000963211104</v>
      </c>
      <c r="X24">
        <v>0.85299998521804798</v>
      </c>
      <c r="Y24">
        <v>0.84909999370574996</v>
      </c>
      <c r="Z24">
        <v>0.84789997339248702</v>
      </c>
    </row>
    <row r="25" spans="1:26" x14ac:dyDescent="0.25">
      <c r="A25">
        <v>11</v>
      </c>
      <c r="B25">
        <v>0</v>
      </c>
      <c r="C25">
        <v>0</v>
      </c>
      <c r="D25">
        <v>0</v>
      </c>
      <c r="E25">
        <v>100</v>
      </c>
      <c r="F25">
        <v>0</v>
      </c>
      <c r="G25">
        <v>0</v>
      </c>
      <c r="H25">
        <v>0</v>
      </c>
      <c r="I25">
        <v>1.726</v>
      </c>
      <c r="J25">
        <v>1.718</v>
      </c>
      <c r="K25">
        <v>1.752</v>
      </c>
      <c r="L25">
        <v>1.7230000000000001</v>
      </c>
      <c r="M25">
        <v>14.9</v>
      </c>
      <c r="N25">
        <v>-0.33</v>
      </c>
      <c r="O25">
        <v>1.2</v>
      </c>
      <c r="P25">
        <v>8.2999998703598993E-3</v>
      </c>
      <c r="Q25">
        <v>1.4000000432133701E-2</v>
      </c>
      <c r="R25">
        <v>1.60000007599592E-2</v>
      </c>
      <c r="S25">
        <v>1.59000009298325E-2</v>
      </c>
      <c r="T25">
        <v>1.68999992311001E-2</v>
      </c>
      <c r="U25">
        <v>1.7500000074505799E-2</v>
      </c>
      <c r="V25">
        <v>1.8100000917911498E-2</v>
      </c>
      <c r="W25">
        <v>1.85000002384186E-2</v>
      </c>
      <c r="X25">
        <v>1.86999998986721E-2</v>
      </c>
      <c r="Y25">
        <v>1.8999999389052401E-2</v>
      </c>
      <c r="Z25">
        <v>1.9500000402331401E-2</v>
      </c>
    </row>
    <row r="26" spans="1:26" x14ac:dyDescent="0.25">
      <c r="A26">
        <v>12</v>
      </c>
      <c r="B26">
        <v>0</v>
      </c>
      <c r="C26">
        <v>0</v>
      </c>
      <c r="D26">
        <v>100</v>
      </c>
      <c r="E26">
        <v>0</v>
      </c>
      <c r="F26">
        <v>0</v>
      </c>
      <c r="G26">
        <v>0</v>
      </c>
      <c r="H26">
        <v>0</v>
      </c>
      <c r="I26">
        <v>5.3999999999999999E-2</v>
      </c>
      <c r="J26">
        <v>0.11</v>
      </c>
      <c r="K26">
        <v>1.0449999999999999</v>
      </c>
      <c r="L26">
        <v>7.6999999999999999E-2</v>
      </c>
      <c r="M26">
        <v>91.83</v>
      </c>
      <c r="N26">
        <v>-6.8</v>
      </c>
      <c r="O26">
        <v>97.84</v>
      </c>
      <c r="P26">
        <v>6.3199996948242201E-2</v>
      </c>
      <c r="Q26">
        <v>5.92000000178814E-2</v>
      </c>
      <c r="R26">
        <v>5.7100001722574199E-2</v>
      </c>
      <c r="S26">
        <v>5.2400000393390697E-2</v>
      </c>
      <c r="T26">
        <v>4.8700001090764999E-2</v>
      </c>
      <c r="U26">
        <v>4.8900000751018503E-2</v>
      </c>
      <c r="V26">
        <v>5.2799999713897698E-2</v>
      </c>
      <c r="W26">
        <v>5.2900001406669603E-2</v>
      </c>
      <c r="X26">
        <v>5.8200001716613797E-2</v>
      </c>
      <c r="Y26">
        <v>0.101599998772144</v>
      </c>
      <c r="Z26">
        <v>0.29150000214576699</v>
      </c>
    </row>
    <row r="27" spans="1:26" x14ac:dyDescent="0.25">
      <c r="A27">
        <v>13</v>
      </c>
      <c r="B27">
        <v>0</v>
      </c>
      <c r="C27">
        <v>5</v>
      </c>
      <c r="D27">
        <v>0</v>
      </c>
      <c r="E27">
        <v>0</v>
      </c>
      <c r="F27">
        <v>0</v>
      </c>
      <c r="G27">
        <v>0</v>
      </c>
      <c r="H27">
        <v>0</v>
      </c>
      <c r="I27">
        <v>7.5999999999999998E-2</v>
      </c>
      <c r="J27">
        <v>0.11600000000000001</v>
      </c>
      <c r="K27">
        <v>0.107</v>
      </c>
      <c r="L27">
        <v>0.10299999999999999</v>
      </c>
      <c r="M27">
        <v>90.88</v>
      </c>
      <c r="N27">
        <v>4.5199999999999996</v>
      </c>
      <c r="O27">
        <v>-0.19</v>
      </c>
      <c r="P27">
        <v>0.58329999446868896</v>
      </c>
      <c r="Q27">
        <v>0.71499997377395597</v>
      </c>
      <c r="R27">
        <v>0.76920002698898304</v>
      </c>
      <c r="S27">
        <v>0.77840000391006503</v>
      </c>
      <c r="T27">
        <v>0.790199995040894</v>
      </c>
      <c r="U27">
        <v>0.79339998960494995</v>
      </c>
      <c r="V27">
        <v>0.79259997606277499</v>
      </c>
      <c r="W27">
        <v>0.78619998693466198</v>
      </c>
      <c r="X27">
        <v>0.78729999065399203</v>
      </c>
      <c r="Y27">
        <v>0.77979999780654896</v>
      </c>
      <c r="Z27">
        <v>0.77630001306533802</v>
      </c>
    </row>
    <row r="28" spans="1:26" x14ac:dyDescent="0.25">
      <c r="A28">
        <v>14</v>
      </c>
      <c r="B28">
        <v>0</v>
      </c>
      <c r="C28">
        <v>0</v>
      </c>
      <c r="D28">
        <v>95</v>
      </c>
      <c r="E28">
        <v>0</v>
      </c>
      <c r="F28">
        <v>0</v>
      </c>
      <c r="G28">
        <v>0</v>
      </c>
      <c r="H28">
        <v>0</v>
      </c>
      <c r="I28">
        <v>5.2999999999999999E-2</v>
      </c>
      <c r="J28">
        <v>0.106</v>
      </c>
      <c r="K28">
        <v>0.97599999999999998</v>
      </c>
      <c r="L28">
        <v>7.4999999999999997E-2</v>
      </c>
      <c r="M28">
        <v>92.02</v>
      </c>
      <c r="N28">
        <v>-7.01</v>
      </c>
      <c r="O28">
        <v>93.31</v>
      </c>
      <c r="P28">
        <v>7.9700000584125505E-2</v>
      </c>
      <c r="Q28">
        <v>7.4600003659725203E-2</v>
      </c>
      <c r="R28">
        <v>7.2999998927116394E-2</v>
      </c>
      <c r="S28">
        <v>6.7400000989437103E-2</v>
      </c>
      <c r="T28">
        <v>6.2799997627735096E-2</v>
      </c>
      <c r="U28">
        <v>6.2700003385543795E-2</v>
      </c>
      <c r="V28">
        <v>6.76999986171722E-2</v>
      </c>
      <c r="W28">
        <v>6.8000003695488004E-2</v>
      </c>
      <c r="X28">
        <v>7.41000026464462E-2</v>
      </c>
      <c r="Y28">
        <v>0.119599997997284</v>
      </c>
      <c r="Z28">
        <v>0.312400013208389</v>
      </c>
    </row>
    <row r="29" spans="1:26" x14ac:dyDescent="0.25">
      <c r="A29">
        <v>15</v>
      </c>
      <c r="B29">
        <v>0</v>
      </c>
      <c r="C29">
        <v>25</v>
      </c>
      <c r="D29">
        <v>0</v>
      </c>
      <c r="E29">
        <v>0</v>
      </c>
      <c r="F29">
        <v>0</v>
      </c>
      <c r="G29">
        <v>0</v>
      </c>
      <c r="H29">
        <v>0</v>
      </c>
      <c r="I29">
        <v>0.107</v>
      </c>
      <c r="J29">
        <v>0.246</v>
      </c>
      <c r="K29">
        <v>0.19700000000000001</v>
      </c>
      <c r="L29">
        <v>0.19400000000000001</v>
      </c>
      <c r="M29">
        <v>82.89</v>
      </c>
      <c r="N29">
        <v>16</v>
      </c>
      <c r="O29">
        <v>-1.98</v>
      </c>
      <c r="P29">
        <v>0.49200001358985901</v>
      </c>
      <c r="Q29">
        <v>0.59280002117157005</v>
      </c>
      <c r="R29">
        <v>0.63709998130798295</v>
      </c>
      <c r="S29">
        <v>0.64520001411437999</v>
      </c>
      <c r="T29">
        <v>0.65810000896453902</v>
      </c>
      <c r="U29">
        <v>0.660700023174286</v>
      </c>
      <c r="V29">
        <v>0.65329998731613204</v>
      </c>
      <c r="W29">
        <v>0.63719999790191695</v>
      </c>
      <c r="X29">
        <v>0.62739998102188099</v>
      </c>
      <c r="Y29">
        <v>0.61110001802444502</v>
      </c>
      <c r="Z29">
        <v>0.59930002689361594</v>
      </c>
    </row>
    <row r="30" spans="1:26" x14ac:dyDescent="0.25">
      <c r="A30">
        <v>16</v>
      </c>
      <c r="B30">
        <v>0</v>
      </c>
      <c r="C30">
        <v>0</v>
      </c>
      <c r="D30">
        <v>75</v>
      </c>
      <c r="E30">
        <v>0</v>
      </c>
      <c r="F30">
        <v>0</v>
      </c>
      <c r="G30">
        <v>0</v>
      </c>
      <c r="H30">
        <v>0</v>
      </c>
      <c r="I30">
        <v>0.05</v>
      </c>
      <c r="J30">
        <v>9.0999999999999998E-2</v>
      </c>
      <c r="K30">
        <v>0.71</v>
      </c>
      <c r="L30">
        <v>6.8000000000000005E-2</v>
      </c>
      <c r="M30">
        <v>92.85</v>
      </c>
      <c r="N30">
        <v>-6.95</v>
      </c>
      <c r="O30">
        <v>72.94</v>
      </c>
      <c r="P30">
        <v>0.15539999306201899</v>
      </c>
      <c r="Q30">
        <v>0.161899998784065</v>
      </c>
      <c r="R30">
        <v>0.163599997758865</v>
      </c>
      <c r="S30">
        <v>0.15670000016689301</v>
      </c>
      <c r="T30">
        <v>0.15199999511241899</v>
      </c>
      <c r="U30">
        <v>0.15270000696182301</v>
      </c>
      <c r="V30">
        <v>0.158000007271767</v>
      </c>
      <c r="W30">
        <v>0.15760000050067899</v>
      </c>
      <c r="X30">
        <v>0.16539999842643699</v>
      </c>
      <c r="Y30">
        <v>0.215499997138977</v>
      </c>
      <c r="Z30">
        <v>0.40490001440048201</v>
      </c>
    </row>
    <row r="31" spans="1:26" x14ac:dyDescent="0.25">
      <c r="A31">
        <v>17</v>
      </c>
      <c r="B31">
        <v>0</v>
      </c>
      <c r="C31">
        <v>50</v>
      </c>
      <c r="D31">
        <v>0</v>
      </c>
      <c r="E31">
        <v>0</v>
      </c>
      <c r="F31">
        <v>0</v>
      </c>
      <c r="G31">
        <v>0</v>
      </c>
      <c r="H31">
        <v>0</v>
      </c>
      <c r="I31">
        <v>0.14899999999999999</v>
      </c>
      <c r="J31">
        <v>0.47899999999999998</v>
      </c>
      <c r="K31">
        <v>0.34399999999999997</v>
      </c>
      <c r="L31">
        <v>0.33500000000000002</v>
      </c>
      <c r="M31">
        <v>71.239999999999995</v>
      </c>
      <c r="N31">
        <v>34.9</v>
      </c>
      <c r="O31">
        <v>-4.22</v>
      </c>
      <c r="P31">
        <v>0.36880001425743097</v>
      </c>
      <c r="Q31">
        <v>0.43500000238418601</v>
      </c>
      <c r="R31">
        <v>0.46909999847412098</v>
      </c>
      <c r="S31">
        <v>0.47839999198913602</v>
      </c>
      <c r="T31">
        <v>0.49180001020431502</v>
      </c>
      <c r="U31">
        <v>0.49279999732971203</v>
      </c>
      <c r="V31">
        <v>0.47859999537468001</v>
      </c>
      <c r="W31">
        <v>0.45219999551773099</v>
      </c>
      <c r="X31">
        <v>0.42930001020431502</v>
      </c>
      <c r="Y31">
        <v>0.404100000858307</v>
      </c>
      <c r="Z31">
        <v>0.38240000605583202</v>
      </c>
    </row>
    <row r="32" spans="1:26" x14ac:dyDescent="0.25">
      <c r="A32">
        <v>18</v>
      </c>
      <c r="B32">
        <v>0</v>
      </c>
      <c r="C32">
        <v>0</v>
      </c>
      <c r="D32">
        <v>50</v>
      </c>
      <c r="E32">
        <v>0</v>
      </c>
      <c r="F32">
        <v>0</v>
      </c>
      <c r="G32">
        <v>0</v>
      </c>
      <c r="H32">
        <v>0</v>
      </c>
      <c r="I32">
        <v>5.5E-2</v>
      </c>
      <c r="J32">
        <v>8.3000000000000004E-2</v>
      </c>
      <c r="K32">
        <v>0.45600000000000002</v>
      </c>
      <c r="L32">
        <v>6.7000000000000004E-2</v>
      </c>
      <c r="M32">
        <v>93.23</v>
      </c>
      <c r="N32">
        <v>-5.76</v>
      </c>
      <c r="O32">
        <v>48.07</v>
      </c>
      <c r="P32">
        <v>0.27599999308586098</v>
      </c>
      <c r="Q32">
        <v>0.30849999189376798</v>
      </c>
      <c r="R32">
        <v>0.32269999384880099</v>
      </c>
      <c r="S32">
        <v>0.31769999861717202</v>
      </c>
      <c r="T32">
        <v>0.31520000100135798</v>
      </c>
      <c r="U32">
        <v>0.31569999456405601</v>
      </c>
      <c r="V32">
        <v>0.32179999351501498</v>
      </c>
      <c r="W32">
        <v>0.32120001316070601</v>
      </c>
      <c r="X32">
        <v>0.33000001311302202</v>
      </c>
      <c r="Y32">
        <v>0.37139999866485601</v>
      </c>
      <c r="Z32">
        <v>0.52350002527236905</v>
      </c>
    </row>
    <row r="33" spans="1:26" x14ac:dyDescent="0.25">
      <c r="A33">
        <v>19</v>
      </c>
      <c r="B33">
        <v>0</v>
      </c>
      <c r="C33">
        <v>75</v>
      </c>
      <c r="D33">
        <v>0</v>
      </c>
      <c r="E33">
        <v>0</v>
      </c>
      <c r="F33">
        <v>0</v>
      </c>
      <c r="G33">
        <v>0</v>
      </c>
      <c r="H33">
        <v>0</v>
      </c>
      <c r="I33">
        <v>0.18099999999999999</v>
      </c>
      <c r="J33">
        <v>0.73799999999999999</v>
      </c>
      <c r="K33">
        <v>0.47299999999999998</v>
      </c>
      <c r="L33">
        <v>0.45600000000000002</v>
      </c>
      <c r="M33">
        <v>61.84</v>
      </c>
      <c r="N33">
        <v>52.32</v>
      </c>
      <c r="O33">
        <v>-6.39</v>
      </c>
      <c r="P33">
        <v>0.28670001029968301</v>
      </c>
      <c r="Q33">
        <v>0.333600014448166</v>
      </c>
      <c r="R33">
        <v>0.36039999127388</v>
      </c>
      <c r="S33">
        <v>0.37049999833107</v>
      </c>
      <c r="T33">
        <v>0.38569998741149902</v>
      </c>
      <c r="U33">
        <v>0.38560000061988797</v>
      </c>
      <c r="V33">
        <v>0.36669999361038202</v>
      </c>
      <c r="W33">
        <v>0.33300000429153398</v>
      </c>
      <c r="X33">
        <v>0.30239999294281</v>
      </c>
      <c r="Y33">
        <v>0.27070000767707803</v>
      </c>
      <c r="Z33">
        <v>0.24349999427795399</v>
      </c>
    </row>
    <row r="34" spans="1:26" x14ac:dyDescent="0.25">
      <c r="A34">
        <v>20</v>
      </c>
      <c r="B34">
        <v>0</v>
      </c>
      <c r="C34">
        <v>0</v>
      </c>
      <c r="D34">
        <v>25</v>
      </c>
      <c r="E34">
        <v>0</v>
      </c>
      <c r="F34">
        <v>0</v>
      </c>
      <c r="G34">
        <v>0</v>
      </c>
      <c r="H34">
        <v>0</v>
      </c>
      <c r="I34">
        <v>0.06</v>
      </c>
      <c r="J34">
        <v>7.0999999999999994E-2</v>
      </c>
      <c r="K34">
        <v>0.23799999999999999</v>
      </c>
      <c r="L34">
        <v>6.5000000000000002E-2</v>
      </c>
      <c r="M34">
        <v>93.88</v>
      </c>
      <c r="N34">
        <v>-3.87</v>
      </c>
      <c r="O34">
        <v>23.11</v>
      </c>
      <c r="P34">
        <v>0.44369998574256903</v>
      </c>
      <c r="Q34">
        <v>0.52160000801086404</v>
      </c>
      <c r="R34">
        <v>0.55500000715255704</v>
      </c>
      <c r="S34">
        <v>0.55479997396469105</v>
      </c>
      <c r="T34">
        <v>0.55750000476837203</v>
      </c>
      <c r="U34">
        <v>0.55879998207092296</v>
      </c>
      <c r="V34">
        <v>0.56410002708435103</v>
      </c>
      <c r="W34">
        <v>0.56290000677108798</v>
      </c>
      <c r="X34">
        <v>0.57169997692108199</v>
      </c>
      <c r="Y34">
        <v>0.598299980163574</v>
      </c>
      <c r="Z34">
        <v>0.69010001420974698</v>
      </c>
    </row>
    <row r="35" spans="1:26" x14ac:dyDescent="0.25">
      <c r="A35">
        <v>21</v>
      </c>
      <c r="B35">
        <v>0</v>
      </c>
      <c r="C35">
        <v>95</v>
      </c>
      <c r="D35">
        <v>0</v>
      </c>
      <c r="E35">
        <v>0</v>
      </c>
      <c r="F35">
        <v>0</v>
      </c>
      <c r="G35">
        <v>0</v>
      </c>
      <c r="H35">
        <v>0</v>
      </c>
      <c r="I35">
        <v>0.20799999999999999</v>
      </c>
      <c r="J35">
        <v>1.0760000000000001</v>
      </c>
      <c r="K35">
        <v>0.6</v>
      </c>
      <c r="L35">
        <v>0.56299999999999994</v>
      </c>
      <c r="M35">
        <v>53.96</v>
      </c>
      <c r="N35">
        <v>68.37</v>
      </c>
      <c r="O35">
        <v>-7.63</v>
      </c>
      <c r="P35">
        <v>0.226500004529953</v>
      </c>
      <c r="Q35">
        <v>0.25909999012947099</v>
      </c>
      <c r="R35">
        <v>0.28169998526573198</v>
      </c>
      <c r="S35">
        <v>0.29179999232292197</v>
      </c>
      <c r="T35">
        <v>0.30750000476837203</v>
      </c>
      <c r="U35">
        <v>0.30689999461174</v>
      </c>
      <c r="V35">
        <v>0.28420001268386802</v>
      </c>
      <c r="W35">
        <v>0.24629999697208399</v>
      </c>
      <c r="X35">
        <v>0.20960000157356301</v>
      </c>
      <c r="Y35">
        <v>0.174700006842613</v>
      </c>
      <c r="Z35">
        <v>0.14470000565051999</v>
      </c>
    </row>
    <row r="36" spans="1:26" x14ac:dyDescent="0.25">
      <c r="A36">
        <v>22</v>
      </c>
      <c r="B36">
        <v>0</v>
      </c>
      <c r="C36">
        <v>0</v>
      </c>
      <c r="D36">
        <v>5</v>
      </c>
      <c r="E36">
        <v>0</v>
      </c>
      <c r="F36">
        <v>0</v>
      </c>
      <c r="G36">
        <v>0</v>
      </c>
      <c r="H36">
        <v>0</v>
      </c>
      <c r="I36">
        <v>6.2E-2</v>
      </c>
      <c r="J36">
        <v>6.0999999999999999E-2</v>
      </c>
      <c r="K36">
        <v>0.11600000000000001</v>
      </c>
      <c r="L36">
        <v>6.2E-2</v>
      </c>
      <c r="M36">
        <v>94.51</v>
      </c>
      <c r="N36">
        <v>-2.13</v>
      </c>
      <c r="O36">
        <v>7.56</v>
      </c>
      <c r="P36">
        <v>0.57520002126693703</v>
      </c>
      <c r="Q36">
        <v>0.69230002164840698</v>
      </c>
      <c r="R36">
        <v>0.74449998140335105</v>
      </c>
      <c r="S36">
        <v>0.74980002641677901</v>
      </c>
      <c r="T36">
        <v>0.75730001926422097</v>
      </c>
      <c r="U36">
        <v>0.76139998435974099</v>
      </c>
      <c r="V36">
        <v>0.76539999246597301</v>
      </c>
      <c r="W36">
        <v>0.76429998874664296</v>
      </c>
      <c r="X36">
        <v>0.77389997243881203</v>
      </c>
      <c r="Y36">
        <v>0.783500015735626</v>
      </c>
      <c r="Z36">
        <v>0.81889998912811302</v>
      </c>
    </row>
    <row r="37" spans="1:26" x14ac:dyDescent="0.25">
      <c r="A37">
        <v>23</v>
      </c>
      <c r="B37">
        <v>0</v>
      </c>
      <c r="C37">
        <v>100</v>
      </c>
      <c r="D37">
        <v>0</v>
      </c>
      <c r="E37">
        <v>0</v>
      </c>
      <c r="F37">
        <v>0</v>
      </c>
      <c r="G37">
        <v>0</v>
      </c>
      <c r="H37">
        <v>0</v>
      </c>
      <c r="I37">
        <v>0.216</v>
      </c>
      <c r="J37">
        <v>1.252</v>
      </c>
      <c r="K37">
        <v>0.65400000000000003</v>
      </c>
      <c r="L37">
        <v>0.59699999999999998</v>
      </c>
      <c r="M37">
        <v>51.42</v>
      </c>
      <c r="N37">
        <v>73.83</v>
      </c>
      <c r="O37">
        <v>-7.04</v>
      </c>
      <c r="P37">
        <v>0.205300003290176</v>
      </c>
      <c r="Q37">
        <v>0.233300000429153</v>
      </c>
      <c r="R37">
        <v>0.25420001149177601</v>
      </c>
      <c r="S37">
        <v>0.26379999518394498</v>
      </c>
      <c r="T37">
        <v>0.27880001068115201</v>
      </c>
      <c r="U37">
        <v>0.27770000696182301</v>
      </c>
      <c r="V37">
        <v>0.25470000505447399</v>
      </c>
      <c r="W37">
        <v>0.215900003910065</v>
      </c>
      <c r="X37">
        <v>0.178599998354912</v>
      </c>
      <c r="Y37">
        <v>0.14329999685287501</v>
      </c>
      <c r="Z37">
        <v>0.113499999046326</v>
      </c>
    </row>
    <row r="38" spans="1:26" x14ac:dyDescent="0.25">
      <c r="A38">
        <v>24</v>
      </c>
      <c r="B38">
        <v>100</v>
      </c>
      <c r="C38">
        <v>100</v>
      </c>
      <c r="D38">
        <v>100</v>
      </c>
      <c r="E38">
        <v>0</v>
      </c>
      <c r="F38">
        <v>0</v>
      </c>
      <c r="G38">
        <v>0</v>
      </c>
      <c r="H38">
        <v>0</v>
      </c>
      <c r="I38">
        <v>1.8740000000000001</v>
      </c>
      <c r="J38">
        <v>1.589</v>
      </c>
      <c r="K38">
        <v>1.5920000000000001</v>
      </c>
      <c r="L38">
        <v>1.8009999999999999</v>
      </c>
      <c r="M38">
        <v>14.19</v>
      </c>
      <c r="N38">
        <v>-8.6</v>
      </c>
      <c r="O38">
        <v>-6.35</v>
      </c>
      <c r="P38">
        <v>2.4199999868869799E-2</v>
      </c>
      <c r="Q38">
        <v>2.60000005364418E-2</v>
      </c>
      <c r="R38">
        <v>2.6300000026822101E-2</v>
      </c>
      <c r="S38">
        <v>2.4700000882148701E-2</v>
      </c>
      <c r="T38">
        <v>2.4199999868869799E-2</v>
      </c>
      <c r="U38">
        <v>2.4100000038742998E-2</v>
      </c>
      <c r="V38">
        <v>2.4399999529123299E-2</v>
      </c>
      <c r="W38">
        <v>2.1900000050663899E-2</v>
      </c>
      <c r="X38">
        <v>2.0800000056624399E-2</v>
      </c>
      <c r="Y38">
        <v>2.6399999856948901E-2</v>
      </c>
      <c r="Z38">
        <v>4.25999984145164E-2</v>
      </c>
    </row>
    <row r="39" spans="1:26" x14ac:dyDescent="0.25">
      <c r="A39">
        <v>25</v>
      </c>
      <c r="B39">
        <v>100</v>
      </c>
      <c r="C39">
        <v>0</v>
      </c>
      <c r="D39">
        <v>100</v>
      </c>
      <c r="E39">
        <v>0</v>
      </c>
      <c r="F39">
        <v>0</v>
      </c>
      <c r="G39">
        <v>0</v>
      </c>
      <c r="H39">
        <v>0</v>
      </c>
      <c r="I39">
        <v>1.774</v>
      </c>
      <c r="J39">
        <v>0.54100000000000004</v>
      </c>
      <c r="K39">
        <v>1.143</v>
      </c>
      <c r="L39">
        <v>0.91500000000000004</v>
      </c>
      <c r="M39">
        <v>45.75</v>
      </c>
      <c r="N39">
        <v>-77.47</v>
      </c>
      <c r="O39">
        <v>26.2</v>
      </c>
      <c r="P39">
        <v>3.8800001144409201E-2</v>
      </c>
      <c r="Q39">
        <v>4.6700000762939502E-2</v>
      </c>
      <c r="R39">
        <v>4.6900000423192999E-2</v>
      </c>
      <c r="S39">
        <v>4.3400000780820798E-2</v>
      </c>
      <c r="T39">
        <v>4.1900001466274303E-2</v>
      </c>
      <c r="U39">
        <v>4.2700000107288402E-2</v>
      </c>
      <c r="V39">
        <v>4.5899998396635097E-2</v>
      </c>
      <c r="W39">
        <v>4.6000000089407002E-2</v>
      </c>
      <c r="X39">
        <v>5.1300000399351099E-2</v>
      </c>
      <c r="Y39">
        <v>8.9500002562999698E-2</v>
      </c>
      <c r="Z39">
        <v>0.233799993991852</v>
      </c>
    </row>
    <row r="40" spans="1:26" x14ac:dyDescent="0.25">
      <c r="A40">
        <v>26</v>
      </c>
      <c r="B40">
        <v>45</v>
      </c>
      <c r="C40">
        <v>36</v>
      </c>
      <c r="D40">
        <v>36</v>
      </c>
      <c r="E40">
        <v>0</v>
      </c>
      <c r="F40">
        <v>0</v>
      </c>
      <c r="G40">
        <v>0</v>
      </c>
      <c r="H40">
        <v>0</v>
      </c>
      <c r="I40">
        <v>0.55800000000000005</v>
      </c>
      <c r="J40">
        <v>0.51200000000000001</v>
      </c>
      <c r="K40">
        <v>0.53100000000000003</v>
      </c>
      <c r="L40">
        <v>0.57199999999999995</v>
      </c>
      <c r="M40">
        <v>59.3</v>
      </c>
      <c r="N40">
        <v>-3.19</v>
      </c>
      <c r="O40">
        <v>-3.36</v>
      </c>
      <c r="P40">
        <v>0.20049999654293099</v>
      </c>
      <c r="Q40">
        <v>0.24680000543594399</v>
      </c>
      <c r="R40">
        <v>0.27149999141693099</v>
      </c>
      <c r="S40">
        <v>0.279000014066696</v>
      </c>
      <c r="T40">
        <v>0.293599992990494</v>
      </c>
      <c r="U40">
        <v>0.30180001258850098</v>
      </c>
      <c r="V40">
        <v>0.30230000615119901</v>
      </c>
      <c r="W40">
        <v>0.29280000925064098</v>
      </c>
      <c r="X40">
        <v>0.285800009965897</v>
      </c>
      <c r="Y40">
        <v>0.29229998588562001</v>
      </c>
      <c r="Z40">
        <v>0.332500010728836</v>
      </c>
    </row>
    <row r="41" spans="1:26" x14ac:dyDescent="0.25">
      <c r="A41">
        <v>27</v>
      </c>
      <c r="B41">
        <v>0</v>
      </c>
      <c r="C41">
        <v>100</v>
      </c>
      <c r="D41">
        <v>100</v>
      </c>
      <c r="E41">
        <v>0</v>
      </c>
      <c r="F41">
        <v>0</v>
      </c>
      <c r="G41">
        <v>0</v>
      </c>
      <c r="H41">
        <v>0</v>
      </c>
      <c r="I41">
        <v>0.214</v>
      </c>
      <c r="J41">
        <v>1.3680000000000001</v>
      </c>
      <c r="K41">
        <v>1.55</v>
      </c>
      <c r="L41">
        <v>0.60799999999999998</v>
      </c>
      <c r="M41">
        <v>49.92</v>
      </c>
      <c r="N41">
        <v>71.02</v>
      </c>
      <c r="O41">
        <v>53.32</v>
      </c>
      <c r="P41">
        <v>3.1899999827146502E-2</v>
      </c>
      <c r="Q41">
        <v>2.7899999171495399E-2</v>
      </c>
      <c r="R41">
        <v>2.6699999347329102E-2</v>
      </c>
      <c r="S41">
        <v>2.53999996930361E-2</v>
      </c>
      <c r="T41">
        <v>2.52999998629093E-2</v>
      </c>
      <c r="U41">
        <v>2.5900000706314999E-2</v>
      </c>
      <c r="V41">
        <v>2.6599999517202402E-2</v>
      </c>
      <c r="W41">
        <v>2.44999993592501E-2</v>
      </c>
      <c r="X41">
        <v>2.3499999195337299E-2</v>
      </c>
      <c r="Y41">
        <v>2.8999999165535001E-2</v>
      </c>
      <c r="Z41">
        <v>4.9899999052286099E-2</v>
      </c>
    </row>
    <row r="42" spans="1:26" x14ac:dyDescent="0.25">
      <c r="A42">
        <v>28</v>
      </c>
      <c r="B42">
        <v>74</v>
      </c>
      <c r="C42">
        <v>60</v>
      </c>
      <c r="D42">
        <v>58</v>
      </c>
      <c r="E42">
        <v>0</v>
      </c>
      <c r="F42">
        <v>0</v>
      </c>
      <c r="G42">
        <v>0</v>
      </c>
      <c r="H42">
        <v>0</v>
      </c>
      <c r="I42">
        <v>0.97599999999999998</v>
      </c>
      <c r="J42">
        <v>0.83599999999999997</v>
      </c>
      <c r="K42">
        <v>0.88800000000000001</v>
      </c>
      <c r="L42">
        <v>0.96599999999999997</v>
      </c>
      <c r="M42">
        <v>40.28</v>
      </c>
      <c r="N42">
        <v>-8.5</v>
      </c>
      <c r="O42">
        <v>-4.05</v>
      </c>
      <c r="P42">
        <v>8.5600003600120503E-2</v>
      </c>
      <c r="Q42">
        <v>0.107500001788139</v>
      </c>
      <c r="R42">
        <v>0.11760000139474901</v>
      </c>
      <c r="S42">
        <v>0.12039999663829801</v>
      </c>
      <c r="T42">
        <v>0.12729999423027</v>
      </c>
      <c r="U42">
        <v>0.13150000572204601</v>
      </c>
      <c r="V42">
        <v>0.13150000572204601</v>
      </c>
      <c r="W42">
        <v>0.123599998652935</v>
      </c>
      <c r="X42">
        <v>0.118500001728535</v>
      </c>
      <c r="Y42">
        <v>0.1283999979496</v>
      </c>
      <c r="Z42">
        <v>0.169100001454353</v>
      </c>
    </row>
    <row r="43" spans="1:26" x14ac:dyDescent="0.25">
      <c r="A43">
        <v>29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6.2E-2</v>
      </c>
      <c r="J43">
        <v>5.6000000000000001E-2</v>
      </c>
      <c r="K43">
        <v>6.4000000000000001E-2</v>
      </c>
      <c r="L43">
        <v>5.8999999999999997E-2</v>
      </c>
      <c r="M43">
        <v>94.9</v>
      </c>
      <c r="N43">
        <v>-1.04</v>
      </c>
      <c r="O43">
        <v>0.73</v>
      </c>
      <c r="P43">
        <v>0.63340002298355103</v>
      </c>
      <c r="Q43">
        <v>0.77630001306533802</v>
      </c>
      <c r="R43">
        <v>0.84200000762939498</v>
      </c>
      <c r="S43">
        <v>0.850399971008301</v>
      </c>
      <c r="T43">
        <v>0.86119997501373302</v>
      </c>
      <c r="U43">
        <v>0.86529999971389804</v>
      </c>
      <c r="V43">
        <v>0.87010002136230502</v>
      </c>
      <c r="W43">
        <v>0.86870002746581998</v>
      </c>
      <c r="X43">
        <v>0.87830001115798995</v>
      </c>
      <c r="Y43">
        <v>0.87669998407363903</v>
      </c>
      <c r="Z43">
        <v>0.87830001115798995</v>
      </c>
    </row>
    <row r="44" spans="1:26" x14ac:dyDescent="0.25">
      <c r="A44">
        <v>30</v>
      </c>
      <c r="B44">
        <v>100</v>
      </c>
      <c r="C44">
        <v>100</v>
      </c>
      <c r="D44">
        <v>0</v>
      </c>
      <c r="E44">
        <v>0</v>
      </c>
      <c r="F44">
        <v>0</v>
      </c>
      <c r="G44">
        <v>0</v>
      </c>
      <c r="H44">
        <v>0</v>
      </c>
      <c r="I44">
        <v>1.833</v>
      </c>
      <c r="J44">
        <v>1.462</v>
      </c>
      <c r="K44">
        <v>0.73499999999999999</v>
      </c>
      <c r="L44">
        <v>1.657</v>
      </c>
      <c r="M44">
        <v>19.41</v>
      </c>
      <c r="N44">
        <v>19.88</v>
      </c>
      <c r="O44">
        <v>-55.02</v>
      </c>
      <c r="P44">
        <v>0.103500001132488</v>
      </c>
      <c r="Q44">
        <v>0.15279999375343301</v>
      </c>
      <c r="R44">
        <v>0.18170000612735701</v>
      </c>
      <c r="S44">
        <v>0.20020000636577601</v>
      </c>
      <c r="T44">
        <v>0.228300005197525</v>
      </c>
      <c r="U44">
        <v>0.24040000140667001</v>
      </c>
      <c r="V44">
        <v>0.22280000150203699</v>
      </c>
      <c r="W44">
        <v>0.18899999558925601</v>
      </c>
      <c r="X44">
        <v>0.15430000424385101</v>
      </c>
      <c r="Y44">
        <v>0.12290000170469299</v>
      </c>
      <c r="Z44">
        <v>9.3599997460842105E-2</v>
      </c>
    </row>
    <row r="45" spans="1:26" x14ac:dyDescent="0.25">
      <c r="A45">
        <v>31</v>
      </c>
      <c r="B45">
        <v>25</v>
      </c>
      <c r="C45">
        <v>19</v>
      </c>
      <c r="D45">
        <v>19</v>
      </c>
      <c r="E45">
        <v>0</v>
      </c>
      <c r="F45">
        <v>0</v>
      </c>
      <c r="G45">
        <v>0</v>
      </c>
      <c r="H45">
        <v>0</v>
      </c>
      <c r="I45">
        <v>0.25800000000000001</v>
      </c>
      <c r="J45">
        <v>0.24399999999999999</v>
      </c>
      <c r="K45">
        <v>0.26500000000000001</v>
      </c>
      <c r="L45">
        <v>0.26700000000000002</v>
      </c>
      <c r="M45">
        <v>78.69</v>
      </c>
      <c r="N45">
        <v>-1.66</v>
      </c>
      <c r="O45">
        <v>0</v>
      </c>
      <c r="P45">
        <v>0.38490000367164601</v>
      </c>
      <c r="Q45">
        <v>0.46740001440048201</v>
      </c>
      <c r="R45">
        <v>0.51130002737045299</v>
      </c>
      <c r="S45">
        <v>0.52130001783371005</v>
      </c>
      <c r="T45">
        <v>0.53869998455047596</v>
      </c>
      <c r="U45">
        <v>0.54860001802444502</v>
      </c>
      <c r="V45">
        <v>0.55279999971389804</v>
      </c>
      <c r="W45">
        <v>0.54559999704360995</v>
      </c>
      <c r="X45">
        <v>0.54589998722076405</v>
      </c>
      <c r="Y45">
        <v>0.54979997873306297</v>
      </c>
      <c r="Z45">
        <v>0.58289998769760099</v>
      </c>
    </row>
    <row r="46" spans="1:26" x14ac:dyDescent="0.25">
      <c r="A46">
        <v>32</v>
      </c>
      <c r="B46">
        <v>0</v>
      </c>
      <c r="C46">
        <v>0</v>
      </c>
      <c r="D46">
        <v>0</v>
      </c>
      <c r="E46">
        <v>0</v>
      </c>
      <c r="F46">
        <v>100</v>
      </c>
      <c r="G46">
        <v>0</v>
      </c>
      <c r="H46">
        <v>0</v>
      </c>
      <c r="I46">
        <v>6.4000000000000001E-2</v>
      </c>
      <c r="J46">
        <v>0.91</v>
      </c>
      <c r="K46">
        <v>1.665</v>
      </c>
      <c r="L46">
        <v>0.29699999999999999</v>
      </c>
      <c r="M46">
        <v>70.23</v>
      </c>
      <c r="N46">
        <v>52.68</v>
      </c>
      <c r="O46">
        <v>92.13</v>
      </c>
      <c r="P46">
        <v>3.3100001513957998E-2</v>
      </c>
      <c r="Q46">
        <v>2.6399999856948901E-2</v>
      </c>
      <c r="R46">
        <v>2.5000000372528999E-2</v>
      </c>
      <c r="S46">
        <v>2.2500000894069699E-2</v>
      </c>
      <c r="T46">
        <v>2.19999998807907E-2</v>
      </c>
      <c r="U46">
        <v>2.1500000730156898E-2</v>
      </c>
      <c r="V46">
        <v>2.0999999716877899E-2</v>
      </c>
      <c r="W46">
        <v>2.0500000566244101E-2</v>
      </c>
      <c r="X46">
        <v>2.0099999383091899E-2</v>
      </c>
      <c r="Y46">
        <v>1.94000005722046E-2</v>
      </c>
      <c r="Z46">
        <v>2.1600000560283699E-2</v>
      </c>
    </row>
    <row r="47" spans="1:26" x14ac:dyDescent="0.25">
      <c r="A47">
        <v>33</v>
      </c>
      <c r="B47">
        <v>0</v>
      </c>
      <c r="C47">
        <v>0</v>
      </c>
      <c r="D47">
        <v>0</v>
      </c>
      <c r="E47">
        <v>0</v>
      </c>
      <c r="F47">
        <v>95</v>
      </c>
      <c r="G47">
        <v>0</v>
      </c>
      <c r="H47">
        <v>0</v>
      </c>
      <c r="I47">
        <v>6.0999999999999999E-2</v>
      </c>
      <c r="J47">
        <v>0.88700000000000001</v>
      </c>
      <c r="K47">
        <v>1.603</v>
      </c>
      <c r="L47">
        <v>0.29099999999999998</v>
      </c>
      <c r="M47">
        <v>70.739999999999995</v>
      </c>
      <c r="N47">
        <v>52.05</v>
      </c>
      <c r="O47">
        <v>90.36</v>
      </c>
      <c r="P47">
        <v>3.5500001162290601E-2</v>
      </c>
      <c r="Q47">
        <v>3.1399998813867597E-2</v>
      </c>
      <c r="R47">
        <v>2.95000001788139E-2</v>
      </c>
      <c r="S47">
        <v>2.6399999856948901E-2</v>
      </c>
      <c r="T47">
        <v>2.52999998629093E-2</v>
      </c>
      <c r="U47">
        <v>2.45999991893768E-2</v>
      </c>
      <c r="V47">
        <v>2.4000000208616298E-2</v>
      </c>
      <c r="W47">
        <v>2.36000008881092E-2</v>
      </c>
      <c r="X47">
        <v>2.3199999704957001E-2</v>
      </c>
      <c r="Y47">
        <v>2.280000038445E-2</v>
      </c>
      <c r="Z47">
        <v>2.4700000882148701E-2</v>
      </c>
    </row>
    <row r="48" spans="1:26" x14ac:dyDescent="0.25">
      <c r="A48">
        <v>34</v>
      </c>
      <c r="B48">
        <v>0</v>
      </c>
      <c r="C48">
        <v>0</v>
      </c>
      <c r="D48">
        <v>0</v>
      </c>
      <c r="E48">
        <v>0</v>
      </c>
      <c r="F48">
        <v>75</v>
      </c>
      <c r="G48">
        <v>0</v>
      </c>
      <c r="H48">
        <v>0</v>
      </c>
      <c r="I48">
        <v>5.7000000000000002E-2</v>
      </c>
      <c r="J48">
        <v>0.72499999999999998</v>
      </c>
      <c r="K48">
        <v>1.141</v>
      </c>
      <c r="L48">
        <v>0.26</v>
      </c>
      <c r="M48">
        <v>73.66</v>
      </c>
      <c r="N48">
        <v>45.76</v>
      </c>
      <c r="O48">
        <v>70.900000000000006</v>
      </c>
      <c r="P48">
        <v>8.2599997520446805E-2</v>
      </c>
      <c r="Q48">
        <v>8.1600002944469494E-2</v>
      </c>
      <c r="R48">
        <v>8.0600000917911502E-2</v>
      </c>
      <c r="S48">
        <v>7.5300000607967404E-2</v>
      </c>
      <c r="T48">
        <v>7.2899997234344496E-2</v>
      </c>
      <c r="U48">
        <v>7.1400001645088196E-2</v>
      </c>
      <c r="V48">
        <v>7.0299997925758403E-2</v>
      </c>
      <c r="W48">
        <v>6.8999998271465302E-2</v>
      </c>
      <c r="X48">
        <v>6.9200001657009097E-2</v>
      </c>
      <c r="Y48">
        <v>6.9799996912479401E-2</v>
      </c>
      <c r="Z48">
        <v>7.3499999940395397E-2</v>
      </c>
    </row>
    <row r="49" spans="1:26" x14ac:dyDescent="0.25">
      <c r="A49">
        <v>35</v>
      </c>
      <c r="B49">
        <v>0</v>
      </c>
      <c r="C49">
        <v>0</v>
      </c>
      <c r="D49">
        <v>0</v>
      </c>
      <c r="E49">
        <v>0</v>
      </c>
      <c r="F49">
        <v>50</v>
      </c>
      <c r="G49">
        <v>0</v>
      </c>
      <c r="H49">
        <v>0</v>
      </c>
      <c r="I49">
        <v>0.06</v>
      </c>
      <c r="J49">
        <v>0.49</v>
      </c>
      <c r="K49">
        <v>0.67200000000000004</v>
      </c>
      <c r="L49">
        <v>0.20899999999999999</v>
      </c>
      <c r="M49">
        <v>78.819999999999993</v>
      </c>
      <c r="N49">
        <v>33.340000000000003</v>
      </c>
      <c r="O49">
        <v>43.9</v>
      </c>
      <c r="P49">
        <v>0.197500005364418</v>
      </c>
      <c r="Q49">
        <v>0.21359999477863301</v>
      </c>
      <c r="R49">
        <v>0.22229999303817699</v>
      </c>
      <c r="S49">
        <v>0.216000005602837</v>
      </c>
      <c r="T49">
        <v>0.213200002908707</v>
      </c>
      <c r="U49">
        <v>0.211400002241135</v>
      </c>
      <c r="V49">
        <v>0.21080000698566401</v>
      </c>
      <c r="W49">
        <v>0.20960000157356301</v>
      </c>
      <c r="X49">
        <v>0.21119999885559099</v>
      </c>
      <c r="Y49">
        <v>0.21230000257492099</v>
      </c>
      <c r="Z49">
        <v>0.21670000255107899</v>
      </c>
    </row>
    <row r="50" spans="1:26" x14ac:dyDescent="0.25">
      <c r="A50">
        <v>36</v>
      </c>
      <c r="B50">
        <v>0</v>
      </c>
      <c r="C50">
        <v>0</v>
      </c>
      <c r="D50">
        <v>0</v>
      </c>
      <c r="E50">
        <v>0</v>
      </c>
      <c r="F50">
        <v>25</v>
      </c>
      <c r="G50">
        <v>0</v>
      </c>
      <c r="H50">
        <v>0</v>
      </c>
      <c r="I50">
        <v>7.0000000000000007E-2</v>
      </c>
      <c r="J50">
        <v>0.29099999999999998</v>
      </c>
      <c r="K50">
        <v>0.35799999999999998</v>
      </c>
      <c r="L50">
        <v>0.158</v>
      </c>
      <c r="M50">
        <v>84.5</v>
      </c>
      <c r="N50">
        <v>18.850000000000001</v>
      </c>
      <c r="O50">
        <v>21.26</v>
      </c>
      <c r="P50">
        <v>0.36010000109672502</v>
      </c>
      <c r="Q50">
        <v>0.414000004529953</v>
      </c>
      <c r="R50">
        <v>0.43959999084472701</v>
      </c>
      <c r="S50">
        <v>0.437400013208389</v>
      </c>
      <c r="T50">
        <v>0.43810001015663103</v>
      </c>
      <c r="U50">
        <v>0.43770000338554399</v>
      </c>
      <c r="V50">
        <v>0.43909999728202798</v>
      </c>
      <c r="W50">
        <v>0.43770000338554399</v>
      </c>
      <c r="X50">
        <v>0.44179999828338601</v>
      </c>
      <c r="Y50">
        <v>0.44139999151229897</v>
      </c>
      <c r="Z50">
        <v>0.44479998946189903</v>
      </c>
    </row>
    <row r="51" spans="1:26" x14ac:dyDescent="0.25">
      <c r="A51">
        <v>37</v>
      </c>
      <c r="B51">
        <v>0</v>
      </c>
      <c r="C51">
        <v>0</v>
      </c>
      <c r="D51">
        <v>0</v>
      </c>
      <c r="E51">
        <v>0</v>
      </c>
      <c r="F51">
        <v>5</v>
      </c>
      <c r="G51">
        <v>0</v>
      </c>
      <c r="H51">
        <v>0</v>
      </c>
      <c r="I51">
        <v>6.8000000000000005E-2</v>
      </c>
      <c r="J51">
        <v>0.128</v>
      </c>
      <c r="K51">
        <v>0.154</v>
      </c>
      <c r="L51">
        <v>9.2999999999999999E-2</v>
      </c>
      <c r="M51">
        <v>91.29</v>
      </c>
      <c r="N51">
        <v>5.14</v>
      </c>
      <c r="O51">
        <v>7.16</v>
      </c>
      <c r="P51">
        <v>0.54180002212524403</v>
      </c>
      <c r="Q51">
        <v>0.64200001955032304</v>
      </c>
      <c r="R51">
        <v>0.69069999456405595</v>
      </c>
      <c r="S51">
        <v>0.69550001621246305</v>
      </c>
      <c r="T51">
        <v>0.70050001144409202</v>
      </c>
      <c r="U51">
        <v>0.70249998569488503</v>
      </c>
      <c r="V51">
        <v>0.70620000362396196</v>
      </c>
      <c r="W51">
        <v>0.70509999990463301</v>
      </c>
      <c r="X51">
        <v>0.71240001916885398</v>
      </c>
      <c r="Y51">
        <v>0.712100028991699</v>
      </c>
      <c r="Z51">
        <v>0.71499997377395597</v>
      </c>
    </row>
    <row r="52" spans="1:26" x14ac:dyDescent="0.25">
      <c r="A52">
        <v>38</v>
      </c>
      <c r="B52">
        <v>0</v>
      </c>
      <c r="C52">
        <v>0</v>
      </c>
      <c r="D52">
        <v>0</v>
      </c>
      <c r="E52">
        <v>0</v>
      </c>
      <c r="F52">
        <v>0</v>
      </c>
      <c r="G52">
        <v>100</v>
      </c>
      <c r="H52">
        <v>0</v>
      </c>
      <c r="I52">
        <v>1.3009999999999999</v>
      </c>
      <c r="J52">
        <v>0.26100000000000001</v>
      </c>
      <c r="K52">
        <v>0.38300000000000001</v>
      </c>
      <c r="L52">
        <v>0.53300000000000003</v>
      </c>
      <c r="M52">
        <v>66.05</v>
      </c>
      <c r="N52">
        <v>-69.83</v>
      </c>
      <c r="O52">
        <v>-3.7</v>
      </c>
      <c r="P52">
        <v>7.69999995827675E-2</v>
      </c>
      <c r="Q52">
        <v>0.109999999403954</v>
      </c>
      <c r="R52">
        <v>0.150199994444847</v>
      </c>
      <c r="S52">
        <v>0.18500000238418601</v>
      </c>
      <c r="T52">
        <v>0.23260000348091101</v>
      </c>
      <c r="U52">
        <v>0.29539999365806602</v>
      </c>
      <c r="V52">
        <v>0.39030000567436202</v>
      </c>
      <c r="W52">
        <v>0.511099994182587</v>
      </c>
      <c r="X52">
        <v>0.61440002918243397</v>
      </c>
      <c r="Y52">
        <v>0.674000024795532</v>
      </c>
      <c r="Z52">
        <v>0.69050002098083496</v>
      </c>
    </row>
    <row r="53" spans="1:26" x14ac:dyDescent="0.25">
      <c r="A53">
        <v>39</v>
      </c>
      <c r="B53">
        <v>0</v>
      </c>
      <c r="C53">
        <v>0</v>
      </c>
      <c r="D53">
        <v>0</v>
      </c>
      <c r="E53">
        <v>0</v>
      </c>
      <c r="F53">
        <v>0</v>
      </c>
      <c r="G53">
        <v>95</v>
      </c>
      <c r="H53">
        <v>0</v>
      </c>
      <c r="I53">
        <v>1.226</v>
      </c>
      <c r="J53">
        <v>0.255</v>
      </c>
      <c r="K53">
        <v>0.376</v>
      </c>
      <c r="L53">
        <v>0.52</v>
      </c>
      <c r="M53">
        <v>66.72</v>
      </c>
      <c r="N53">
        <v>-67.88</v>
      </c>
      <c r="O53">
        <v>-3.46</v>
      </c>
      <c r="P53">
        <v>8.3200000226497706E-2</v>
      </c>
      <c r="Q53">
        <v>0.119400002062321</v>
      </c>
      <c r="R53">
        <v>0.15999999642372101</v>
      </c>
      <c r="S53">
        <v>0.19400000572204601</v>
      </c>
      <c r="T53">
        <v>0.24120000004768399</v>
      </c>
      <c r="U53">
        <v>0.303600013256073</v>
      </c>
      <c r="V53">
        <v>0.39770001173019398</v>
      </c>
      <c r="W53">
        <v>0.51660001277923595</v>
      </c>
      <c r="X53">
        <v>0.61970001459121704</v>
      </c>
      <c r="Y53">
        <v>0.67839998006820701</v>
      </c>
      <c r="Z53">
        <v>0.69470000267028797</v>
      </c>
    </row>
    <row r="54" spans="1:26" x14ac:dyDescent="0.25">
      <c r="A54">
        <v>40</v>
      </c>
      <c r="B54">
        <v>0</v>
      </c>
      <c r="C54">
        <v>0</v>
      </c>
      <c r="D54">
        <v>0</v>
      </c>
      <c r="E54">
        <v>0</v>
      </c>
      <c r="F54">
        <v>0</v>
      </c>
      <c r="G54">
        <v>75</v>
      </c>
      <c r="H54">
        <v>0</v>
      </c>
      <c r="I54">
        <v>0.86199999999999999</v>
      </c>
      <c r="J54">
        <v>0.224</v>
      </c>
      <c r="K54">
        <v>0.32200000000000001</v>
      </c>
      <c r="L54">
        <v>0.437</v>
      </c>
      <c r="M54">
        <v>70.95</v>
      </c>
      <c r="N54">
        <v>-54.07</v>
      </c>
      <c r="O54">
        <v>-3.21</v>
      </c>
      <c r="P54">
        <v>0.150099992752075</v>
      </c>
      <c r="Q54">
        <v>0.19490000605583199</v>
      </c>
      <c r="R54">
        <v>0.23960000276565599</v>
      </c>
      <c r="S54">
        <v>0.27210000157356301</v>
      </c>
      <c r="T54">
        <v>0.31610000133514399</v>
      </c>
      <c r="U54">
        <v>0.37279999256134</v>
      </c>
      <c r="V54">
        <v>0.45770001411437999</v>
      </c>
      <c r="W54">
        <v>0.56260001659393299</v>
      </c>
      <c r="X54">
        <v>0.65579998493194602</v>
      </c>
      <c r="Y54">
        <v>0.70709997415542603</v>
      </c>
      <c r="Z54">
        <v>0.72049999237060502</v>
      </c>
    </row>
    <row r="55" spans="1:26" x14ac:dyDescent="0.25">
      <c r="A55">
        <v>41</v>
      </c>
      <c r="B55">
        <v>0</v>
      </c>
      <c r="C55">
        <v>0</v>
      </c>
      <c r="D55">
        <v>0</v>
      </c>
      <c r="E55">
        <v>0</v>
      </c>
      <c r="F55">
        <v>0</v>
      </c>
      <c r="G55">
        <v>50</v>
      </c>
      <c r="H55">
        <v>0</v>
      </c>
      <c r="I55">
        <v>0.54100000000000004</v>
      </c>
      <c r="J55">
        <v>0.17599999999999999</v>
      </c>
      <c r="K55">
        <v>0.245</v>
      </c>
      <c r="L55">
        <v>0.32200000000000001</v>
      </c>
      <c r="M55">
        <v>77.42</v>
      </c>
      <c r="N55">
        <v>-36.43</v>
      </c>
      <c r="O55">
        <v>-2.5</v>
      </c>
      <c r="P55">
        <v>0.26579999923706099</v>
      </c>
      <c r="Q55">
        <v>0.32530000805854797</v>
      </c>
      <c r="R55">
        <v>0.37459999322891202</v>
      </c>
      <c r="S55">
        <v>0.40130001306533802</v>
      </c>
      <c r="T55">
        <v>0.43979999423027</v>
      </c>
      <c r="U55">
        <v>0.48640000820159901</v>
      </c>
      <c r="V55">
        <v>0.55659997463226296</v>
      </c>
      <c r="W55">
        <v>0.64079999923706099</v>
      </c>
      <c r="X55">
        <v>0.716499984264374</v>
      </c>
      <c r="Y55">
        <v>0.75540000200271595</v>
      </c>
      <c r="Z55">
        <v>0.765699982643127</v>
      </c>
    </row>
    <row r="56" spans="1:26" x14ac:dyDescent="0.25">
      <c r="A56">
        <v>42</v>
      </c>
      <c r="B56">
        <v>0</v>
      </c>
      <c r="C56">
        <v>0</v>
      </c>
      <c r="D56">
        <v>0</v>
      </c>
      <c r="E56">
        <v>0</v>
      </c>
      <c r="F56">
        <v>0</v>
      </c>
      <c r="G56">
        <v>25</v>
      </c>
      <c r="H56">
        <v>0</v>
      </c>
      <c r="I56">
        <v>0.27600000000000002</v>
      </c>
      <c r="J56">
        <v>0.11899999999999999</v>
      </c>
      <c r="K56">
        <v>0.156</v>
      </c>
      <c r="L56">
        <v>0.19</v>
      </c>
      <c r="M56">
        <v>85.66</v>
      </c>
      <c r="N56">
        <v>-17.91</v>
      </c>
      <c r="O56">
        <v>-1.24</v>
      </c>
      <c r="P56">
        <v>0.43650001287460299</v>
      </c>
      <c r="Q56">
        <v>0.522300004959106</v>
      </c>
      <c r="R56">
        <v>0.57789999246597301</v>
      </c>
      <c r="S56">
        <v>0.59740000963211104</v>
      </c>
      <c r="T56">
        <v>0.62400001287460305</v>
      </c>
      <c r="U56">
        <v>0.65240001678466797</v>
      </c>
      <c r="V56">
        <v>0.69720000028610196</v>
      </c>
      <c r="W56">
        <v>0.74430000782012895</v>
      </c>
      <c r="X56">
        <v>0.79170000553131104</v>
      </c>
      <c r="Y56">
        <v>0.81120002269744895</v>
      </c>
      <c r="Z56">
        <v>0.81809997558593806</v>
      </c>
    </row>
    <row r="57" spans="1:26" x14ac:dyDescent="0.25">
      <c r="A57">
        <v>43</v>
      </c>
      <c r="B57">
        <v>0</v>
      </c>
      <c r="C57">
        <v>0</v>
      </c>
      <c r="D57">
        <v>0</v>
      </c>
      <c r="E57">
        <v>0</v>
      </c>
      <c r="F57">
        <v>0</v>
      </c>
      <c r="G57">
        <v>5</v>
      </c>
      <c r="H57">
        <v>0</v>
      </c>
      <c r="I57">
        <v>0.13</v>
      </c>
      <c r="J57">
        <v>7.9000000000000001E-2</v>
      </c>
      <c r="K57">
        <v>9.5000000000000001E-2</v>
      </c>
      <c r="L57">
        <v>0.10299999999999999</v>
      </c>
      <c r="M57">
        <v>91.68</v>
      </c>
      <c r="N57">
        <v>-6.34</v>
      </c>
      <c r="O57">
        <v>-0.09</v>
      </c>
      <c r="P57">
        <v>0.57319998741149902</v>
      </c>
      <c r="Q57">
        <v>0.68709999322891202</v>
      </c>
      <c r="R57">
        <v>0.74830001592636097</v>
      </c>
      <c r="S57">
        <v>0.76059997081756603</v>
      </c>
      <c r="T57">
        <v>0.77730000019073497</v>
      </c>
      <c r="U57">
        <v>0.79030001163482699</v>
      </c>
      <c r="V57">
        <v>0.80989998579025302</v>
      </c>
      <c r="W57">
        <v>0.82419997453689597</v>
      </c>
      <c r="X57">
        <v>0.84579998254776001</v>
      </c>
      <c r="Y57">
        <v>0.84960001707077004</v>
      </c>
      <c r="Z57">
        <v>0.85210001468658403</v>
      </c>
    </row>
    <row r="58" spans="1:26" x14ac:dyDescent="0.25">
      <c r="A58">
        <v>44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100</v>
      </c>
      <c r="I58">
        <v>1.1419999999999999</v>
      </c>
      <c r="J58">
        <v>1.4890000000000001</v>
      </c>
      <c r="K58">
        <v>0.498</v>
      </c>
      <c r="L58">
        <v>1.274</v>
      </c>
      <c r="M58">
        <v>27.61</v>
      </c>
      <c r="N58">
        <v>48.89</v>
      </c>
      <c r="O58">
        <v>-64.599999999999994</v>
      </c>
      <c r="P58">
        <v>0.22910000383853901</v>
      </c>
      <c r="Q58">
        <v>0.31069999933242798</v>
      </c>
      <c r="R58">
        <v>0.37099999189376798</v>
      </c>
      <c r="S58">
        <v>0.40090000629424999</v>
      </c>
      <c r="T58">
        <v>0.420700013637543</v>
      </c>
      <c r="U58">
        <v>0.41229999065399198</v>
      </c>
      <c r="V58">
        <v>0.379400014877319</v>
      </c>
      <c r="W58">
        <v>0.32539999485015902</v>
      </c>
      <c r="X58">
        <v>0.25350001454353299</v>
      </c>
      <c r="Y58">
        <v>0.16310000419616699</v>
      </c>
      <c r="Z58">
        <v>9.5100000500679002E-2</v>
      </c>
    </row>
    <row r="59" spans="1:26" x14ac:dyDescent="0.25">
      <c r="A59">
        <v>45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95</v>
      </c>
      <c r="I59">
        <v>1.1140000000000001</v>
      </c>
      <c r="J59">
        <v>1.45</v>
      </c>
      <c r="K59">
        <v>0.49399999999999999</v>
      </c>
      <c r="L59">
        <v>1.2450000000000001</v>
      </c>
      <c r="M59">
        <v>28.54</v>
      </c>
      <c r="N59">
        <v>47.78</v>
      </c>
      <c r="O59">
        <v>-63.43</v>
      </c>
      <c r="P59">
        <v>0.232700005173683</v>
      </c>
      <c r="Q59">
        <v>0.31439998745918302</v>
      </c>
      <c r="R59">
        <v>0.37349998950958302</v>
      </c>
      <c r="S59">
        <v>0.40220001339912398</v>
      </c>
      <c r="T59">
        <v>0.42250001430511502</v>
      </c>
      <c r="U59">
        <v>0.41440001130104098</v>
      </c>
      <c r="V59">
        <v>0.38260000944137601</v>
      </c>
      <c r="W59">
        <v>0.32940000295638999</v>
      </c>
      <c r="X59">
        <v>0.25879999995231601</v>
      </c>
      <c r="Y59">
        <v>0.16889999806881001</v>
      </c>
      <c r="Z59">
        <v>0.100500002503395</v>
      </c>
    </row>
    <row r="60" spans="1:26" x14ac:dyDescent="0.25">
      <c r="A60">
        <v>46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75</v>
      </c>
      <c r="I60">
        <v>0.83399999999999996</v>
      </c>
      <c r="J60">
        <v>1.016</v>
      </c>
      <c r="K60">
        <v>0.42199999999999999</v>
      </c>
      <c r="L60">
        <v>0.92300000000000004</v>
      </c>
      <c r="M60">
        <v>41</v>
      </c>
      <c r="N60">
        <v>32.94</v>
      </c>
      <c r="O60">
        <v>-49.06</v>
      </c>
      <c r="P60">
        <v>0.280200004577637</v>
      </c>
      <c r="Q60">
        <v>0.36439999938011203</v>
      </c>
      <c r="R60">
        <v>0.42489999532699602</v>
      </c>
      <c r="S60">
        <v>0.451999992132187</v>
      </c>
      <c r="T60">
        <v>0.47130000591278098</v>
      </c>
      <c r="U60">
        <v>0.46450001001357999</v>
      </c>
      <c r="V60">
        <v>0.43639999628067</v>
      </c>
      <c r="W60">
        <v>0.38760000467300398</v>
      </c>
      <c r="X60">
        <v>0.32409998774528498</v>
      </c>
      <c r="Y60">
        <v>0.23950000107288399</v>
      </c>
      <c r="Z60">
        <v>0.172499999403954</v>
      </c>
    </row>
    <row r="61" spans="1:26" x14ac:dyDescent="0.25">
      <c r="A61">
        <v>47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50</v>
      </c>
      <c r="I61">
        <v>0.56399999999999995</v>
      </c>
      <c r="J61">
        <v>0.64</v>
      </c>
      <c r="K61">
        <v>0.32600000000000001</v>
      </c>
      <c r="L61">
        <v>0.60499999999999998</v>
      </c>
      <c r="M61">
        <v>56.86</v>
      </c>
      <c r="N61">
        <v>18.61</v>
      </c>
      <c r="O61">
        <v>-32.130000000000003</v>
      </c>
      <c r="P61">
        <v>0.35620000958442699</v>
      </c>
      <c r="Q61">
        <v>0.44839999079704301</v>
      </c>
      <c r="R61">
        <v>0.50950002670288097</v>
      </c>
      <c r="S61">
        <v>0.533399999141693</v>
      </c>
      <c r="T61">
        <v>0.55059999227523804</v>
      </c>
      <c r="U61">
        <v>0.54490000009536699</v>
      </c>
      <c r="V61">
        <v>0.52249997854232799</v>
      </c>
      <c r="W61">
        <v>0.48159998655319203</v>
      </c>
      <c r="X61">
        <v>0.43029999732971203</v>
      </c>
      <c r="Y61">
        <v>0.35870000720024098</v>
      </c>
      <c r="Z61">
        <v>0.30129998922348</v>
      </c>
    </row>
    <row r="62" spans="1:26" x14ac:dyDescent="0.25">
      <c r="A62">
        <v>48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25</v>
      </c>
      <c r="I62">
        <v>0.29499999999999998</v>
      </c>
      <c r="J62">
        <v>0.313</v>
      </c>
      <c r="K62">
        <v>0.20200000000000001</v>
      </c>
      <c r="L62">
        <v>0.30599999999999999</v>
      </c>
      <c r="M62">
        <v>75.77</v>
      </c>
      <c r="N62">
        <v>6.73</v>
      </c>
      <c r="O62">
        <v>-14.14</v>
      </c>
      <c r="P62">
        <v>0.47560000419616699</v>
      </c>
      <c r="Q62">
        <v>0.58009999990463301</v>
      </c>
      <c r="R62">
        <v>0.64329999685287498</v>
      </c>
      <c r="S62">
        <v>0.66030001640319802</v>
      </c>
      <c r="T62">
        <v>0.67519998550414995</v>
      </c>
      <c r="U62">
        <v>0.67220002412795998</v>
      </c>
      <c r="V62">
        <v>0.66100001335143999</v>
      </c>
      <c r="W62">
        <v>0.63669997453689597</v>
      </c>
      <c r="X62">
        <v>0.61040002107620195</v>
      </c>
      <c r="Y62">
        <v>0.56770002841949496</v>
      </c>
      <c r="Z62">
        <v>0.533500015735626</v>
      </c>
    </row>
    <row r="63" spans="1:26" x14ac:dyDescent="0.25">
      <c r="A63">
        <v>49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5</v>
      </c>
      <c r="I63">
        <v>0.13400000000000001</v>
      </c>
      <c r="J63">
        <v>0.13400000000000001</v>
      </c>
      <c r="K63">
        <v>0.108</v>
      </c>
      <c r="L63">
        <v>0.13500000000000001</v>
      </c>
      <c r="M63">
        <v>88.63</v>
      </c>
      <c r="N63">
        <v>1.22</v>
      </c>
      <c r="O63">
        <v>-4.0199999999999996</v>
      </c>
      <c r="P63">
        <v>0.58359998464584395</v>
      </c>
      <c r="Q63">
        <v>0.70690000057220503</v>
      </c>
      <c r="R63">
        <v>0.77219998836517301</v>
      </c>
      <c r="S63">
        <v>0.783399999141693</v>
      </c>
      <c r="T63">
        <v>0.79490000009536699</v>
      </c>
      <c r="U63">
        <v>0.79670000076293901</v>
      </c>
      <c r="V63">
        <v>0.79559999704360995</v>
      </c>
      <c r="W63">
        <v>0.78649997711181596</v>
      </c>
      <c r="X63">
        <v>0.78270000219345104</v>
      </c>
      <c r="Y63">
        <v>0.76510000228881803</v>
      </c>
      <c r="Z63">
        <v>0.75309997797012296</v>
      </c>
    </row>
    <row r="64" spans="1:26" x14ac:dyDescent="0.25">
      <c r="A64" t="s">
        <v>142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CDD17C-BCE3-451C-8704-CC28B131E0F1}">
  <sheetPr codeName="Sheet5"/>
  <dimension ref="A1:I708"/>
  <sheetViews>
    <sheetView topLeftCell="A572" zoomScale="75" zoomScaleNormal="75" workbookViewId="0">
      <selection activeCell="A618" sqref="A618:XFD618"/>
    </sheetView>
  </sheetViews>
  <sheetFormatPr defaultRowHeight="15" x14ac:dyDescent="0.25"/>
  <sheetData>
    <row r="1" spans="1:9" x14ac:dyDescent="0.25">
      <c r="A1" t="s">
        <v>143</v>
      </c>
      <c r="B1" t="s">
        <v>144</v>
      </c>
      <c r="C1" t="s">
        <v>145</v>
      </c>
      <c r="D1" t="s">
        <v>146</v>
      </c>
      <c r="E1" t="s">
        <v>147</v>
      </c>
      <c r="F1" t="s">
        <v>148</v>
      </c>
      <c r="G1" t="s">
        <v>149</v>
      </c>
      <c r="H1" t="s">
        <v>150</v>
      </c>
      <c r="I1" t="s">
        <v>151</v>
      </c>
    </row>
    <row r="2" spans="1:9" x14ac:dyDescent="0.25">
      <c r="A2" t="s">
        <v>152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</row>
    <row r="3" spans="1:9" x14ac:dyDescent="0.25">
      <c r="A3" t="s">
        <v>152</v>
      </c>
      <c r="B3">
        <v>1</v>
      </c>
      <c r="C3">
        <v>1</v>
      </c>
      <c r="D3">
        <v>0.42</v>
      </c>
      <c r="E3">
        <v>2.91</v>
      </c>
      <c r="F3">
        <v>2.4900000000000002</v>
      </c>
      <c r="G3">
        <v>1</v>
      </c>
      <c r="H3">
        <v>0.12</v>
      </c>
      <c r="I3">
        <v>-0.88</v>
      </c>
    </row>
    <row r="4" spans="1:9" x14ac:dyDescent="0.25">
      <c r="A4" t="s">
        <v>152</v>
      </c>
      <c r="B4">
        <v>1</v>
      </c>
      <c r="C4">
        <v>2</v>
      </c>
      <c r="D4">
        <v>0.83</v>
      </c>
      <c r="E4">
        <v>5.3</v>
      </c>
      <c r="F4">
        <v>4.47</v>
      </c>
      <c r="G4">
        <v>2</v>
      </c>
      <c r="H4">
        <v>0.32</v>
      </c>
      <c r="I4">
        <v>-1.68</v>
      </c>
    </row>
    <row r="5" spans="1:9" x14ac:dyDescent="0.25">
      <c r="A5" t="s">
        <v>152</v>
      </c>
      <c r="B5">
        <v>1</v>
      </c>
      <c r="C5">
        <v>3</v>
      </c>
      <c r="D5">
        <v>1.23</v>
      </c>
      <c r="E5">
        <v>7.17</v>
      </c>
      <c r="F5">
        <v>5.94</v>
      </c>
      <c r="G5">
        <v>3</v>
      </c>
      <c r="H5">
        <v>0.61</v>
      </c>
      <c r="I5">
        <v>-2.39</v>
      </c>
    </row>
    <row r="6" spans="1:9" x14ac:dyDescent="0.25">
      <c r="A6" t="s">
        <v>152</v>
      </c>
      <c r="B6">
        <v>1</v>
      </c>
      <c r="C6">
        <v>4</v>
      </c>
      <c r="D6">
        <v>1.62</v>
      </c>
      <c r="E6">
        <v>8.52</v>
      </c>
      <c r="F6">
        <v>6.89</v>
      </c>
      <c r="G6">
        <v>4</v>
      </c>
      <c r="H6">
        <v>0.96</v>
      </c>
      <c r="I6">
        <v>-3.04</v>
      </c>
    </row>
    <row r="7" spans="1:9" x14ac:dyDescent="0.25">
      <c r="A7" t="s">
        <v>152</v>
      </c>
      <c r="B7">
        <v>0</v>
      </c>
      <c r="C7">
        <v>5</v>
      </c>
      <c r="D7">
        <v>2</v>
      </c>
      <c r="E7">
        <v>9.34</v>
      </c>
      <c r="F7">
        <v>7.34</v>
      </c>
      <c r="G7">
        <v>5</v>
      </c>
      <c r="H7">
        <v>1.4</v>
      </c>
      <c r="I7">
        <v>-3.6</v>
      </c>
    </row>
    <row r="8" spans="1:9" x14ac:dyDescent="0.25">
      <c r="A8" t="s">
        <v>152</v>
      </c>
      <c r="B8">
        <v>1</v>
      </c>
      <c r="C8">
        <v>6</v>
      </c>
      <c r="D8">
        <v>2.38</v>
      </c>
      <c r="E8">
        <v>9.8699999999999992</v>
      </c>
      <c r="F8">
        <v>7.49</v>
      </c>
      <c r="G8">
        <v>6</v>
      </c>
      <c r="H8">
        <v>1.9</v>
      </c>
      <c r="I8">
        <v>-4.0999999999999996</v>
      </c>
    </row>
    <row r="9" spans="1:9" x14ac:dyDescent="0.25">
      <c r="A9" t="s">
        <v>152</v>
      </c>
      <c r="B9">
        <v>1</v>
      </c>
      <c r="C9">
        <v>7</v>
      </c>
      <c r="D9">
        <v>2.76</v>
      </c>
      <c r="E9">
        <v>10.34</v>
      </c>
      <c r="F9">
        <v>7.58</v>
      </c>
      <c r="G9">
        <v>7</v>
      </c>
      <c r="H9">
        <v>2.4900000000000002</v>
      </c>
      <c r="I9">
        <v>-4.51</v>
      </c>
    </row>
    <row r="10" spans="1:9" x14ac:dyDescent="0.25">
      <c r="A10" t="s">
        <v>152</v>
      </c>
      <c r="B10">
        <v>1</v>
      </c>
      <c r="C10">
        <v>8</v>
      </c>
      <c r="D10">
        <v>3.15</v>
      </c>
      <c r="E10">
        <v>10.76</v>
      </c>
      <c r="F10">
        <v>7.61</v>
      </c>
      <c r="G10">
        <v>8</v>
      </c>
      <c r="H10">
        <v>3.16</v>
      </c>
      <c r="I10">
        <v>-4.84</v>
      </c>
    </row>
    <row r="11" spans="1:9" x14ac:dyDescent="0.25">
      <c r="A11" t="s">
        <v>152</v>
      </c>
      <c r="B11">
        <v>1</v>
      </c>
      <c r="C11">
        <v>9</v>
      </c>
      <c r="D11">
        <v>3.54</v>
      </c>
      <c r="E11">
        <v>11.13</v>
      </c>
      <c r="F11">
        <v>7.59</v>
      </c>
      <c r="G11">
        <v>9</v>
      </c>
      <c r="H11">
        <v>3.91</v>
      </c>
      <c r="I11">
        <v>-5.09</v>
      </c>
    </row>
    <row r="12" spans="1:9" x14ac:dyDescent="0.25">
      <c r="A12" t="s">
        <v>152</v>
      </c>
      <c r="B12">
        <v>1</v>
      </c>
      <c r="C12">
        <v>10</v>
      </c>
      <c r="D12">
        <v>3.93</v>
      </c>
      <c r="E12">
        <v>11.45</v>
      </c>
      <c r="F12">
        <v>7.52</v>
      </c>
      <c r="G12">
        <v>10</v>
      </c>
      <c r="H12">
        <v>4.74</v>
      </c>
      <c r="I12">
        <v>-5.26</v>
      </c>
    </row>
    <row r="13" spans="1:9" x14ac:dyDescent="0.25">
      <c r="A13" t="s">
        <v>152</v>
      </c>
      <c r="B13">
        <v>1</v>
      </c>
      <c r="C13">
        <v>11</v>
      </c>
      <c r="D13">
        <v>4.33</v>
      </c>
      <c r="E13">
        <v>11.74</v>
      </c>
      <c r="F13">
        <v>7.41</v>
      </c>
      <c r="G13">
        <v>11</v>
      </c>
      <c r="H13">
        <v>5.65</v>
      </c>
      <c r="I13">
        <v>-5.35</v>
      </c>
    </row>
    <row r="14" spans="1:9" x14ac:dyDescent="0.25">
      <c r="A14" t="s">
        <v>152</v>
      </c>
      <c r="B14">
        <v>1</v>
      </c>
      <c r="C14">
        <v>12</v>
      </c>
      <c r="D14">
        <v>4.72</v>
      </c>
      <c r="E14">
        <v>11.98</v>
      </c>
      <c r="F14">
        <v>7.26</v>
      </c>
      <c r="G14">
        <v>12</v>
      </c>
      <c r="H14">
        <v>6.6</v>
      </c>
      <c r="I14">
        <v>-5.4</v>
      </c>
    </row>
    <row r="15" spans="1:9" x14ac:dyDescent="0.25">
      <c r="A15" t="s">
        <v>152</v>
      </c>
      <c r="B15">
        <v>1</v>
      </c>
      <c r="C15">
        <v>13</v>
      </c>
      <c r="D15">
        <v>5.12</v>
      </c>
      <c r="E15">
        <v>12.2</v>
      </c>
      <c r="F15">
        <v>7.09</v>
      </c>
      <c r="G15">
        <v>13</v>
      </c>
      <c r="H15">
        <v>7.59</v>
      </c>
      <c r="I15">
        <v>-5.41</v>
      </c>
    </row>
    <row r="16" spans="1:9" x14ac:dyDescent="0.25">
      <c r="A16" t="s">
        <v>152</v>
      </c>
      <c r="B16">
        <v>1</v>
      </c>
      <c r="C16">
        <v>14</v>
      </c>
      <c r="D16">
        <v>5.51</v>
      </c>
      <c r="E16">
        <v>12.39</v>
      </c>
      <c r="F16">
        <v>6.88</v>
      </c>
      <c r="G16">
        <v>14</v>
      </c>
      <c r="H16">
        <v>8.6300000000000008</v>
      </c>
      <c r="I16">
        <v>-5.37</v>
      </c>
    </row>
    <row r="17" spans="1:9" x14ac:dyDescent="0.25">
      <c r="A17" t="s">
        <v>152</v>
      </c>
      <c r="B17">
        <v>1</v>
      </c>
      <c r="C17">
        <v>15</v>
      </c>
      <c r="D17">
        <v>5.9</v>
      </c>
      <c r="E17">
        <v>12.56</v>
      </c>
      <c r="F17">
        <v>6.67</v>
      </c>
      <c r="G17">
        <v>15</v>
      </c>
      <c r="H17">
        <v>9.69</v>
      </c>
      <c r="I17">
        <v>-5.31</v>
      </c>
    </row>
    <row r="18" spans="1:9" x14ac:dyDescent="0.25">
      <c r="A18" t="s">
        <v>152</v>
      </c>
      <c r="B18">
        <v>1</v>
      </c>
      <c r="C18">
        <v>16</v>
      </c>
      <c r="D18">
        <v>6.28</v>
      </c>
      <c r="E18">
        <v>12.71</v>
      </c>
      <c r="F18">
        <v>6.43</v>
      </c>
      <c r="G18">
        <v>16</v>
      </c>
      <c r="H18">
        <v>10.79</v>
      </c>
      <c r="I18">
        <v>-5.21</v>
      </c>
    </row>
    <row r="19" spans="1:9" x14ac:dyDescent="0.25">
      <c r="A19" t="s">
        <v>152</v>
      </c>
      <c r="B19">
        <v>1</v>
      </c>
      <c r="C19">
        <v>17</v>
      </c>
      <c r="D19">
        <v>6.66</v>
      </c>
      <c r="E19">
        <v>12.85</v>
      </c>
      <c r="F19">
        <v>6.19</v>
      </c>
      <c r="G19">
        <v>17</v>
      </c>
      <c r="H19">
        <v>11.9</v>
      </c>
      <c r="I19">
        <v>-5.0999999999999996</v>
      </c>
    </row>
    <row r="20" spans="1:9" x14ac:dyDescent="0.25">
      <c r="A20" t="s">
        <v>152</v>
      </c>
      <c r="B20">
        <v>1</v>
      </c>
      <c r="C20">
        <v>18</v>
      </c>
      <c r="D20">
        <v>7.03</v>
      </c>
      <c r="E20">
        <v>12.98</v>
      </c>
      <c r="F20">
        <v>5.95</v>
      </c>
      <c r="G20">
        <v>18</v>
      </c>
      <c r="H20">
        <v>13.03</v>
      </c>
      <c r="I20">
        <v>-4.97</v>
      </c>
    </row>
    <row r="21" spans="1:9" x14ac:dyDescent="0.25">
      <c r="A21" t="s">
        <v>152</v>
      </c>
      <c r="B21">
        <v>1</v>
      </c>
      <c r="C21">
        <v>19</v>
      </c>
      <c r="D21">
        <v>7.39</v>
      </c>
      <c r="E21">
        <v>13.11</v>
      </c>
      <c r="F21">
        <v>5.72</v>
      </c>
      <c r="G21">
        <v>19</v>
      </c>
      <c r="H21">
        <v>14.18</v>
      </c>
      <c r="I21">
        <v>-4.82</v>
      </c>
    </row>
    <row r="22" spans="1:9" x14ac:dyDescent="0.25">
      <c r="A22" t="s">
        <v>152</v>
      </c>
      <c r="B22">
        <v>1</v>
      </c>
      <c r="C22">
        <v>20</v>
      </c>
      <c r="D22">
        <v>7.74</v>
      </c>
      <c r="E22">
        <v>13.23</v>
      </c>
      <c r="F22">
        <v>5.49</v>
      </c>
      <c r="G22">
        <v>20</v>
      </c>
      <c r="H22">
        <v>15.33</v>
      </c>
      <c r="I22">
        <v>-4.67</v>
      </c>
    </row>
    <row r="23" spans="1:9" x14ac:dyDescent="0.25">
      <c r="A23" t="s">
        <v>152</v>
      </c>
      <c r="B23">
        <v>1</v>
      </c>
      <c r="C23">
        <v>21</v>
      </c>
      <c r="D23">
        <v>8.08</v>
      </c>
      <c r="E23">
        <v>13.36</v>
      </c>
      <c r="F23">
        <v>5.28</v>
      </c>
      <c r="G23">
        <v>21</v>
      </c>
      <c r="H23">
        <v>16.48</v>
      </c>
      <c r="I23">
        <v>-4.5199999999999996</v>
      </c>
    </row>
    <row r="24" spans="1:9" x14ac:dyDescent="0.25">
      <c r="A24" t="s">
        <v>152</v>
      </c>
      <c r="B24">
        <v>1</v>
      </c>
      <c r="C24">
        <v>22</v>
      </c>
      <c r="D24">
        <v>8.41</v>
      </c>
      <c r="E24">
        <v>13.5</v>
      </c>
      <c r="F24">
        <v>5.0999999999999996</v>
      </c>
      <c r="G24">
        <v>22</v>
      </c>
      <c r="H24">
        <v>17.62</v>
      </c>
      <c r="I24">
        <v>-4.38</v>
      </c>
    </row>
    <row r="25" spans="1:9" x14ac:dyDescent="0.25">
      <c r="A25" t="s">
        <v>152</v>
      </c>
      <c r="B25">
        <v>1</v>
      </c>
      <c r="C25">
        <v>23</v>
      </c>
      <c r="D25">
        <v>8.7200000000000006</v>
      </c>
      <c r="E25">
        <v>13.66</v>
      </c>
      <c r="F25">
        <v>4.9400000000000004</v>
      </c>
      <c r="G25">
        <v>23</v>
      </c>
      <c r="H25">
        <v>18.760000000000002</v>
      </c>
      <c r="I25">
        <v>-4.24</v>
      </c>
    </row>
    <row r="26" spans="1:9" x14ac:dyDescent="0.25">
      <c r="A26" t="s">
        <v>152</v>
      </c>
      <c r="B26">
        <v>1</v>
      </c>
      <c r="C26">
        <v>24</v>
      </c>
      <c r="D26">
        <v>9.02</v>
      </c>
      <c r="E26">
        <v>13.83</v>
      </c>
      <c r="F26">
        <v>4.8099999999999996</v>
      </c>
      <c r="G26">
        <v>24</v>
      </c>
      <c r="H26">
        <v>19.89</v>
      </c>
      <c r="I26">
        <v>-4.1100000000000003</v>
      </c>
    </row>
    <row r="27" spans="1:9" x14ac:dyDescent="0.25">
      <c r="A27" t="s">
        <v>152</v>
      </c>
      <c r="B27">
        <v>0</v>
      </c>
      <c r="C27">
        <v>25</v>
      </c>
      <c r="D27">
        <v>9.3000000000000007</v>
      </c>
      <c r="E27">
        <v>14.03</v>
      </c>
      <c r="F27">
        <v>4.7300000000000004</v>
      </c>
      <c r="G27">
        <v>25</v>
      </c>
      <c r="H27">
        <v>20.99</v>
      </c>
      <c r="I27">
        <v>-4.01</v>
      </c>
    </row>
    <row r="28" spans="1:9" x14ac:dyDescent="0.25">
      <c r="A28" t="s">
        <v>152</v>
      </c>
      <c r="B28">
        <v>1</v>
      </c>
      <c r="C28">
        <v>26</v>
      </c>
      <c r="D28">
        <v>9.57</v>
      </c>
      <c r="E28">
        <v>14.24</v>
      </c>
      <c r="F28">
        <v>4.67</v>
      </c>
      <c r="G28">
        <v>26</v>
      </c>
      <c r="H28">
        <v>22.09</v>
      </c>
      <c r="I28">
        <v>-3.91</v>
      </c>
    </row>
    <row r="29" spans="1:9" x14ac:dyDescent="0.25">
      <c r="A29" t="s">
        <v>152</v>
      </c>
      <c r="B29">
        <v>1</v>
      </c>
      <c r="C29">
        <v>27</v>
      </c>
      <c r="D29">
        <v>9.84</v>
      </c>
      <c r="E29">
        <v>14.47</v>
      </c>
      <c r="F29">
        <v>4.63</v>
      </c>
      <c r="G29">
        <v>27</v>
      </c>
      <c r="H29">
        <v>23.17</v>
      </c>
      <c r="I29">
        <v>-3.83</v>
      </c>
    </row>
    <row r="30" spans="1:9" x14ac:dyDescent="0.25">
      <c r="A30" t="s">
        <v>152</v>
      </c>
      <c r="B30">
        <v>1</v>
      </c>
      <c r="C30">
        <v>28</v>
      </c>
      <c r="D30">
        <v>10.11</v>
      </c>
      <c r="E30">
        <v>14.71</v>
      </c>
      <c r="F30">
        <v>4.59</v>
      </c>
      <c r="G30">
        <v>28</v>
      </c>
      <c r="H30">
        <v>24.24</v>
      </c>
      <c r="I30">
        <v>-3.76</v>
      </c>
    </row>
    <row r="31" spans="1:9" x14ac:dyDescent="0.25">
      <c r="A31" t="s">
        <v>152</v>
      </c>
      <c r="B31">
        <v>1</v>
      </c>
      <c r="C31">
        <v>29</v>
      </c>
      <c r="D31">
        <v>10.38</v>
      </c>
      <c r="E31">
        <v>14.95</v>
      </c>
      <c r="F31">
        <v>4.57</v>
      </c>
      <c r="G31">
        <v>29</v>
      </c>
      <c r="H31">
        <v>25.29</v>
      </c>
      <c r="I31">
        <v>-3.71</v>
      </c>
    </row>
    <row r="32" spans="1:9" x14ac:dyDescent="0.25">
      <c r="A32" t="s">
        <v>152</v>
      </c>
      <c r="B32">
        <v>1</v>
      </c>
      <c r="C32">
        <v>30</v>
      </c>
      <c r="D32">
        <v>10.65</v>
      </c>
      <c r="E32">
        <v>15.2</v>
      </c>
      <c r="F32">
        <v>4.5599999999999996</v>
      </c>
      <c r="G32">
        <v>30</v>
      </c>
      <c r="H32">
        <v>26.33</v>
      </c>
      <c r="I32">
        <v>-3.67</v>
      </c>
    </row>
    <row r="33" spans="1:9" x14ac:dyDescent="0.25">
      <c r="A33" t="s">
        <v>152</v>
      </c>
      <c r="B33">
        <v>1</v>
      </c>
      <c r="C33">
        <v>31</v>
      </c>
      <c r="D33">
        <v>10.91</v>
      </c>
      <c r="E33">
        <v>15.46</v>
      </c>
      <c r="F33">
        <v>4.55</v>
      </c>
      <c r="G33">
        <v>31</v>
      </c>
      <c r="H33">
        <v>27.34</v>
      </c>
      <c r="I33">
        <v>-3.66</v>
      </c>
    </row>
    <row r="34" spans="1:9" x14ac:dyDescent="0.25">
      <c r="A34" t="s">
        <v>152</v>
      </c>
      <c r="B34">
        <v>1</v>
      </c>
      <c r="C34">
        <v>32</v>
      </c>
      <c r="D34">
        <v>11.16</v>
      </c>
      <c r="E34">
        <v>15.72</v>
      </c>
      <c r="F34">
        <v>4.55</v>
      </c>
      <c r="G34">
        <v>32</v>
      </c>
      <c r="H34">
        <v>28.35</v>
      </c>
      <c r="I34">
        <v>-3.65</v>
      </c>
    </row>
    <row r="35" spans="1:9" x14ac:dyDescent="0.25">
      <c r="A35" t="s">
        <v>152</v>
      </c>
      <c r="B35">
        <v>1</v>
      </c>
      <c r="C35">
        <v>33</v>
      </c>
      <c r="D35">
        <v>11.41</v>
      </c>
      <c r="E35">
        <v>15.98</v>
      </c>
      <c r="F35">
        <v>4.5599999999999996</v>
      </c>
      <c r="G35">
        <v>33</v>
      </c>
      <c r="H35">
        <v>29.34</v>
      </c>
      <c r="I35">
        <v>-3.66</v>
      </c>
    </row>
    <row r="36" spans="1:9" x14ac:dyDescent="0.25">
      <c r="A36" t="s">
        <v>152</v>
      </c>
      <c r="B36">
        <v>1</v>
      </c>
      <c r="C36">
        <v>34</v>
      </c>
      <c r="D36">
        <v>11.66</v>
      </c>
      <c r="E36">
        <v>16.23</v>
      </c>
      <c r="F36">
        <v>4.57</v>
      </c>
      <c r="G36">
        <v>34</v>
      </c>
      <c r="H36">
        <v>30.32</v>
      </c>
      <c r="I36">
        <v>-3.68</v>
      </c>
    </row>
    <row r="37" spans="1:9" x14ac:dyDescent="0.25">
      <c r="A37" t="s">
        <v>152</v>
      </c>
      <c r="B37">
        <v>1</v>
      </c>
      <c r="C37">
        <v>35</v>
      </c>
      <c r="D37">
        <v>11.9</v>
      </c>
      <c r="E37">
        <v>16.489999999999998</v>
      </c>
      <c r="F37">
        <v>4.59</v>
      </c>
      <c r="G37">
        <v>35</v>
      </c>
      <c r="H37">
        <v>31.29</v>
      </c>
      <c r="I37">
        <v>-3.71</v>
      </c>
    </row>
    <row r="38" spans="1:9" x14ac:dyDescent="0.25">
      <c r="A38" t="s">
        <v>152</v>
      </c>
      <c r="B38">
        <v>1</v>
      </c>
      <c r="C38">
        <v>36</v>
      </c>
      <c r="D38">
        <v>12.13</v>
      </c>
      <c r="E38">
        <v>16.739999999999998</v>
      </c>
      <c r="F38">
        <v>4.6100000000000003</v>
      </c>
      <c r="G38">
        <v>36</v>
      </c>
      <c r="H38">
        <v>32.25</v>
      </c>
      <c r="I38">
        <v>-3.75</v>
      </c>
    </row>
    <row r="39" spans="1:9" x14ac:dyDescent="0.25">
      <c r="A39" t="s">
        <v>152</v>
      </c>
      <c r="B39">
        <v>1</v>
      </c>
      <c r="C39">
        <v>37</v>
      </c>
      <c r="D39">
        <v>12.36</v>
      </c>
      <c r="E39">
        <v>16.98</v>
      </c>
      <c r="F39">
        <v>4.63</v>
      </c>
      <c r="G39">
        <v>37</v>
      </c>
      <c r="H39">
        <v>33.21</v>
      </c>
      <c r="I39">
        <v>-3.79</v>
      </c>
    </row>
    <row r="40" spans="1:9" x14ac:dyDescent="0.25">
      <c r="A40" t="s">
        <v>152</v>
      </c>
      <c r="B40">
        <v>1</v>
      </c>
      <c r="C40">
        <v>38</v>
      </c>
      <c r="D40">
        <v>12.57</v>
      </c>
      <c r="E40">
        <v>17.22</v>
      </c>
      <c r="F40">
        <v>4.6399999999999997</v>
      </c>
      <c r="G40">
        <v>38</v>
      </c>
      <c r="H40">
        <v>34.159999999999997</v>
      </c>
      <c r="I40">
        <v>-3.84</v>
      </c>
    </row>
    <row r="41" spans="1:9" x14ac:dyDescent="0.25">
      <c r="A41" t="s">
        <v>152</v>
      </c>
      <c r="B41">
        <v>1</v>
      </c>
      <c r="C41">
        <v>39</v>
      </c>
      <c r="D41">
        <v>12.78</v>
      </c>
      <c r="E41">
        <v>17.440000000000001</v>
      </c>
      <c r="F41">
        <v>4.66</v>
      </c>
      <c r="G41">
        <v>39</v>
      </c>
      <c r="H41">
        <v>35.11</v>
      </c>
      <c r="I41">
        <v>-3.89</v>
      </c>
    </row>
    <row r="42" spans="1:9" x14ac:dyDescent="0.25">
      <c r="A42" t="s">
        <v>152</v>
      </c>
      <c r="B42">
        <v>1</v>
      </c>
      <c r="C42">
        <v>40</v>
      </c>
      <c r="D42">
        <v>12.98</v>
      </c>
      <c r="E42">
        <v>17.66</v>
      </c>
      <c r="F42">
        <v>4.68</v>
      </c>
      <c r="G42">
        <v>40</v>
      </c>
      <c r="H42">
        <v>36.06</v>
      </c>
      <c r="I42">
        <v>-3.94</v>
      </c>
    </row>
    <row r="43" spans="1:9" x14ac:dyDescent="0.25">
      <c r="A43" t="s">
        <v>152</v>
      </c>
      <c r="B43">
        <v>1</v>
      </c>
      <c r="C43">
        <v>41</v>
      </c>
      <c r="D43">
        <v>13.17</v>
      </c>
      <c r="E43">
        <v>17.86</v>
      </c>
      <c r="F43">
        <v>4.6900000000000004</v>
      </c>
      <c r="G43">
        <v>41</v>
      </c>
      <c r="H43">
        <v>37.01</v>
      </c>
      <c r="I43">
        <v>-3.99</v>
      </c>
    </row>
    <row r="44" spans="1:9" x14ac:dyDescent="0.25">
      <c r="A44" t="s">
        <v>152</v>
      </c>
      <c r="B44">
        <v>1</v>
      </c>
      <c r="C44">
        <v>42</v>
      </c>
      <c r="D44">
        <v>13.35</v>
      </c>
      <c r="E44">
        <v>18.04</v>
      </c>
      <c r="F44">
        <v>4.7</v>
      </c>
      <c r="G44">
        <v>42</v>
      </c>
      <c r="H44">
        <v>37.96</v>
      </c>
      <c r="I44">
        <v>-4.04</v>
      </c>
    </row>
    <row r="45" spans="1:9" x14ac:dyDescent="0.25">
      <c r="A45" t="s">
        <v>152</v>
      </c>
      <c r="B45">
        <v>1</v>
      </c>
      <c r="C45">
        <v>43</v>
      </c>
      <c r="D45">
        <v>13.51</v>
      </c>
      <c r="E45">
        <v>18.21</v>
      </c>
      <c r="F45">
        <v>4.7</v>
      </c>
      <c r="G45">
        <v>43</v>
      </c>
      <c r="H45">
        <v>38.909999999999997</v>
      </c>
      <c r="I45">
        <v>-4.09</v>
      </c>
    </row>
    <row r="46" spans="1:9" x14ac:dyDescent="0.25">
      <c r="A46" t="s">
        <v>152</v>
      </c>
      <c r="B46">
        <v>1</v>
      </c>
      <c r="C46">
        <v>44</v>
      </c>
      <c r="D46">
        <v>13.67</v>
      </c>
      <c r="E46">
        <v>18.36</v>
      </c>
      <c r="F46">
        <v>4.7</v>
      </c>
      <c r="G46">
        <v>44</v>
      </c>
      <c r="H46">
        <v>39.869999999999997</v>
      </c>
      <c r="I46">
        <v>-4.13</v>
      </c>
    </row>
    <row r="47" spans="1:9" x14ac:dyDescent="0.25">
      <c r="A47" t="s">
        <v>152</v>
      </c>
      <c r="B47">
        <v>1</v>
      </c>
      <c r="C47">
        <v>45</v>
      </c>
      <c r="D47">
        <v>13.81</v>
      </c>
      <c r="E47">
        <v>18.489999999999998</v>
      </c>
      <c r="F47">
        <v>4.68</v>
      </c>
      <c r="G47">
        <v>45</v>
      </c>
      <c r="H47">
        <v>40.82</v>
      </c>
      <c r="I47">
        <v>-4.18</v>
      </c>
    </row>
    <row r="48" spans="1:9" x14ac:dyDescent="0.25">
      <c r="A48" t="s">
        <v>152</v>
      </c>
      <c r="B48">
        <v>1</v>
      </c>
      <c r="C48">
        <v>46</v>
      </c>
      <c r="D48">
        <v>13.93</v>
      </c>
      <c r="E48">
        <v>18.600000000000001</v>
      </c>
      <c r="F48">
        <v>4.66</v>
      </c>
      <c r="G48">
        <v>46</v>
      </c>
      <c r="H48">
        <v>41.78</v>
      </c>
      <c r="I48">
        <v>-4.22</v>
      </c>
    </row>
    <row r="49" spans="1:9" x14ac:dyDescent="0.25">
      <c r="A49" t="s">
        <v>152</v>
      </c>
      <c r="B49">
        <v>1</v>
      </c>
      <c r="C49">
        <v>47</v>
      </c>
      <c r="D49">
        <v>14.05</v>
      </c>
      <c r="E49">
        <v>18.68</v>
      </c>
      <c r="F49">
        <v>4.63</v>
      </c>
      <c r="G49">
        <v>47</v>
      </c>
      <c r="H49">
        <v>42.75</v>
      </c>
      <c r="I49">
        <v>-4.25</v>
      </c>
    </row>
    <row r="50" spans="1:9" x14ac:dyDescent="0.25">
      <c r="A50" t="s">
        <v>152</v>
      </c>
      <c r="B50">
        <v>1</v>
      </c>
      <c r="C50">
        <v>48</v>
      </c>
      <c r="D50">
        <v>14.15</v>
      </c>
      <c r="E50">
        <v>18.739999999999998</v>
      </c>
      <c r="F50">
        <v>4.59</v>
      </c>
      <c r="G50">
        <v>48</v>
      </c>
      <c r="H50">
        <v>43.72</v>
      </c>
      <c r="I50">
        <v>-4.28</v>
      </c>
    </row>
    <row r="51" spans="1:9" x14ac:dyDescent="0.25">
      <c r="A51" t="s">
        <v>152</v>
      </c>
      <c r="B51">
        <v>1</v>
      </c>
      <c r="C51">
        <v>49</v>
      </c>
      <c r="D51">
        <v>14.23</v>
      </c>
      <c r="E51">
        <v>18.760000000000002</v>
      </c>
      <c r="F51">
        <v>4.53</v>
      </c>
      <c r="G51">
        <v>49</v>
      </c>
      <c r="H51">
        <v>44.69</v>
      </c>
      <c r="I51">
        <v>-4.3099999999999996</v>
      </c>
    </row>
    <row r="52" spans="1:9" x14ac:dyDescent="0.25">
      <c r="A52" t="s">
        <v>152</v>
      </c>
      <c r="B52">
        <v>0</v>
      </c>
      <c r="C52">
        <v>50</v>
      </c>
      <c r="D52">
        <v>14.3</v>
      </c>
      <c r="E52">
        <v>18.760000000000002</v>
      </c>
      <c r="F52">
        <v>4.46</v>
      </c>
      <c r="G52">
        <v>50</v>
      </c>
      <c r="H52">
        <v>45.67</v>
      </c>
      <c r="I52">
        <v>-4.33</v>
      </c>
    </row>
    <row r="53" spans="1:9" x14ac:dyDescent="0.25">
      <c r="A53" t="s">
        <v>152</v>
      </c>
      <c r="B53">
        <v>1</v>
      </c>
      <c r="C53">
        <v>51</v>
      </c>
      <c r="D53">
        <v>14.36</v>
      </c>
      <c r="E53">
        <v>18.73</v>
      </c>
      <c r="F53">
        <v>4.38</v>
      </c>
      <c r="G53">
        <v>51</v>
      </c>
      <c r="H53">
        <v>46.66</v>
      </c>
      <c r="I53">
        <v>-4.34</v>
      </c>
    </row>
    <row r="54" spans="1:9" x14ac:dyDescent="0.25">
      <c r="A54" t="s">
        <v>152</v>
      </c>
      <c r="B54">
        <v>1</v>
      </c>
      <c r="C54">
        <v>52</v>
      </c>
      <c r="D54">
        <v>14.4</v>
      </c>
      <c r="E54">
        <v>18.690000000000001</v>
      </c>
      <c r="F54">
        <v>4.28</v>
      </c>
      <c r="G54">
        <v>52</v>
      </c>
      <c r="H54">
        <v>47.66</v>
      </c>
      <c r="I54">
        <v>-4.34</v>
      </c>
    </row>
    <row r="55" spans="1:9" x14ac:dyDescent="0.25">
      <c r="A55" t="s">
        <v>152</v>
      </c>
      <c r="B55">
        <v>1</v>
      </c>
      <c r="C55">
        <v>53</v>
      </c>
      <c r="D55">
        <v>14.44</v>
      </c>
      <c r="E55">
        <v>18.61</v>
      </c>
      <c r="F55">
        <v>4.18</v>
      </c>
      <c r="G55">
        <v>53</v>
      </c>
      <c r="H55">
        <v>48.67</v>
      </c>
      <c r="I55">
        <v>-4.33</v>
      </c>
    </row>
    <row r="56" spans="1:9" x14ac:dyDescent="0.25">
      <c r="A56" t="s">
        <v>152</v>
      </c>
      <c r="B56">
        <v>1</v>
      </c>
      <c r="C56">
        <v>54</v>
      </c>
      <c r="D56">
        <v>14.46</v>
      </c>
      <c r="E56">
        <v>18.52</v>
      </c>
      <c r="F56">
        <v>4.0599999999999996</v>
      </c>
      <c r="G56">
        <v>54</v>
      </c>
      <c r="H56">
        <v>49.7</v>
      </c>
      <c r="I56">
        <v>-4.3</v>
      </c>
    </row>
    <row r="57" spans="1:9" x14ac:dyDescent="0.25">
      <c r="A57" t="s">
        <v>152</v>
      </c>
      <c r="B57">
        <v>1</v>
      </c>
      <c r="C57">
        <v>55</v>
      </c>
      <c r="D57">
        <v>14.48</v>
      </c>
      <c r="E57">
        <v>18.41</v>
      </c>
      <c r="F57">
        <v>3.93</v>
      </c>
      <c r="G57">
        <v>55</v>
      </c>
      <c r="H57">
        <v>50.73</v>
      </c>
      <c r="I57">
        <v>-4.2699999999999996</v>
      </c>
    </row>
    <row r="58" spans="1:9" x14ac:dyDescent="0.25">
      <c r="A58" t="s">
        <v>152</v>
      </c>
      <c r="B58">
        <v>1</v>
      </c>
      <c r="C58">
        <v>56</v>
      </c>
      <c r="D58">
        <v>14.48</v>
      </c>
      <c r="E58">
        <v>18.28</v>
      </c>
      <c r="F58">
        <v>3.8</v>
      </c>
      <c r="G58">
        <v>56</v>
      </c>
      <c r="H58">
        <v>51.79</v>
      </c>
      <c r="I58">
        <v>-4.21</v>
      </c>
    </row>
    <row r="59" spans="1:9" x14ac:dyDescent="0.25">
      <c r="A59" t="s">
        <v>152</v>
      </c>
      <c r="B59">
        <v>1</v>
      </c>
      <c r="C59">
        <v>57</v>
      </c>
      <c r="D59">
        <v>14.48</v>
      </c>
      <c r="E59">
        <v>18.13</v>
      </c>
      <c r="F59">
        <v>3.66</v>
      </c>
      <c r="G59">
        <v>57</v>
      </c>
      <c r="H59">
        <v>52.87</v>
      </c>
      <c r="I59">
        <v>-4.13</v>
      </c>
    </row>
    <row r="60" spans="1:9" x14ac:dyDescent="0.25">
      <c r="A60" t="s">
        <v>152</v>
      </c>
      <c r="B60">
        <v>1</v>
      </c>
      <c r="C60">
        <v>58</v>
      </c>
      <c r="D60">
        <v>14.46</v>
      </c>
      <c r="E60">
        <v>17.97</v>
      </c>
      <c r="F60">
        <v>3.51</v>
      </c>
      <c r="G60">
        <v>58</v>
      </c>
      <c r="H60">
        <v>53.96</v>
      </c>
      <c r="I60">
        <v>-4.04</v>
      </c>
    </row>
    <row r="61" spans="1:9" x14ac:dyDescent="0.25">
      <c r="A61" t="s">
        <v>152</v>
      </c>
      <c r="B61">
        <v>1</v>
      </c>
      <c r="C61">
        <v>59</v>
      </c>
      <c r="D61">
        <v>14.43</v>
      </c>
      <c r="E61">
        <v>17.78</v>
      </c>
      <c r="F61">
        <v>3.35</v>
      </c>
      <c r="G61">
        <v>59</v>
      </c>
      <c r="H61">
        <v>55.06</v>
      </c>
      <c r="I61">
        <v>-3.94</v>
      </c>
    </row>
    <row r="62" spans="1:9" x14ac:dyDescent="0.25">
      <c r="A62" t="s">
        <v>152</v>
      </c>
      <c r="B62">
        <v>1</v>
      </c>
      <c r="C62">
        <v>60</v>
      </c>
      <c r="D62">
        <v>14.39</v>
      </c>
      <c r="E62">
        <v>17.59</v>
      </c>
      <c r="F62">
        <v>3.19</v>
      </c>
      <c r="G62">
        <v>60</v>
      </c>
      <c r="H62">
        <v>56.18</v>
      </c>
      <c r="I62">
        <v>-3.82</v>
      </c>
    </row>
    <row r="63" spans="1:9" x14ac:dyDescent="0.25">
      <c r="A63" t="s">
        <v>152</v>
      </c>
      <c r="B63">
        <v>1</v>
      </c>
      <c r="C63">
        <v>61</v>
      </c>
      <c r="D63">
        <v>14.34</v>
      </c>
      <c r="E63">
        <v>17.37</v>
      </c>
      <c r="F63">
        <v>3.03</v>
      </c>
      <c r="G63">
        <v>61</v>
      </c>
      <c r="H63">
        <v>57.32</v>
      </c>
      <c r="I63">
        <v>-3.68</v>
      </c>
    </row>
    <row r="64" spans="1:9" x14ac:dyDescent="0.25">
      <c r="A64" t="s">
        <v>152</v>
      </c>
      <c r="B64">
        <v>1</v>
      </c>
      <c r="C64">
        <v>62</v>
      </c>
      <c r="D64">
        <v>14.28</v>
      </c>
      <c r="E64">
        <v>17.14</v>
      </c>
      <c r="F64">
        <v>2.86</v>
      </c>
      <c r="G64">
        <v>62</v>
      </c>
      <c r="H64">
        <v>58.46</v>
      </c>
      <c r="I64">
        <v>-3.54</v>
      </c>
    </row>
    <row r="65" spans="1:9" x14ac:dyDescent="0.25">
      <c r="A65" t="s">
        <v>152</v>
      </c>
      <c r="B65">
        <v>1</v>
      </c>
      <c r="C65">
        <v>63</v>
      </c>
      <c r="D65">
        <v>14.21</v>
      </c>
      <c r="E65">
        <v>16.899999999999999</v>
      </c>
      <c r="F65">
        <v>2.7</v>
      </c>
      <c r="G65">
        <v>63</v>
      </c>
      <c r="H65">
        <v>59.61</v>
      </c>
      <c r="I65">
        <v>-3.39</v>
      </c>
    </row>
    <row r="66" spans="1:9" x14ac:dyDescent="0.25">
      <c r="A66" t="s">
        <v>152</v>
      </c>
      <c r="B66">
        <v>1</v>
      </c>
      <c r="C66">
        <v>64</v>
      </c>
      <c r="D66">
        <v>14.12</v>
      </c>
      <c r="E66">
        <v>16.649999999999999</v>
      </c>
      <c r="F66">
        <v>2.5299999999999998</v>
      </c>
      <c r="G66">
        <v>64</v>
      </c>
      <c r="H66">
        <v>60.77</v>
      </c>
      <c r="I66">
        <v>-3.23</v>
      </c>
    </row>
    <row r="67" spans="1:9" x14ac:dyDescent="0.25">
      <c r="A67" t="s">
        <v>152</v>
      </c>
      <c r="B67">
        <v>1</v>
      </c>
      <c r="C67">
        <v>65</v>
      </c>
      <c r="D67">
        <v>14.02</v>
      </c>
      <c r="E67">
        <v>16.38</v>
      </c>
      <c r="F67">
        <v>2.36</v>
      </c>
      <c r="G67">
        <v>65</v>
      </c>
      <c r="H67">
        <v>61.93</v>
      </c>
      <c r="I67">
        <v>-3.07</v>
      </c>
    </row>
    <row r="68" spans="1:9" x14ac:dyDescent="0.25">
      <c r="A68" t="s">
        <v>152</v>
      </c>
      <c r="B68">
        <v>1</v>
      </c>
      <c r="C68">
        <v>66</v>
      </c>
      <c r="D68">
        <v>13.91</v>
      </c>
      <c r="E68">
        <v>16.100000000000001</v>
      </c>
      <c r="F68">
        <v>2.19</v>
      </c>
      <c r="G68">
        <v>66</v>
      </c>
      <c r="H68">
        <v>63.1</v>
      </c>
      <c r="I68">
        <v>-2.9</v>
      </c>
    </row>
    <row r="69" spans="1:9" x14ac:dyDescent="0.25">
      <c r="A69" t="s">
        <v>152</v>
      </c>
      <c r="B69">
        <v>1</v>
      </c>
      <c r="C69">
        <v>67</v>
      </c>
      <c r="D69">
        <v>13.78</v>
      </c>
      <c r="E69">
        <v>15.81</v>
      </c>
      <c r="F69">
        <v>2.0299999999999998</v>
      </c>
      <c r="G69">
        <v>67</v>
      </c>
      <c r="H69">
        <v>64.27</v>
      </c>
      <c r="I69">
        <v>-2.73</v>
      </c>
    </row>
    <row r="70" spans="1:9" x14ac:dyDescent="0.25">
      <c r="A70" t="s">
        <v>152</v>
      </c>
      <c r="B70">
        <v>1</v>
      </c>
      <c r="C70">
        <v>68</v>
      </c>
      <c r="D70">
        <v>13.65</v>
      </c>
      <c r="E70">
        <v>15.51</v>
      </c>
      <c r="F70">
        <v>1.86</v>
      </c>
      <c r="G70">
        <v>68</v>
      </c>
      <c r="H70">
        <v>65.45</v>
      </c>
      <c r="I70">
        <v>-2.5499999999999998</v>
      </c>
    </row>
    <row r="71" spans="1:9" x14ac:dyDescent="0.25">
      <c r="A71" t="s">
        <v>152</v>
      </c>
      <c r="B71">
        <v>1</v>
      </c>
      <c r="C71">
        <v>69</v>
      </c>
      <c r="D71">
        <v>13.5</v>
      </c>
      <c r="E71">
        <v>15.2</v>
      </c>
      <c r="F71">
        <v>1.71</v>
      </c>
      <c r="G71">
        <v>69</v>
      </c>
      <c r="H71">
        <v>66.62</v>
      </c>
      <c r="I71">
        <v>-2.38</v>
      </c>
    </row>
    <row r="72" spans="1:9" x14ac:dyDescent="0.25">
      <c r="A72" t="s">
        <v>152</v>
      </c>
      <c r="B72">
        <v>1</v>
      </c>
      <c r="C72">
        <v>70</v>
      </c>
      <c r="D72">
        <v>13.33</v>
      </c>
      <c r="E72">
        <v>14.89</v>
      </c>
      <c r="F72">
        <v>1.55</v>
      </c>
      <c r="G72">
        <v>70</v>
      </c>
      <c r="H72">
        <v>67.8</v>
      </c>
      <c r="I72">
        <v>-2.2000000000000002</v>
      </c>
    </row>
    <row r="73" spans="1:9" x14ac:dyDescent="0.25">
      <c r="A73" t="s">
        <v>152</v>
      </c>
      <c r="B73">
        <v>1</v>
      </c>
      <c r="C73">
        <v>71</v>
      </c>
      <c r="D73">
        <v>13.15</v>
      </c>
      <c r="E73">
        <v>14.56</v>
      </c>
      <c r="F73">
        <v>1.41</v>
      </c>
      <c r="G73">
        <v>71</v>
      </c>
      <c r="H73">
        <v>68.97</v>
      </c>
      <c r="I73">
        <v>-2.0299999999999998</v>
      </c>
    </row>
    <row r="74" spans="1:9" x14ac:dyDescent="0.25">
      <c r="A74" t="s">
        <v>152</v>
      </c>
      <c r="B74">
        <v>1</v>
      </c>
      <c r="C74">
        <v>72</v>
      </c>
      <c r="D74">
        <v>12.96</v>
      </c>
      <c r="E74">
        <v>14.23</v>
      </c>
      <c r="F74">
        <v>1.27</v>
      </c>
      <c r="G74">
        <v>72</v>
      </c>
      <c r="H74">
        <v>70.150000000000006</v>
      </c>
      <c r="I74">
        <v>-1.85</v>
      </c>
    </row>
    <row r="75" spans="1:9" x14ac:dyDescent="0.25">
      <c r="A75" t="s">
        <v>152</v>
      </c>
      <c r="B75">
        <v>1</v>
      </c>
      <c r="C75">
        <v>73</v>
      </c>
      <c r="D75">
        <v>12.76</v>
      </c>
      <c r="E75">
        <v>13.89</v>
      </c>
      <c r="F75">
        <v>1.1399999999999999</v>
      </c>
      <c r="G75">
        <v>73</v>
      </c>
      <c r="H75">
        <v>71.31</v>
      </c>
      <c r="I75">
        <v>-1.69</v>
      </c>
    </row>
    <row r="76" spans="1:9" x14ac:dyDescent="0.25">
      <c r="A76" t="s">
        <v>152</v>
      </c>
      <c r="B76">
        <v>1</v>
      </c>
      <c r="C76">
        <v>74</v>
      </c>
      <c r="D76">
        <v>12.53</v>
      </c>
      <c r="E76">
        <v>13.55</v>
      </c>
      <c r="F76">
        <v>1.01</v>
      </c>
      <c r="G76">
        <v>74</v>
      </c>
      <c r="H76">
        <v>72.47</v>
      </c>
      <c r="I76">
        <v>-1.53</v>
      </c>
    </row>
    <row r="77" spans="1:9" x14ac:dyDescent="0.25">
      <c r="A77" t="s">
        <v>152</v>
      </c>
      <c r="B77">
        <v>0</v>
      </c>
      <c r="C77">
        <v>75</v>
      </c>
      <c r="D77">
        <v>12.3</v>
      </c>
      <c r="E77">
        <v>13.2</v>
      </c>
      <c r="F77">
        <v>0.9</v>
      </c>
      <c r="G77">
        <v>75</v>
      </c>
      <c r="H77">
        <v>73.63</v>
      </c>
      <c r="I77">
        <v>-1.37</v>
      </c>
    </row>
    <row r="78" spans="1:9" x14ac:dyDescent="0.25">
      <c r="A78" t="s">
        <v>152</v>
      </c>
      <c r="B78">
        <v>1</v>
      </c>
      <c r="C78">
        <v>76</v>
      </c>
      <c r="D78">
        <v>12.04</v>
      </c>
      <c r="E78">
        <v>12.83</v>
      </c>
      <c r="F78">
        <v>0.79</v>
      </c>
      <c r="G78">
        <v>76</v>
      </c>
      <c r="H78">
        <v>74.760000000000005</v>
      </c>
      <c r="I78">
        <v>-1.24</v>
      </c>
    </row>
    <row r="79" spans="1:9" x14ac:dyDescent="0.25">
      <c r="A79" t="s">
        <v>152</v>
      </c>
      <c r="B79">
        <v>1</v>
      </c>
      <c r="C79">
        <v>77</v>
      </c>
      <c r="D79">
        <v>11.75</v>
      </c>
      <c r="E79">
        <v>12.44</v>
      </c>
      <c r="F79">
        <v>0.69</v>
      </c>
      <c r="G79">
        <v>77</v>
      </c>
      <c r="H79">
        <v>75.87</v>
      </c>
      <c r="I79">
        <v>-1.1299999999999999</v>
      </c>
    </row>
    <row r="80" spans="1:9" x14ac:dyDescent="0.25">
      <c r="A80" t="s">
        <v>152</v>
      </c>
      <c r="B80">
        <v>1</v>
      </c>
      <c r="C80">
        <v>78</v>
      </c>
      <c r="D80">
        <v>11.42</v>
      </c>
      <c r="E80">
        <v>12.02</v>
      </c>
      <c r="F80">
        <v>0.6</v>
      </c>
      <c r="G80">
        <v>78</v>
      </c>
      <c r="H80">
        <v>77.02</v>
      </c>
      <c r="I80">
        <v>-0.98</v>
      </c>
    </row>
    <row r="81" spans="1:9" x14ac:dyDescent="0.25">
      <c r="A81" t="s">
        <v>152</v>
      </c>
      <c r="B81">
        <v>1</v>
      </c>
      <c r="C81">
        <v>79</v>
      </c>
      <c r="D81">
        <v>11.07</v>
      </c>
      <c r="E81">
        <v>11.58</v>
      </c>
      <c r="F81">
        <v>0.51</v>
      </c>
      <c r="G81">
        <v>79</v>
      </c>
      <c r="H81">
        <v>78.180000000000007</v>
      </c>
      <c r="I81">
        <v>-0.82</v>
      </c>
    </row>
    <row r="82" spans="1:9" x14ac:dyDescent="0.25">
      <c r="A82" t="s">
        <v>152</v>
      </c>
      <c r="B82">
        <v>1</v>
      </c>
      <c r="C82">
        <v>80</v>
      </c>
      <c r="D82">
        <v>10.69</v>
      </c>
      <c r="E82">
        <v>11.12</v>
      </c>
      <c r="F82">
        <v>0.43</v>
      </c>
      <c r="G82">
        <v>80</v>
      </c>
      <c r="H82">
        <v>79.349999999999994</v>
      </c>
      <c r="I82">
        <v>-0.65</v>
      </c>
    </row>
    <row r="83" spans="1:9" x14ac:dyDescent="0.25">
      <c r="A83" t="s">
        <v>152</v>
      </c>
      <c r="B83">
        <v>1</v>
      </c>
      <c r="C83">
        <v>81</v>
      </c>
      <c r="D83">
        <v>10.29</v>
      </c>
      <c r="E83">
        <v>10.63</v>
      </c>
      <c r="F83">
        <v>0.35</v>
      </c>
      <c r="G83">
        <v>81</v>
      </c>
      <c r="H83">
        <v>80.52</v>
      </c>
      <c r="I83">
        <v>-0.48</v>
      </c>
    </row>
    <row r="84" spans="1:9" x14ac:dyDescent="0.25">
      <c r="A84" t="s">
        <v>152</v>
      </c>
      <c r="B84">
        <v>1</v>
      </c>
      <c r="C84">
        <v>82</v>
      </c>
      <c r="D84">
        <v>9.86</v>
      </c>
      <c r="E84">
        <v>10.130000000000001</v>
      </c>
      <c r="F84">
        <v>0.27</v>
      </c>
      <c r="G84">
        <v>82</v>
      </c>
      <c r="H84">
        <v>81.680000000000007</v>
      </c>
      <c r="I84">
        <v>-0.32</v>
      </c>
    </row>
    <row r="85" spans="1:9" x14ac:dyDescent="0.25">
      <c r="A85" t="s">
        <v>152</v>
      </c>
      <c r="B85">
        <v>1</v>
      </c>
      <c r="C85">
        <v>83</v>
      </c>
      <c r="D85">
        <v>9.41</v>
      </c>
      <c r="E85">
        <v>9.61</v>
      </c>
      <c r="F85">
        <v>0.2</v>
      </c>
      <c r="G85">
        <v>83</v>
      </c>
      <c r="H85">
        <v>82.83</v>
      </c>
      <c r="I85">
        <v>-0.17</v>
      </c>
    </row>
    <row r="86" spans="1:9" x14ac:dyDescent="0.25">
      <c r="A86" t="s">
        <v>152</v>
      </c>
      <c r="B86">
        <v>1</v>
      </c>
      <c r="C86">
        <v>84</v>
      </c>
      <c r="D86">
        <v>8.9499999999999993</v>
      </c>
      <c r="E86">
        <v>9.09</v>
      </c>
      <c r="F86">
        <v>0.13</v>
      </c>
      <c r="G86">
        <v>84</v>
      </c>
      <c r="H86">
        <v>83.97</v>
      </c>
      <c r="I86">
        <v>-0.03</v>
      </c>
    </row>
    <row r="87" spans="1:9" x14ac:dyDescent="0.25">
      <c r="A87" t="s">
        <v>152</v>
      </c>
      <c r="B87">
        <v>1</v>
      </c>
      <c r="C87">
        <v>85</v>
      </c>
      <c r="D87">
        <v>8.4700000000000006</v>
      </c>
      <c r="E87">
        <v>8.5399999999999991</v>
      </c>
      <c r="F87">
        <v>7.0000000000000007E-2</v>
      </c>
      <c r="G87">
        <v>85</v>
      </c>
      <c r="H87">
        <v>85.1</v>
      </c>
      <c r="I87">
        <v>0.1</v>
      </c>
    </row>
    <row r="88" spans="1:9" x14ac:dyDescent="0.25">
      <c r="A88" t="s">
        <v>152</v>
      </c>
      <c r="B88">
        <v>1</v>
      </c>
      <c r="C88">
        <v>86</v>
      </c>
      <c r="D88">
        <v>7.98</v>
      </c>
      <c r="E88">
        <v>8</v>
      </c>
      <c r="F88">
        <v>0.01</v>
      </c>
      <c r="G88">
        <v>86</v>
      </c>
      <c r="H88">
        <v>86.21</v>
      </c>
      <c r="I88">
        <v>0.21</v>
      </c>
    </row>
    <row r="89" spans="1:9" x14ac:dyDescent="0.25">
      <c r="A89" t="s">
        <v>152</v>
      </c>
      <c r="B89">
        <v>1</v>
      </c>
      <c r="C89">
        <v>87</v>
      </c>
      <c r="D89">
        <v>7.48</v>
      </c>
      <c r="E89">
        <v>7.44</v>
      </c>
      <c r="F89">
        <v>-0.05</v>
      </c>
      <c r="G89">
        <v>87</v>
      </c>
      <c r="H89">
        <v>87.31</v>
      </c>
      <c r="I89">
        <v>0.31</v>
      </c>
    </row>
    <row r="90" spans="1:9" x14ac:dyDescent="0.25">
      <c r="A90" t="s">
        <v>152</v>
      </c>
      <c r="B90">
        <v>1</v>
      </c>
      <c r="C90">
        <v>88</v>
      </c>
      <c r="D90">
        <v>6.98</v>
      </c>
      <c r="E90">
        <v>6.88</v>
      </c>
      <c r="F90">
        <v>-0.1</v>
      </c>
      <c r="G90">
        <v>88</v>
      </c>
      <c r="H90">
        <v>88.39</v>
      </c>
      <c r="I90">
        <v>0.39</v>
      </c>
    </row>
    <row r="91" spans="1:9" x14ac:dyDescent="0.25">
      <c r="A91" t="s">
        <v>152</v>
      </c>
      <c r="B91">
        <v>1</v>
      </c>
      <c r="C91">
        <v>89</v>
      </c>
      <c r="D91">
        <v>6.46</v>
      </c>
      <c r="E91">
        <v>6.32</v>
      </c>
      <c r="F91">
        <v>-0.15</v>
      </c>
      <c r="G91">
        <v>89</v>
      </c>
      <c r="H91">
        <v>89.47</v>
      </c>
      <c r="I91">
        <v>0.47</v>
      </c>
    </row>
    <row r="92" spans="1:9" x14ac:dyDescent="0.25">
      <c r="A92" t="s">
        <v>152</v>
      </c>
      <c r="B92">
        <v>1</v>
      </c>
      <c r="C92">
        <v>90</v>
      </c>
      <c r="D92">
        <v>5.95</v>
      </c>
      <c r="E92">
        <v>5.75</v>
      </c>
      <c r="F92">
        <v>-0.2</v>
      </c>
      <c r="G92">
        <v>90</v>
      </c>
      <c r="H92">
        <v>90.54</v>
      </c>
      <c r="I92">
        <v>0.54</v>
      </c>
    </row>
    <row r="93" spans="1:9" x14ac:dyDescent="0.25">
      <c r="A93" t="s">
        <v>152</v>
      </c>
      <c r="B93">
        <v>1</v>
      </c>
      <c r="C93">
        <v>91</v>
      </c>
      <c r="D93">
        <v>5.43</v>
      </c>
      <c r="E93">
        <v>5.19</v>
      </c>
      <c r="F93">
        <v>-0.24</v>
      </c>
      <c r="G93">
        <v>91</v>
      </c>
      <c r="H93">
        <v>91.6</v>
      </c>
      <c r="I93">
        <v>0.6</v>
      </c>
    </row>
    <row r="94" spans="1:9" x14ac:dyDescent="0.25">
      <c r="A94" t="s">
        <v>152</v>
      </c>
      <c r="B94">
        <v>1</v>
      </c>
      <c r="C94">
        <v>92</v>
      </c>
      <c r="D94">
        <v>4.91</v>
      </c>
      <c r="E94">
        <v>4.63</v>
      </c>
      <c r="F94">
        <v>-0.28000000000000003</v>
      </c>
      <c r="G94">
        <v>92</v>
      </c>
      <c r="H94">
        <v>92.66</v>
      </c>
      <c r="I94">
        <v>0.66</v>
      </c>
    </row>
    <row r="95" spans="1:9" x14ac:dyDescent="0.25">
      <c r="A95" t="s">
        <v>152</v>
      </c>
      <c r="B95">
        <v>1</v>
      </c>
      <c r="C95">
        <v>93</v>
      </c>
      <c r="D95">
        <v>4.4000000000000004</v>
      </c>
      <c r="E95">
        <v>4.08</v>
      </c>
      <c r="F95">
        <v>-0.32</v>
      </c>
      <c r="G95">
        <v>93</v>
      </c>
      <c r="H95">
        <v>93.72</v>
      </c>
      <c r="I95">
        <v>0.72</v>
      </c>
    </row>
    <row r="96" spans="1:9" x14ac:dyDescent="0.25">
      <c r="A96" t="s">
        <v>152</v>
      </c>
      <c r="B96">
        <v>1</v>
      </c>
      <c r="C96">
        <v>94</v>
      </c>
      <c r="D96">
        <v>3.9</v>
      </c>
      <c r="E96">
        <v>3.54</v>
      </c>
      <c r="F96">
        <v>-0.36</v>
      </c>
      <c r="G96">
        <v>94</v>
      </c>
      <c r="H96">
        <v>94.78</v>
      </c>
      <c r="I96">
        <v>0.78</v>
      </c>
    </row>
    <row r="97" spans="1:9" x14ac:dyDescent="0.25">
      <c r="A97" t="s">
        <v>152</v>
      </c>
      <c r="B97">
        <v>0</v>
      </c>
      <c r="C97">
        <v>95</v>
      </c>
      <c r="D97">
        <v>3.4</v>
      </c>
      <c r="E97">
        <v>3</v>
      </c>
      <c r="F97">
        <v>-0.4</v>
      </c>
      <c r="G97">
        <v>95</v>
      </c>
      <c r="H97">
        <v>95.87</v>
      </c>
      <c r="I97">
        <v>0.87</v>
      </c>
    </row>
    <row r="98" spans="1:9" x14ac:dyDescent="0.25">
      <c r="A98" t="s">
        <v>152</v>
      </c>
      <c r="B98">
        <v>1</v>
      </c>
      <c r="C98">
        <v>96</v>
      </c>
      <c r="D98">
        <v>2.87</v>
      </c>
      <c r="E98">
        <v>2.46</v>
      </c>
      <c r="F98">
        <v>-0.41</v>
      </c>
      <c r="G98">
        <v>96</v>
      </c>
      <c r="H98">
        <v>96.99</v>
      </c>
      <c r="I98">
        <v>0.99</v>
      </c>
    </row>
    <row r="99" spans="1:9" x14ac:dyDescent="0.25">
      <c r="A99" t="s">
        <v>152</v>
      </c>
      <c r="B99">
        <v>1</v>
      </c>
      <c r="C99">
        <v>97</v>
      </c>
      <c r="D99">
        <v>2.27</v>
      </c>
      <c r="E99">
        <v>1.89</v>
      </c>
      <c r="F99">
        <v>-0.38</v>
      </c>
      <c r="G99">
        <v>97</v>
      </c>
      <c r="H99">
        <v>97.98</v>
      </c>
      <c r="I99">
        <v>0.98</v>
      </c>
    </row>
    <row r="100" spans="1:9" x14ac:dyDescent="0.25">
      <c r="A100" t="s">
        <v>152</v>
      </c>
      <c r="B100">
        <v>1</v>
      </c>
      <c r="C100">
        <v>98</v>
      </c>
      <c r="D100">
        <v>1.59</v>
      </c>
      <c r="E100">
        <v>1.29</v>
      </c>
      <c r="F100">
        <v>-0.3</v>
      </c>
      <c r="G100">
        <v>98</v>
      </c>
      <c r="H100">
        <v>98.84</v>
      </c>
      <c r="I100">
        <v>0.84</v>
      </c>
    </row>
    <row r="101" spans="1:9" x14ac:dyDescent="0.25">
      <c r="A101" t="s">
        <v>152</v>
      </c>
      <c r="B101">
        <v>1</v>
      </c>
      <c r="C101">
        <v>99</v>
      </c>
      <c r="D101">
        <v>0.83</v>
      </c>
      <c r="E101">
        <v>0.66</v>
      </c>
      <c r="F101">
        <v>-0.17</v>
      </c>
      <c r="G101">
        <v>99</v>
      </c>
      <c r="H101">
        <v>99.52</v>
      </c>
      <c r="I101">
        <v>0.52</v>
      </c>
    </row>
    <row r="102" spans="1:9" x14ac:dyDescent="0.25">
      <c r="A102" t="s">
        <v>152</v>
      </c>
      <c r="B102">
        <v>0</v>
      </c>
      <c r="C102">
        <v>100</v>
      </c>
      <c r="D102">
        <v>0</v>
      </c>
      <c r="E102">
        <v>0</v>
      </c>
      <c r="F102">
        <v>0</v>
      </c>
      <c r="G102">
        <v>100</v>
      </c>
      <c r="H102">
        <v>100</v>
      </c>
      <c r="I102">
        <v>0</v>
      </c>
    </row>
    <row r="103" spans="1:9" x14ac:dyDescent="0.25">
      <c r="A103" t="s">
        <v>153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</row>
    <row r="104" spans="1:9" x14ac:dyDescent="0.25">
      <c r="A104" t="s">
        <v>153</v>
      </c>
      <c r="B104">
        <v>1</v>
      </c>
      <c r="C104">
        <v>1</v>
      </c>
      <c r="D104">
        <v>0.69</v>
      </c>
      <c r="E104">
        <v>2.79</v>
      </c>
      <c r="F104">
        <v>2.1</v>
      </c>
      <c r="G104">
        <v>1</v>
      </c>
      <c r="H104">
        <v>0.19</v>
      </c>
      <c r="I104">
        <v>-0.81</v>
      </c>
    </row>
    <row r="105" spans="1:9" x14ac:dyDescent="0.25">
      <c r="A105" t="s">
        <v>153</v>
      </c>
      <c r="B105">
        <v>1</v>
      </c>
      <c r="C105">
        <v>2</v>
      </c>
      <c r="D105">
        <v>1.34</v>
      </c>
      <c r="E105">
        <v>5.09</v>
      </c>
      <c r="F105">
        <v>3.75</v>
      </c>
      <c r="G105">
        <v>2</v>
      </c>
      <c r="H105">
        <v>0.48</v>
      </c>
      <c r="I105">
        <v>-1.52</v>
      </c>
    </row>
    <row r="106" spans="1:9" x14ac:dyDescent="0.25">
      <c r="A106" t="s">
        <v>153</v>
      </c>
      <c r="B106">
        <v>1</v>
      </c>
      <c r="C106">
        <v>3</v>
      </c>
      <c r="D106">
        <v>1.94</v>
      </c>
      <c r="E106">
        <v>6.9</v>
      </c>
      <c r="F106">
        <v>4.96</v>
      </c>
      <c r="G106">
        <v>3</v>
      </c>
      <c r="H106">
        <v>0.86</v>
      </c>
      <c r="I106">
        <v>-2.14</v>
      </c>
    </row>
    <row r="107" spans="1:9" x14ac:dyDescent="0.25">
      <c r="A107" t="s">
        <v>153</v>
      </c>
      <c r="B107">
        <v>1</v>
      </c>
      <c r="C107">
        <v>4</v>
      </c>
      <c r="D107">
        <v>2.4900000000000002</v>
      </c>
      <c r="E107">
        <v>8.2100000000000009</v>
      </c>
      <c r="F107">
        <v>5.71</v>
      </c>
      <c r="G107">
        <v>4</v>
      </c>
      <c r="H107">
        <v>1.34</v>
      </c>
      <c r="I107">
        <v>-2.66</v>
      </c>
    </row>
    <row r="108" spans="1:9" x14ac:dyDescent="0.25">
      <c r="A108" t="s">
        <v>153</v>
      </c>
      <c r="B108">
        <v>0</v>
      </c>
      <c r="C108">
        <v>5</v>
      </c>
      <c r="D108">
        <v>3</v>
      </c>
      <c r="E108">
        <v>9.02</v>
      </c>
      <c r="F108">
        <v>6.02</v>
      </c>
      <c r="G108">
        <v>5</v>
      </c>
      <c r="H108">
        <v>1.89</v>
      </c>
      <c r="I108">
        <v>-3.11</v>
      </c>
    </row>
    <row r="109" spans="1:9" x14ac:dyDescent="0.25">
      <c r="A109" t="s">
        <v>153</v>
      </c>
      <c r="B109">
        <v>1</v>
      </c>
      <c r="C109">
        <v>6</v>
      </c>
      <c r="D109">
        <v>3.49</v>
      </c>
      <c r="E109">
        <v>9.57</v>
      </c>
      <c r="F109">
        <v>6.08</v>
      </c>
      <c r="G109">
        <v>6</v>
      </c>
      <c r="H109">
        <v>2.52</v>
      </c>
      <c r="I109">
        <v>-3.48</v>
      </c>
    </row>
    <row r="110" spans="1:9" x14ac:dyDescent="0.25">
      <c r="A110" t="s">
        <v>153</v>
      </c>
      <c r="B110">
        <v>1</v>
      </c>
      <c r="C110">
        <v>7</v>
      </c>
      <c r="D110">
        <v>3.98</v>
      </c>
      <c r="E110">
        <v>10.06</v>
      </c>
      <c r="F110">
        <v>6.08</v>
      </c>
      <c r="G110">
        <v>7</v>
      </c>
      <c r="H110">
        <v>3.25</v>
      </c>
      <c r="I110">
        <v>-3.75</v>
      </c>
    </row>
    <row r="111" spans="1:9" x14ac:dyDescent="0.25">
      <c r="A111" t="s">
        <v>153</v>
      </c>
      <c r="B111">
        <v>1</v>
      </c>
      <c r="C111">
        <v>8</v>
      </c>
      <c r="D111">
        <v>4.4800000000000004</v>
      </c>
      <c r="E111">
        <v>10.5</v>
      </c>
      <c r="F111">
        <v>6.02</v>
      </c>
      <c r="G111">
        <v>8</v>
      </c>
      <c r="H111">
        <v>4.07</v>
      </c>
      <c r="I111">
        <v>-3.93</v>
      </c>
    </row>
    <row r="112" spans="1:9" x14ac:dyDescent="0.25">
      <c r="A112" t="s">
        <v>153</v>
      </c>
      <c r="B112">
        <v>1</v>
      </c>
      <c r="C112">
        <v>9</v>
      </c>
      <c r="D112">
        <v>4.99</v>
      </c>
      <c r="E112">
        <v>10.9</v>
      </c>
      <c r="F112">
        <v>5.92</v>
      </c>
      <c r="G112">
        <v>9</v>
      </c>
      <c r="H112">
        <v>4.9800000000000004</v>
      </c>
      <c r="I112">
        <v>-4.0199999999999996</v>
      </c>
    </row>
    <row r="113" spans="1:9" x14ac:dyDescent="0.25">
      <c r="A113" t="s">
        <v>153</v>
      </c>
      <c r="B113">
        <v>1</v>
      </c>
      <c r="C113">
        <v>10</v>
      </c>
      <c r="D113">
        <v>5.49</v>
      </c>
      <c r="E113">
        <v>11.26</v>
      </c>
      <c r="F113">
        <v>5.77</v>
      </c>
      <c r="G113">
        <v>10</v>
      </c>
      <c r="H113">
        <v>5.96</v>
      </c>
      <c r="I113">
        <v>-4.04</v>
      </c>
    </row>
    <row r="114" spans="1:9" x14ac:dyDescent="0.25">
      <c r="A114" t="s">
        <v>153</v>
      </c>
      <c r="B114">
        <v>1</v>
      </c>
      <c r="C114">
        <v>11</v>
      </c>
      <c r="D114">
        <v>6</v>
      </c>
      <c r="E114">
        <v>11.58</v>
      </c>
      <c r="F114">
        <v>5.59</v>
      </c>
      <c r="G114">
        <v>11</v>
      </c>
      <c r="H114">
        <v>6.98</v>
      </c>
      <c r="I114">
        <v>-4.0199999999999996</v>
      </c>
    </row>
    <row r="115" spans="1:9" x14ac:dyDescent="0.25">
      <c r="A115" t="s">
        <v>153</v>
      </c>
      <c r="B115">
        <v>1</v>
      </c>
      <c r="C115">
        <v>12</v>
      </c>
      <c r="D115">
        <v>6.5</v>
      </c>
      <c r="E115">
        <v>11.87</v>
      </c>
      <c r="F115">
        <v>5.37</v>
      </c>
      <c r="G115">
        <v>12</v>
      </c>
      <c r="H115">
        <v>8.0500000000000007</v>
      </c>
      <c r="I115">
        <v>-3.95</v>
      </c>
    </row>
    <row r="116" spans="1:9" x14ac:dyDescent="0.25">
      <c r="A116" t="s">
        <v>153</v>
      </c>
      <c r="B116">
        <v>1</v>
      </c>
      <c r="C116">
        <v>13</v>
      </c>
      <c r="D116">
        <v>7</v>
      </c>
      <c r="E116">
        <v>12.13</v>
      </c>
      <c r="F116">
        <v>5.13</v>
      </c>
      <c r="G116">
        <v>13</v>
      </c>
      <c r="H116">
        <v>9.15</v>
      </c>
      <c r="I116">
        <v>-3.85</v>
      </c>
    </row>
    <row r="117" spans="1:9" x14ac:dyDescent="0.25">
      <c r="A117" t="s">
        <v>153</v>
      </c>
      <c r="B117">
        <v>1</v>
      </c>
      <c r="C117">
        <v>14</v>
      </c>
      <c r="D117">
        <v>7.49</v>
      </c>
      <c r="E117">
        <v>12.36</v>
      </c>
      <c r="F117">
        <v>4.87</v>
      </c>
      <c r="G117">
        <v>14</v>
      </c>
      <c r="H117">
        <v>10.28</v>
      </c>
      <c r="I117">
        <v>-3.72</v>
      </c>
    </row>
    <row r="118" spans="1:9" x14ac:dyDescent="0.25">
      <c r="A118" t="s">
        <v>153</v>
      </c>
      <c r="B118">
        <v>1</v>
      </c>
      <c r="C118">
        <v>15</v>
      </c>
      <c r="D118">
        <v>7.98</v>
      </c>
      <c r="E118">
        <v>12.57</v>
      </c>
      <c r="F118">
        <v>4.59</v>
      </c>
      <c r="G118">
        <v>15</v>
      </c>
      <c r="H118">
        <v>11.43</v>
      </c>
      <c r="I118">
        <v>-3.57</v>
      </c>
    </row>
    <row r="119" spans="1:9" x14ac:dyDescent="0.25">
      <c r="A119" t="s">
        <v>153</v>
      </c>
      <c r="B119">
        <v>1</v>
      </c>
      <c r="C119">
        <v>16</v>
      </c>
      <c r="D119">
        <v>8.4600000000000009</v>
      </c>
      <c r="E119">
        <v>12.77</v>
      </c>
      <c r="F119">
        <v>4.3</v>
      </c>
      <c r="G119">
        <v>16</v>
      </c>
      <c r="H119">
        <v>12.6</v>
      </c>
      <c r="I119">
        <v>-3.4</v>
      </c>
    </row>
    <row r="120" spans="1:9" x14ac:dyDescent="0.25">
      <c r="A120" t="s">
        <v>153</v>
      </c>
      <c r="B120">
        <v>1</v>
      </c>
      <c r="C120">
        <v>17</v>
      </c>
      <c r="D120">
        <v>8.93</v>
      </c>
      <c r="E120">
        <v>12.94</v>
      </c>
      <c r="F120">
        <v>4.01</v>
      </c>
      <c r="G120">
        <v>17</v>
      </c>
      <c r="H120">
        <v>13.79</v>
      </c>
      <c r="I120">
        <v>-3.21</v>
      </c>
    </row>
    <row r="121" spans="1:9" x14ac:dyDescent="0.25">
      <c r="A121" t="s">
        <v>153</v>
      </c>
      <c r="B121">
        <v>1</v>
      </c>
      <c r="C121">
        <v>18</v>
      </c>
      <c r="D121">
        <v>9.39</v>
      </c>
      <c r="E121">
        <v>13.11</v>
      </c>
      <c r="F121">
        <v>3.72</v>
      </c>
      <c r="G121">
        <v>18</v>
      </c>
      <c r="H121">
        <v>14.99</v>
      </c>
      <c r="I121">
        <v>-3.01</v>
      </c>
    </row>
    <row r="122" spans="1:9" x14ac:dyDescent="0.25">
      <c r="A122" t="s">
        <v>153</v>
      </c>
      <c r="B122">
        <v>1</v>
      </c>
      <c r="C122">
        <v>19</v>
      </c>
      <c r="D122">
        <v>9.83</v>
      </c>
      <c r="E122">
        <v>13.27</v>
      </c>
      <c r="F122">
        <v>3.44</v>
      </c>
      <c r="G122">
        <v>19</v>
      </c>
      <c r="H122">
        <v>16.190000000000001</v>
      </c>
      <c r="I122">
        <v>-2.81</v>
      </c>
    </row>
    <row r="123" spans="1:9" x14ac:dyDescent="0.25">
      <c r="A123" t="s">
        <v>153</v>
      </c>
      <c r="B123">
        <v>1</v>
      </c>
      <c r="C123">
        <v>20</v>
      </c>
      <c r="D123">
        <v>10.26</v>
      </c>
      <c r="E123">
        <v>13.42</v>
      </c>
      <c r="F123">
        <v>3.16</v>
      </c>
      <c r="G123">
        <v>20</v>
      </c>
      <c r="H123">
        <v>17.39</v>
      </c>
      <c r="I123">
        <v>-2.61</v>
      </c>
    </row>
    <row r="124" spans="1:9" x14ac:dyDescent="0.25">
      <c r="A124" t="s">
        <v>153</v>
      </c>
      <c r="B124">
        <v>1</v>
      </c>
      <c r="C124">
        <v>21</v>
      </c>
      <c r="D124">
        <v>10.67</v>
      </c>
      <c r="E124">
        <v>13.57</v>
      </c>
      <c r="F124">
        <v>2.9</v>
      </c>
      <c r="G124">
        <v>21</v>
      </c>
      <c r="H124">
        <v>18.579999999999998</v>
      </c>
      <c r="I124">
        <v>-2.42</v>
      </c>
    </row>
    <row r="125" spans="1:9" x14ac:dyDescent="0.25">
      <c r="A125" t="s">
        <v>153</v>
      </c>
      <c r="B125">
        <v>1</v>
      </c>
      <c r="C125">
        <v>22</v>
      </c>
      <c r="D125">
        <v>11.06</v>
      </c>
      <c r="E125">
        <v>13.73</v>
      </c>
      <c r="F125">
        <v>2.67</v>
      </c>
      <c r="G125">
        <v>22</v>
      </c>
      <c r="H125">
        <v>19.760000000000002</v>
      </c>
      <c r="I125">
        <v>-2.2400000000000002</v>
      </c>
    </row>
    <row r="126" spans="1:9" x14ac:dyDescent="0.25">
      <c r="A126" t="s">
        <v>153</v>
      </c>
      <c r="B126">
        <v>1</v>
      </c>
      <c r="C126">
        <v>23</v>
      </c>
      <c r="D126">
        <v>11.43</v>
      </c>
      <c r="E126">
        <v>13.89</v>
      </c>
      <c r="F126">
        <v>2.46</v>
      </c>
      <c r="G126">
        <v>23</v>
      </c>
      <c r="H126">
        <v>20.92</v>
      </c>
      <c r="I126">
        <v>-2.08</v>
      </c>
    </row>
    <row r="127" spans="1:9" x14ac:dyDescent="0.25">
      <c r="A127" t="s">
        <v>153</v>
      </c>
      <c r="B127">
        <v>1</v>
      </c>
      <c r="C127">
        <v>24</v>
      </c>
      <c r="D127">
        <v>11.78</v>
      </c>
      <c r="E127">
        <v>14.06</v>
      </c>
      <c r="F127">
        <v>2.29</v>
      </c>
      <c r="G127">
        <v>24</v>
      </c>
      <c r="H127">
        <v>22.07</v>
      </c>
      <c r="I127">
        <v>-1.93</v>
      </c>
    </row>
    <row r="128" spans="1:9" x14ac:dyDescent="0.25">
      <c r="A128" t="s">
        <v>153</v>
      </c>
      <c r="B128">
        <v>0</v>
      </c>
      <c r="C128">
        <v>25</v>
      </c>
      <c r="D128">
        <v>12.1</v>
      </c>
      <c r="E128">
        <v>14.25</v>
      </c>
      <c r="F128">
        <v>2.15</v>
      </c>
      <c r="G128">
        <v>25</v>
      </c>
      <c r="H128">
        <v>23.19</v>
      </c>
      <c r="I128">
        <v>-1.81</v>
      </c>
    </row>
    <row r="129" spans="1:9" x14ac:dyDescent="0.25">
      <c r="A129" t="s">
        <v>153</v>
      </c>
      <c r="B129">
        <v>1</v>
      </c>
      <c r="C129">
        <v>26</v>
      </c>
      <c r="D129">
        <v>12.41</v>
      </c>
      <c r="E129">
        <v>14.45</v>
      </c>
      <c r="F129">
        <v>2.04</v>
      </c>
      <c r="G129">
        <v>26</v>
      </c>
      <c r="H129">
        <v>24.29</v>
      </c>
      <c r="I129">
        <v>-1.71</v>
      </c>
    </row>
    <row r="130" spans="1:9" x14ac:dyDescent="0.25">
      <c r="A130" t="s">
        <v>153</v>
      </c>
      <c r="B130">
        <v>1</v>
      </c>
      <c r="C130">
        <v>27</v>
      </c>
      <c r="D130">
        <v>12.71</v>
      </c>
      <c r="E130">
        <v>14.65</v>
      </c>
      <c r="F130">
        <v>1.94</v>
      </c>
      <c r="G130">
        <v>27</v>
      </c>
      <c r="H130">
        <v>25.39</v>
      </c>
      <c r="I130">
        <v>-1.61</v>
      </c>
    </row>
    <row r="131" spans="1:9" x14ac:dyDescent="0.25">
      <c r="A131" t="s">
        <v>153</v>
      </c>
      <c r="B131">
        <v>1</v>
      </c>
      <c r="C131">
        <v>28</v>
      </c>
      <c r="D131">
        <v>13.01</v>
      </c>
      <c r="E131">
        <v>14.85</v>
      </c>
      <c r="F131">
        <v>1.84</v>
      </c>
      <c r="G131">
        <v>28</v>
      </c>
      <c r="H131">
        <v>26.46</v>
      </c>
      <c r="I131">
        <v>-1.54</v>
      </c>
    </row>
    <row r="132" spans="1:9" x14ac:dyDescent="0.25">
      <c r="A132" t="s">
        <v>153</v>
      </c>
      <c r="B132">
        <v>1</v>
      </c>
      <c r="C132">
        <v>29</v>
      </c>
      <c r="D132">
        <v>13.3</v>
      </c>
      <c r="E132">
        <v>15.05</v>
      </c>
      <c r="F132">
        <v>1.75</v>
      </c>
      <c r="G132">
        <v>29</v>
      </c>
      <c r="H132">
        <v>27.53</v>
      </c>
      <c r="I132">
        <v>-1.47</v>
      </c>
    </row>
    <row r="133" spans="1:9" x14ac:dyDescent="0.25">
      <c r="A133" t="s">
        <v>153</v>
      </c>
      <c r="B133">
        <v>1</v>
      </c>
      <c r="C133">
        <v>30</v>
      </c>
      <c r="D133">
        <v>13.58</v>
      </c>
      <c r="E133">
        <v>15.26</v>
      </c>
      <c r="F133">
        <v>1.67</v>
      </c>
      <c r="G133">
        <v>30</v>
      </c>
      <c r="H133">
        <v>28.59</v>
      </c>
      <c r="I133">
        <v>-1.41</v>
      </c>
    </row>
    <row r="134" spans="1:9" x14ac:dyDescent="0.25">
      <c r="A134" t="s">
        <v>153</v>
      </c>
      <c r="B134">
        <v>1</v>
      </c>
      <c r="C134">
        <v>31</v>
      </c>
      <c r="D134">
        <v>13.86</v>
      </c>
      <c r="E134">
        <v>15.46</v>
      </c>
      <c r="F134">
        <v>1.6</v>
      </c>
      <c r="G134">
        <v>31</v>
      </c>
      <c r="H134">
        <v>29.65</v>
      </c>
      <c r="I134">
        <v>-1.35</v>
      </c>
    </row>
    <row r="135" spans="1:9" x14ac:dyDescent="0.25">
      <c r="A135" t="s">
        <v>153</v>
      </c>
      <c r="B135">
        <v>1</v>
      </c>
      <c r="C135">
        <v>32</v>
      </c>
      <c r="D135">
        <v>14.13</v>
      </c>
      <c r="E135">
        <v>15.66</v>
      </c>
      <c r="F135">
        <v>1.53</v>
      </c>
      <c r="G135">
        <v>32</v>
      </c>
      <c r="H135">
        <v>30.69</v>
      </c>
      <c r="I135">
        <v>-1.31</v>
      </c>
    </row>
    <row r="136" spans="1:9" x14ac:dyDescent="0.25">
      <c r="A136" t="s">
        <v>153</v>
      </c>
      <c r="B136">
        <v>1</v>
      </c>
      <c r="C136">
        <v>33</v>
      </c>
      <c r="D136">
        <v>14.39</v>
      </c>
      <c r="E136">
        <v>15.86</v>
      </c>
      <c r="F136">
        <v>1.47</v>
      </c>
      <c r="G136">
        <v>33</v>
      </c>
      <c r="H136">
        <v>31.73</v>
      </c>
      <c r="I136">
        <v>-1.27</v>
      </c>
    </row>
    <row r="137" spans="1:9" x14ac:dyDescent="0.25">
      <c r="A137" t="s">
        <v>153</v>
      </c>
      <c r="B137">
        <v>1</v>
      </c>
      <c r="C137">
        <v>34</v>
      </c>
      <c r="D137">
        <v>14.64</v>
      </c>
      <c r="E137">
        <v>16.05</v>
      </c>
      <c r="F137">
        <v>1.41</v>
      </c>
      <c r="G137">
        <v>34</v>
      </c>
      <c r="H137">
        <v>32.770000000000003</v>
      </c>
      <c r="I137">
        <v>-1.23</v>
      </c>
    </row>
    <row r="138" spans="1:9" x14ac:dyDescent="0.25">
      <c r="A138" t="s">
        <v>153</v>
      </c>
      <c r="B138">
        <v>1</v>
      </c>
      <c r="C138">
        <v>35</v>
      </c>
      <c r="D138">
        <v>14.88</v>
      </c>
      <c r="E138">
        <v>16.239999999999998</v>
      </c>
      <c r="F138">
        <v>1.36</v>
      </c>
      <c r="G138">
        <v>35</v>
      </c>
      <c r="H138">
        <v>33.799999999999997</v>
      </c>
      <c r="I138">
        <v>-1.2</v>
      </c>
    </row>
    <row r="139" spans="1:9" x14ac:dyDescent="0.25">
      <c r="A139" t="s">
        <v>153</v>
      </c>
      <c r="B139">
        <v>1</v>
      </c>
      <c r="C139">
        <v>36</v>
      </c>
      <c r="D139">
        <v>15.11</v>
      </c>
      <c r="E139">
        <v>16.43</v>
      </c>
      <c r="F139">
        <v>1.31</v>
      </c>
      <c r="G139">
        <v>36</v>
      </c>
      <c r="H139">
        <v>34.83</v>
      </c>
      <c r="I139">
        <v>-1.17</v>
      </c>
    </row>
    <row r="140" spans="1:9" x14ac:dyDescent="0.25">
      <c r="A140" t="s">
        <v>153</v>
      </c>
      <c r="B140">
        <v>1</v>
      </c>
      <c r="C140">
        <v>37</v>
      </c>
      <c r="D140">
        <v>15.33</v>
      </c>
      <c r="E140">
        <v>16.600000000000001</v>
      </c>
      <c r="F140">
        <v>1.27</v>
      </c>
      <c r="G140">
        <v>37</v>
      </c>
      <c r="H140">
        <v>35.85</v>
      </c>
      <c r="I140">
        <v>-1.1499999999999999</v>
      </c>
    </row>
    <row r="141" spans="1:9" x14ac:dyDescent="0.25">
      <c r="A141" t="s">
        <v>153</v>
      </c>
      <c r="B141">
        <v>1</v>
      </c>
      <c r="C141">
        <v>38</v>
      </c>
      <c r="D141">
        <v>15.54</v>
      </c>
      <c r="E141">
        <v>16.77</v>
      </c>
      <c r="F141">
        <v>1.23</v>
      </c>
      <c r="G141">
        <v>38</v>
      </c>
      <c r="H141">
        <v>36.880000000000003</v>
      </c>
      <c r="I141">
        <v>-1.1200000000000001</v>
      </c>
    </row>
    <row r="142" spans="1:9" x14ac:dyDescent="0.25">
      <c r="A142" t="s">
        <v>153</v>
      </c>
      <c r="B142">
        <v>1</v>
      </c>
      <c r="C142">
        <v>39</v>
      </c>
      <c r="D142">
        <v>15.74</v>
      </c>
      <c r="E142">
        <v>16.93</v>
      </c>
      <c r="F142">
        <v>1.19</v>
      </c>
      <c r="G142">
        <v>39</v>
      </c>
      <c r="H142">
        <v>37.9</v>
      </c>
      <c r="I142">
        <v>-1.1000000000000001</v>
      </c>
    </row>
    <row r="143" spans="1:9" x14ac:dyDescent="0.25">
      <c r="A143" t="s">
        <v>153</v>
      </c>
      <c r="B143">
        <v>1</v>
      </c>
      <c r="C143">
        <v>40</v>
      </c>
      <c r="D143">
        <v>15.93</v>
      </c>
      <c r="E143">
        <v>17.079999999999998</v>
      </c>
      <c r="F143">
        <v>1.1499999999999999</v>
      </c>
      <c r="G143">
        <v>40</v>
      </c>
      <c r="H143">
        <v>38.92</v>
      </c>
      <c r="I143">
        <v>-1.08</v>
      </c>
    </row>
    <row r="144" spans="1:9" x14ac:dyDescent="0.25">
      <c r="A144" t="s">
        <v>153</v>
      </c>
      <c r="B144">
        <v>1</v>
      </c>
      <c r="C144">
        <v>41</v>
      </c>
      <c r="D144">
        <v>16.100000000000001</v>
      </c>
      <c r="E144">
        <v>17.22</v>
      </c>
      <c r="F144">
        <v>1.1200000000000001</v>
      </c>
      <c r="G144">
        <v>41</v>
      </c>
      <c r="H144">
        <v>39.950000000000003</v>
      </c>
      <c r="I144">
        <v>-1.05</v>
      </c>
    </row>
    <row r="145" spans="1:9" x14ac:dyDescent="0.25">
      <c r="A145" t="s">
        <v>153</v>
      </c>
      <c r="B145">
        <v>1</v>
      </c>
      <c r="C145">
        <v>42</v>
      </c>
      <c r="D145">
        <v>16.260000000000002</v>
      </c>
      <c r="E145">
        <v>17.350000000000001</v>
      </c>
      <c r="F145">
        <v>1.0900000000000001</v>
      </c>
      <c r="G145">
        <v>42</v>
      </c>
      <c r="H145">
        <v>40.97</v>
      </c>
      <c r="I145">
        <v>-1.03</v>
      </c>
    </row>
    <row r="146" spans="1:9" x14ac:dyDescent="0.25">
      <c r="A146" t="s">
        <v>153</v>
      </c>
      <c r="B146">
        <v>1</v>
      </c>
      <c r="C146">
        <v>43</v>
      </c>
      <c r="D146">
        <v>16.41</v>
      </c>
      <c r="E146">
        <v>17.46</v>
      </c>
      <c r="F146">
        <v>1.06</v>
      </c>
      <c r="G146">
        <v>43</v>
      </c>
      <c r="H146">
        <v>41.99</v>
      </c>
      <c r="I146">
        <v>-1.01</v>
      </c>
    </row>
    <row r="147" spans="1:9" x14ac:dyDescent="0.25">
      <c r="A147" t="s">
        <v>153</v>
      </c>
      <c r="B147">
        <v>1</v>
      </c>
      <c r="C147">
        <v>44</v>
      </c>
      <c r="D147">
        <v>16.54</v>
      </c>
      <c r="E147">
        <v>17.559999999999999</v>
      </c>
      <c r="F147">
        <v>1.02</v>
      </c>
      <c r="G147">
        <v>44</v>
      </c>
      <c r="H147">
        <v>43.02</v>
      </c>
      <c r="I147">
        <v>-0.98</v>
      </c>
    </row>
    <row r="148" spans="1:9" x14ac:dyDescent="0.25">
      <c r="A148" t="s">
        <v>153</v>
      </c>
      <c r="B148">
        <v>1</v>
      </c>
      <c r="C148">
        <v>45</v>
      </c>
      <c r="D148">
        <v>16.66</v>
      </c>
      <c r="E148">
        <v>17.649999999999999</v>
      </c>
      <c r="F148">
        <v>0.99</v>
      </c>
      <c r="G148">
        <v>45</v>
      </c>
      <c r="H148">
        <v>44.04</v>
      </c>
      <c r="I148">
        <v>-0.96</v>
      </c>
    </row>
    <row r="149" spans="1:9" x14ac:dyDescent="0.25">
      <c r="A149" t="s">
        <v>153</v>
      </c>
      <c r="B149">
        <v>1</v>
      </c>
      <c r="C149">
        <v>46</v>
      </c>
      <c r="D149">
        <v>16.760000000000002</v>
      </c>
      <c r="E149">
        <v>17.72</v>
      </c>
      <c r="F149">
        <v>0.96</v>
      </c>
      <c r="G149">
        <v>46</v>
      </c>
      <c r="H149">
        <v>45.07</v>
      </c>
      <c r="I149">
        <v>-0.93</v>
      </c>
    </row>
    <row r="150" spans="1:9" x14ac:dyDescent="0.25">
      <c r="A150" t="s">
        <v>153</v>
      </c>
      <c r="B150">
        <v>1</v>
      </c>
      <c r="C150">
        <v>47</v>
      </c>
      <c r="D150">
        <v>16.84</v>
      </c>
      <c r="E150">
        <v>17.77</v>
      </c>
      <c r="F150">
        <v>0.93</v>
      </c>
      <c r="G150">
        <v>47</v>
      </c>
      <c r="H150">
        <v>46.09</v>
      </c>
      <c r="I150">
        <v>-0.91</v>
      </c>
    </row>
    <row r="151" spans="1:9" x14ac:dyDescent="0.25">
      <c r="A151" t="s">
        <v>153</v>
      </c>
      <c r="B151">
        <v>1</v>
      </c>
      <c r="C151">
        <v>48</v>
      </c>
      <c r="D151">
        <v>16.91</v>
      </c>
      <c r="E151">
        <v>17.809999999999999</v>
      </c>
      <c r="F151">
        <v>0.9</v>
      </c>
      <c r="G151">
        <v>48</v>
      </c>
      <c r="H151">
        <v>47.12</v>
      </c>
      <c r="I151">
        <v>-0.88</v>
      </c>
    </row>
    <row r="152" spans="1:9" x14ac:dyDescent="0.25">
      <c r="A152" t="s">
        <v>153</v>
      </c>
      <c r="B152">
        <v>1</v>
      </c>
      <c r="C152">
        <v>49</v>
      </c>
      <c r="D152">
        <v>16.97</v>
      </c>
      <c r="E152">
        <v>17.829999999999998</v>
      </c>
      <c r="F152">
        <v>0.86</v>
      </c>
      <c r="G152">
        <v>49</v>
      </c>
      <c r="H152">
        <v>48.14</v>
      </c>
      <c r="I152">
        <v>-0.86</v>
      </c>
    </row>
    <row r="153" spans="1:9" x14ac:dyDescent="0.25">
      <c r="A153" t="s">
        <v>153</v>
      </c>
      <c r="B153">
        <v>0</v>
      </c>
      <c r="C153">
        <v>50</v>
      </c>
      <c r="D153">
        <v>17</v>
      </c>
      <c r="E153">
        <v>17.829999999999998</v>
      </c>
      <c r="F153">
        <v>0.83</v>
      </c>
      <c r="G153">
        <v>50</v>
      </c>
      <c r="H153">
        <v>49.17</v>
      </c>
      <c r="I153">
        <v>-0.83</v>
      </c>
    </row>
    <row r="154" spans="1:9" x14ac:dyDescent="0.25">
      <c r="A154" t="s">
        <v>153</v>
      </c>
      <c r="B154">
        <v>1</v>
      </c>
      <c r="C154">
        <v>51</v>
      </c>
      <c r="D154">
        <v>17.02</v>
      </c>
      <c r="E154">
        <v>17.809999999999999</v>
      </c>
      <c r="F154">
        <v>0.79</v>
      </c>
      <c r="G154">
        <v>51</v>
      </c>
      <c r="H154">
        <v>50.19</v>
      </c>
      <c r="I154">
        <v>-0.81</v>
      </c>
    </row>
    <row r="155" spans="1:9" x14ac:dyDescent="0.25">
      <c r="A155" t="s">
        <v>153</v>
      </c>
      <c r="B155">
        <v>1</v>
      </c>
      <c r="C155">
        <v>52</v>
      </c>
      <c r="D155">
        <v>17.02</v>
      </c>
      <c r="E155">
        <v>17.78</v>
      </c>
      <c r="F155">
        <v>0.76</v>
      </c>
      <c r="G155">
        <v>52</v>
      </c>
      <c r="H155">
        <v>51.22</v>
      </c>
      <c r="I155">
        <v>-0.78</v>
      </c>
    </row>
    <row r="156" spans="1:9" x14ac:dyDescent="0.25">
      <c r="A156" t="s">
        <v>153</v>
      </c>
      <c r="B156">
        <v>1</v>
      </c>
      <c r="C156">
        <v>53</v>
      </c>
      <c r="D156">
        <v>17.010000000000002</v>
      </c>
      <c r="E156">
        <v>17.739999999999998</v>
      </c>
      <c r="F156">
        <v>0.72</v>
      </c>
      <c r="G156">
        <v>53</v>
      </c>
      <c r="H156">
        <v>52.24</v>
      </c>
      <c r="I156">
        <v>-0.76</v>
      </c>
    </row>
    <row r="157" spans="1:9" x14ac:dyDescent="0.25">
      <c r="A157" t="s">
        <v>153</v>
      </c>
      <c r="B157">
        <v>1</v>
      </c>
      <c r="C157">
        <v>54</v>
      </c>
      <c r="D157">
        <v>16.989999999999998</v>
      </c>
      <c r="E157">
        <v>17.68</v>
      </c>
      <c r="F157">
        <v>0.69</v>
      </c>
      <c r="G157">
        <v>54</v>
      </c>
      <c r="H157">
        <v>53.25</v>
      </c>
      <c r="I157">
        <v>-0.75</v>
      </c>
    </row>
    <row r="158" spans="1:9" x14ac:dyDescent="0.25">
      <c r="A158" t="s">
        <v>153</v>
      </c>
      <c r="B158">
        <v>1</v>
      </c>
      <c r="C158">
        <v>55</v>
      </c>
      <c r="D158">
        <v>16.95</v>
      </c>
      <c r="E158">
        <v>17.61</v>
      </c>
      <c r="F158">
        <v>0.67</v>
      </c>
      <c r="G158">
        <v>55</v>
      </c>
      <c r="H158">
        <v>54.27</v>
      </c>
      <c r="I158">
        <v>-0.73</v>
      </c>
    </row>
    <row r="159" spans="1:9" x14ac:dyDescent="0.25">
      <c r="A159" t="s">
        <v>153</v>
      </c>
      <c r="B159">
        <v>1</v>
      </c>
      <c r="C159">
        <v>56</v>
      </c>
      <c r="D159">
        <v>16.899999999999999</v>
      </c>
      <c r="E159">
        <v>17.53</v>
      </c>
      <c r="F159">
        <v>0.64</v>
      </c>
      <c r="G159">
        <v>56</v>
      </c>
      <c r="H159">
        <v>55.28</v>
      </c>
      <c r="I159">
        <v>-0.72</v>
      </c>
    </row>
    <row r="160" spans="1:9" x14ac:dyDescent="0.25">
      <c r="A160" t="s">
        <v>153</v>
      </c>
      <c r="B160">
        <v>1</v>
      </c>
      <c r="C160">
        <v>57</v>
      </c>
      <c r="D160">
        <v>16.829999999999998</v>
      </c>
      <c r="E160">
        <v>17.440000000000001</v>
      </c>
      <c r="F160">
        <v>0.61</v>
      </c>
      <c r="G160">
        <v>57</v>
      </c>
      <c r="H160">
        <v>56.29</v>
      </c>
      <c r="I160">
        <v>-0.71</v>
      </c>
    </row>
    <row r="161" spans="1:9" x14ac:dyDescent="0.25">
      <c r="A161" t="s">
        <v>153</v>
      </c>
      <c r="B161">
        <v>1</v>
      </c>
      <c r="C161">
        <v>58</v>
      </c>
      <c r="D161">
        <v>16.75</v>
      </c>
      <c r="E161">
        <v>17.34</v>
      </c>
      <c r="F161">
        <v>0.59</v>
      </c>
      <c r="G161">
        <v>58</v>
      </c>
      <c r="H161">
        <v>57.3</v>
      </c>
      <c r="I161">
        <v>-0.7</v>
      </c>
    </row>
    <row r="162" spans="1:9" x14ac:dyDescent="0.25">
      <c r="A162" t="s">
        <v>153</v>
      </c>
      <c r="B162">
        <v>1</v>
      </c>
      <c r="C162">
        <v>59</v>
      </c>
      <c r="D162">
        <v>16.649999999999999</v>
      </c>
      <c r="E162">
        <v>17.22</v>
      </c>
      <c r="F162">
        <v>0.56999999999999995</v>
      </c>
      <c r="G162">
        <v>59</v>
      </c>
      <c r="H162">
        <v>58.31</v>
      </c>
      <c r="I162">
        <v>-0.69</v>
      </c>
    </row>
    <row r="163" spans="1:9" x14ac:dyDescent="0.25">
      <c r="A163" t="s">
        <v>153</v>
      </c>
      <c r="B163">
        <v>1</v>
      </c>
      <c r="C163">
        <v>60</v>
      </c>
      <c r="D163">
        <v>16.55</v>
      </c>
      <c r="E163">
        <v>17.09</v>
      </c>
      <c r="F163">
        <v>0.55000000000000004</v>
      </c>
      <c r="G163">
        <v>60</v>
      </c>
      <c r="H163">
        <v>59.32</v>
      </c>
      <c r="I163">
        <v>-0.68</v>
      </c>
    </row>
    <row r="164" spans="1:9" x14ac:dyDescent="0.25">
      <c r="A164" t="s">
        <v>153</v>
      </c>
      <c r="B164">
        <v>1</v>
      </c>
      <c r="C164">
        <v>61</v>
      </c>
      <c r="D164">
        <v>16.43</v>
      </c>
      <c r="E164">
        <v>16.95</v>
      </c>
      <c r="F164">
        <v>0.52</v>
      </c>
      <c r="G164">
        <v>61</v>
      </c>
      <c r="H164">
        <v>60.33</v>
      </c>
      <c r="I164">
        <v>-0.67</v>
      </c>
    </row>
    <row r="165" spans="1:9" x14ac:dyDescent="0.25">
      <c r="A165" t="s">
        <v>153</v>
      </c>
      <c r="B165">
        <v>1</v>
      </c>
      <c r="C165">
        <v>62</v>
      </c>
      <c r="D165">
        <v>16.29</v>
      </c>
      <c r="E165">
        <v>16.8</v>
      </c>
      <c r="F165">
        <v>0.51</v>
      </c>
      <c r="G165">
        <v>62</v>
      </c>
      <c r="H165">
        <v>61.35</v>
      </c>
      <c r="I165">
        <v>-0.65</v>
      </c>
    </row>
    <row r="166" spans="1:9" x14ac:dyDescent="0.25">
      <c r="A166" t="s">
        <v>153</v>
      </c>
      <c r="B166">
        <v>1</v>
      </c>
      <c r="C166">
        <v>63</v>
      </c>
      <c r="D166">
        <v>16.14</v>
      </c>
      <c r="E166">
        <v>16.63</v>
      </c>
      <c r="F166">
        <v>0.49</v>
      </c>
      <c r="G166">
        <v>63</v>
      </c>
      <c r="H166">
        <v>62.36</v>
      </c>
      <c r="I166">
        <v>-0.64</v>
      </c>
    </row>
    <row r="167" spans="1:9" x14ac:dyDescent="0.25">
      <c r="A167" t="s">
        <v>153</v>
      </c>
      <c r="B167">
        <v>1</v>
      </c>
      <c r="C167">
        <v>64</v>
      </c>
      <c r="D167">
        <v>15.98</v>
      </c>
      <c r="E167">
        <v>16.45</v>
      </c>
      <c r="F167">
        <v>0.47</v>
      </c>
      <c r="G167">
        <v>64</v>
      </c>
      <c r="H167">
        <v>63.37</v>
      </c>
      <c r="I167">
        <v>-0.63</v>
      </c>
    </row>
    <row r="168" spans="1:9" x14ac:dyDescent="0.25">
      <c r="A168" t="s">
        <v>153</v>
      </c>
      <c r="B168">
        <v>1</v>
      </c>
      <c r="C168">
        <v>65</v>
      </c>
      <c r="D168">
        <v>15.81</v>
      </c>
      <c r="E168">
        <v>16.260000000000002</v>
      </c>
      <c r="F168">
        <v>0.45</v>
      </c>
      <c r="G168">
        <v>65</v>
      </c>
      <c r="H168">
        <v>64.39</v>
      </c>
      <c r="I168">
        <v>-0.61</v>
      </c>
    </row>
    <row r="169" spans="1:9" x14ac:dyDescent="0.25">
      <c r="A169" t="s">
        <v>153</v>
      </c>
      <c r="B169">
        <v>1</v>
      </c>
      <c r="C169">
        <v>66</v>
      </c>
      <c r="D169">
        <v>15.62</v>
      </c>
      <c r="E169">
        <v>16.05</v>
      </c>
      <c r="F169">
        <v>0.43</v>
      </c>
      <c r="G169">
        <v>66</v>
      </c>
      <c r="H169">
        <v>65.41</v>
      </c>
      <c r="I169">
        <v>-0.59</v>
      </c>
    </row>
    <row r="170" spans="1:9" x14ac:dyDescent="0.25">
      <c r="A170" t="s">
        <v>153</v>
      </c>
      <c r="B170">
        <v>1</v>
      </c>
      <c r="C170">
        <v>67</v>
      </c>
      <c r="D170">
        <v>15.43</v>
      </c>
      <c r="E170">
        <v>15.84</v>
      </c>
      <c r="F170">
        <v>0.41</v>
      </c>
      <c r="G170">
        <v>67</v>
      </c>
      <c r="H170">
        <v>66.430000000000007</v>
      </c>
      <c r="I170">
        <v>-0.56999999999999995</v>
      </c>
    </row>
    <row r="171" spans="1:9" x14ac:dyDescent="0.25">
      <c r="A171" t="s">
        <v>153</v>
      </c>
      <c r="B171">
        <v>1</v>
      </c>
      <c r="C171">
        <v>68</v>
      </c>
      <c r="D171">
        <v>15.21</v>
      </c>
      <c r="E171">
        <v>15.61</v>
      </c>
      <c r="F171">
        <v>0.4</v>
      </c>
      <c r="G171">
        <v>68</v>
      </c>
      <c r="H171">
        <v>67.45</v>
      </c>
      <c r="I171">
        <v>-0.55000000000000004</v>
      </c>
    </row>
    <row r="172" spans="1:9" x14ac:dyDescent="0.25">
      <c r="A172" t="s">
        <v>153</v>
      </c>
      <c r="B172">
        <v>1</v>
      </c>
      <c r="C172">
        <v>69</v>
      </c>
      <c r="D172">
        <v>14.99</v>
      </c>
      <c r="E172">
        <v>15.37</v>
      </c>
      <c r="F172">
        <v>0.38</v>
      </c>
      <c r="G172">
        <v>69</v>
      </c>
      <c r="H172">
        <v>68.47</v>
      </c>
      <c r="I172">
        <v>-0.53</v>
      </c>
    </row>
    <row r="173" spans="1:9" x14ac:dyDescent="0.25">
      <c r="A173" t="s">
        <v>153</v>
      </c>
      <c r="B173">
        <v>1</v>
      </c>
      <c r="C173">
        <v>70</v>
      </c>
      <c r="D173">
        <v>14.76</v>
      </c>
      <c r="E173">
        <v>15.11</v>
      </c>
      <c r="F173">
        <v>0.36</v>
      </c>
      <c r="G173">
        <v>70</v>
      </c>
      <c r="H173">
        <v>69.489999999999995</v>
      </c>
      <c r="I173">
        <v>-0.51</v>
      </c>
    </row>
    <row r="174" spans="1:9" x14ac:dyDescent="0.25">
      <c r="A174" t="s">
        <v>153</v>
      </c>
      <c r="B174">
        <v>1</v>
      </c>
      <c r="C174">
        <v>71</v>
      </c>
      <c r="D174">
        <v>14.51</v>
      </c>
      <c r="E174">
        <v>14.85</v>
      </c>
      <c r="F174">
        <v>0.34</v>
      </c>
      <c r="G174">
        <v>71</v>
      </c>
      <c r="H174">
        <v>70.52</v>
      </c>
      <c r="I174">
        <v>-0.48</v>
      </c>
    </row>
    <row r="175" spans="1:9" x14ac:dyDescent="0.25">
      <c r="A175" t="s">
        <v>153</v>
      </c>
      <c r="B175">
        <v>1</v>
      </c>
      <c r="C175">
        <v>72</v>
      </c>
      <c r="D175">
        <v>14.25</v>
      </c>
      <c r="E175">
        <v>14.57</v>
      </c>
      <c r="F175">
        <v>0.32</v>
      </c>
      <c r="G175">
        <v>72</v>
      </c>
      <c r="H175">
        <v>71.540000000000006</v>
      </c>
      <c r="I175">
        <v>-0.46</v>
      </c>
    </row>
    <row r="176" spans="1:9" x14ac:dyDescent="0.25">
      <c r="A176" t="s">
        <v>153</v>
      </c>
      <c r="B176">
        <v>1</v>
      </c>
      <c r="C176">
        <v>73</v>
      </c>
      <c r="D176">
        <v>13.98</v>
      </c>
      <c r="E176">
        <v>14.28</v>
      </c>
      <c r="F176">
        <v>0.3</v>
      </c>
      <c r="G176">
        <v>73</v>
      </c>
      <c r="H176">
        <v>72.569999999999993</v>
      </c>
      <c r="I176">
        <v>-0.43</v>
      </c>
    </row>
    <row r="177" spans="1:9" x14ac:dyDescent="0.25">
      <c r="A177" t="s">
        <v>153</v>
      </c>
      <c r="B177">
        <v>1</v>
      </c>
      <c r="C177">
        <v>74</v>
      </c>
      <c r="D177">
        <v>13.69</v>
      </c>
      <c r="E177">
        <v>13.97</v>
      </c>
      <c r="F177">
        <v>0.28000000000000003</v>
      </c>
      <c r="G177">
        <v>74</v>
      </c>
      <c r="H177">
        <v>73.599999999999994</v>
      </c>
      <c r="I177">
        <v>-0.4</v>
      </c>
    </row>
    <row r="178" spans="1:9" x14ac:dyDescent="0.25">
      <c r="A178" t="s">
        <v>153</v>
      </c>
      <c r="B178">
        <v>0</v>
      </c>
      <c r="C178">
        <v>75</v>
      </c>
      <c r="D178">
        <v>13.4</v>
      </c>
      <c r="E178">
        <v>13.65</v>
      </c>
      <c r="F178">
        <v>0.25</v>
      </c>
      <c r="G178">
        <v>75</v>
      </c>
      <c r="H178">
        <v>74.63</v>
      </c>
      <c r="I178">
        <v>-0.37</v>
      </c>
    </row>
    <row r="179" spans="1:9" x14ac:dyDescent="0.25">
      <c r="A179" t="s">
        <v>153</v>
      </c>
      <c r="B179">
        <v>1</v>
      </c>
      <c r="C179">
        <v>76</v>
      </c>
      <c r="D179">
        <v>13.08</v>
      </c>
      <c r="E179">
        <v>13.31</v>
      </c>
      <c r="F179">
        <v>0.23</v>
      </c>
      <c r="G179">
        <v>76</v>
      </c>
      <c r="H179">
        <v>75.650000000000006</v>
      </c>
      <c r="I179">
        <v>-0.35</v>
      </c>
    </row>
    <row r="180" spans="1:9" x14ac:dyDescent="0.25">
      <c r="A180" t="s">
        <v>153</v>
      </c>
      <c r="B180">
        <v>1</v>
      </c>
      <c r="C180">
        <v>77</v>
      </c>
      <c r="D180">
        <v>12.73</v>
      </c>
      <c r="E180">
        <v>12.94</v>
      </c>
      <c r="F180">
        <v>0.2</v>
      </c>
      <c r="G180">
        <v>77</v>
      </c>
      <c r="H180">
        <v>76.72</v>
      </c>
      <c r="I180">
        <v>-0.28000000000000003</v>
      </c>
    </row>
    <row r="181" spans="1:9" x14ac:dyDescent="0.25">
      <c r="A181" t="s">
        <v>153</v>
      </c>
      <c r="B181">
        <v>1</v>
      </c>
      <c r="C181">
        <v>78</v>
      </c>
      <c r="D181">
        <v>12.35</v>
      </c>
      <c r="E181">
        <v>12.53</v>
      </c>
      <c r="F181">
        <v>0.18</v>
      </c>
      <c r="G181">
        <v>78</v>
      </c>
      <c r="H181">
        <v>77.81</v>
      </c>
      <c r="I181">
        <v>-0.19</v>
      </c>
    </row>
    <row r="182" spans="1:9" x14ac:dyDescent="0.25">
      <c r="A182" t="s">
        <v>153</v>
      </c>
      <c r="B182">
        <v>1</v>
      </c>
      <c r="C182">
        <v>79</v>
      </c>
      <c r="D182">
        <v>11.95</v>
      </c>
      <c r="E182">
        <v>12.1</v>
      </c>
      <c r="F182">
        <v>0.15</v>
      </c>
      <c r="G182">
        <v>79</v>
      </c>
      <c r="H182">
        <v>78.91</v>
      </c>
      <c r="I182">
        <v>-0.09</v>
      </c>
    </row>
    <row r="183" spans="1:9" x14ac:dyDescent="0.25">
      <c r="A183" t="s">
        <v>153</v>
      </c>
      <c r="B183">
        <v>1</v>
      </c>
      <c r="C183">
        <v>80</v>
      </c>
      <c r="D183">
        <v>11.51</v>
      </c>
      <c r="E183">
        <v>11.64</v>
      </c>
      <c r="F183">
        <v>0.12</v>
      </c>
      <c r="G183">
        <v>80</v>
      </c>
      <c r="H183">
        <v>80.02</v>
      </c>
      <c r="I183">
        <v>0.02</v>
      </c>
    </row>
    <row r="184" spans="1:9" x14ac:dyDescent="0.25">
      <c r="A184" t="s">
        <v>153</v>
      </c>
      <c r="B184">
        <v>1</v>
      </c>
      <c r="C184">
        <v>81</v>
      </c>
      <c r="D184">
        <v>11.05</v>
      </c>
      <c r="E184">
        <v>11.15</v>
      </c>
      <c r="F184">
        <v>0.09</v>
      </c>
      <c r="G184">
        <v>81</v>
      </c>
      <c r="H184">
        <v>81.12</v>
      </c>
      <c r="I184">
        <v>0.12</v>
      </c>
    </row>
    <row r="185" spans="1:9" x14ac:dyDescent="0.25">
      <c r="A185" t="s">
        <v>153</v>
      </c>
      <c r="B185">
        <v>1</v>
      </c>
      <c r="C185">
        <v>82</v>
      </c>
      <c r="D185">
        <v>10.58</v>
      </c>
      <c r="E185">
        <v>10.64</v>
      </c>
      <c r="F185">
        <v>7.0000000000000007E-2</v>
      </c>
      <c r="G185">
        <v>82</v>
      </c>
      <c r="H185">
        <v>82.21</v>
      </c>
      <c r="I185">
        <v>0.21</v>
      </c>
    </row>
    <row r="186" spans="1:9" x14ac:dyDescent="0.25">
      <c r="A186" t="s">
        <v>153</v>
      </c>
      <c r="B186">
        <v>1</v>
      </c>
      <c r="C186">
        <v>83</v>
      </c>
      <c r="D186">
        <v>10.08</v>
      </c>
      <c r="E186">
        <v>10.119999999999999</v>
      </c>
      <c r="F186">
        <v>0.04</v>
      </c>
      <c r="G186">
        <v>83</v>
      </c>
      <c r="H186">
        <v>83.29</v>
      </c>
      <c r="I186">
        <v>0.28999999999999998</v>
      </c>
    </row>
    <row r="187" spans="1:9" x14ac:dyDescent="0.25">
      <c r="A187" t="s">
        <v>153</v>
      </c>
      <c r="B187">
        <v>1</v>
      </c>
      <c r="C187">
        <v>84</v>
      </c>
      <c r="D187">
        <v>9.57</v>
      </c>
      <c r="E187">
        <v>9.58</v>
      </c>
      <c r="F187">
        <v>0.01</v>
      </c>
      <c r="G187">
        <v>84</v>
      </c>
      <c r="H187">
        <v>84.35</v>
      </c>
      <c r="I187">
        <v>0.35</v>
      </c>
    </row>
    <row r="188" spans="1:9" x14ac:dyDescent="0.25">
      <c r="A188" t="s">
        <v>153</v>
      </c>
      <c r="B188">
        <v>1</v>
      </c>
      <c r="C188">
        <v>85</v>
      </c>
      <c r="D188">
        <v>9.0399999999999991</v>
      </c>
      <c r="E188">
        <v>9.02</v>
      </c>
      <c r="F188">
        <v>-0.02</v>
      </c>
      <c r="G188">
        <v>85</v>
      </c>
      <c r="H188">
        <v>85.4</v>
      </c>
      <c r="I188">
        <v>0.4</v>
      </c>
    </row>
    <row r="189" spans="1:9" x14ac:dyDescent="0.25">
      <c r="A189" t="s">
        <v>153</v>
      </c>
      <c r="B189">
        <v>1</v>
      </c>
      <c r="C189">
        <v>86</v>
      </c>
      <c r="D189">
        <v>8.5</v>
      </c>
      <c r="E189">
        <v>8.4600000000000009</v>
      </c>
      <c r="F189">
        <v>-0.05</v>
      </c>
      <c r="G189">
        <v>86</v>
      </c>
      <c r="H189">
        <v>86.44</v>
      </c>
      <c r="I189">
        <v>0.44</v>
      </c>
    </row>
    <row r="190" spans="1:9" x14ac:dyDescent="0.25">
      <c r="A190" t="s">
        <v>153</v>
      </c>
      <c r="B190">
        <v>1</v>
      </c>
      <c r="C190">
        <v>87</v>
      </c>
      <c r="D190">
        <v>7.95</v>
      </c>
      <c r="E190">
        <v>7.88</v>
      </c>
      <c r="F190">
        <v>-7.0000000000000007E-2</v>
      </c>
      <c r="G190">
        <v>87</v>
      </c>
      <c r="H190">
        <v>87.46</v>
      </c>
      <c r="I190">
        <v>0.46</v>
      </c>
    </row>
    <row r="191" spans="1:9" x14ac:dyDescent="0.25">
      <c r="A191" t="s">
        <v>153</v>
      </c>
      <c r="B191">
        <v>1</v>
      </c>
      <c r="C191">
        <v>88</v>
      </c>
      <c r="D191">
        <v>7.4</v>
      </c>
      <c r="E191">
        <v>7.3</v>
      </c>
      <c r="F191">
        <v>-0.1</v>
      </c>
      <c r="G191">
        <v>88</v>
      </c>
      <c r="H191">
        <v>88.48</v>
      </c>
      <c r="I191">
        <v>0.48</v>
      </c>
    </row>
    <row r="192" spans="1:9" x14ac:dyDescent="0.25">
      <c r="A192" t="s">
        <v>153</v>
      </c>
      <c r="B192">
        <v>1</v>
      </c>
      <c r="C192">
        <v>89</v>
      </c>
      <c r="D192">
        <v>6.84</v>
      </c>
      <c r="E192">
        <v>6.72</v>
      </c>
      <c r="F192">
        <v>-0.12</v>
      </c>
      <c r="G192">
        <v>89</v>
      </c>
      <c r="H192">
        <v>89.48</v>
      </c>
      <c r="I192">
        <v>0.48</v>
      </c>
    </row>
    <row r="193" spans="1:9" x14ac:dyDescent="0.25">
      <c r="A193" t="s">
        <v>153</v>
      </c>
      <c r="B193">
        <v>1</v>
      </c>
      <c r="C193">
        <v>90</v>
      </c>
      <c r="D193">
        <v>6.27</v>
      </c>
      <c r="E193">
        <v>6.13</v>
      </c>
      <c r="F193">
        <v>-0.14000000000000001</v>
      </c>
      <c r="G193">
        <v>90</v>
      </c>
      <c r="H193">
        <v>90.48</v>
      </c>
      <c r="I193">
        <v>0.48</v>
      </c>
    </row>
    <row r="194" spans="1:9" x14ac:dyDescent="0.25">
      <c r="A194" t="s">
        <v>153</v>
      </c>
      <c r="B194">
        <v>1</v>
      </c>
      <c r="C194">
        <v>91</v>
      </c>
      <c r="D194">
        <v>5.71</v>
      </c>
      <c r="E194">
        <v>5.55</v>
      </c>
      <c r="F194">
        <v>-0.16</v>
      </c>
      <c r="G194">
        <v>91</v>
      </c>
      <c r="H194">
        <v>91.48</v>
      </c>
      <c r="I194">
        <v>0.48</v>
      </c>
    </row>
    <row r="195" spans="1:9" x14ac:dyDescent="0.25">
      <c r="A195" t="s">
        <v>153</v>
      </c>
      <c r="B195">
        <v>1</v>
      </c>
      <c r="C195">
        <v>92</v>
      </c>
      <c r="D195">
        <v>5.15</v>
      </c>
      <c r="E195">
        <v>4.97</v>
      </c>
      <c r="F195">
        <v>-0.18</v>
      </c>
      <c r="G195">
        <v>92</v>
      </c>
      <c r="H195">
        <v>92.48</v>
      </c>
      <c r="I195">
        <v>0.48</v>
      </c>
    </row>
    <row r="196" spans="1:9" x14ac:dyDescent="0.25">
      <c r="A196" t="s">
        <v>153</v>
      </c>
      <c r="B196">
        <v>1</v>
      </c>
      <c r="C196">
        <v>93</v>
      </c>
      <c r="D196">
        <v>4.59</v>
      </c>
      <c r="E196">
        <v>4.3899999999999997</v>
      </c>
      <c r="F196">
        <v>-0.2</v>
      </c>
      <c r="G196">
        <v>93</v>
      </c>
      <c r="H196">
        <v>93.48</v>
      </c>
      <c r="I196">
        <v>0.48</v>
      </c>
    </row>
    <row r="197" spans="1:9" x14ac:dyDescent="0.25">
      <c r="A197" t="s">
        <v>153</v>
      </c>
      <c r="B197">
        <v>1</v>
      </c>
      <c r="C197">
        <v>94</v>
      </c>
      <c r="D197">
        <v>4.04</v>
      </c>
      <c r="E197">
        <v>3.83</v>
      </c>
      <c r="F197">
        <v>-0.21</v>
      </c>
      <c r="G197">
        <v>94</v>
      </c>
      <c r="H197">
        <v>94.48</v>
      </c>
      <c r="I197">
        <v>0.48</v>
      </c>
    </row>
    <row r="198" spans="1:9" x14ac:dyDescent="0.25">
      <c r="A198" t="s">
        <v>153</v>
      </c>
      <c r="B198">
        <v>0</v>
      </c>
      <c r="C198">
        <v>95</v>
      </c>
      <c r="D198">
        <v>3.5</v>
      </c>
      <c r="E198">
        <v>3.27</v>
      </c>
      <c r="F198">
        <v>-0.23</v>
      </c>
      <c r="G198">
        <v>95</v>
      </c>
      <c r="H198">
        <v>95.52</v>
      </c>
      <c r="I198">
        <v>0.52</v>
      </c>
    </row>
    <row r="199" spans="1:9" x14ac:dyDescent="0.25">
      <c r="A199" t="s">
        <v>153</v>
      </c>
      <c r="B199">
        <v>1</v>
      </c>
      <c r="C199">
        <v>96</v>
      </c>
      <c r="D199">
        <v>2.93</v>
      </c>
      <c r="E199">
        <v>2.71</v>
      </c>
      <c r="F199">
        <v>-0.22</v>
      </c>
      <c r="G199">
        <v>96</v>
      </c>
      <c r="H199">
        <v>96.62</v>
      </c>
      <c r="I199">
        <v>0.62</v>
      </c>
    </row>
    <row r="200" spans="1:9" x14ac:dyDescent="0.25">
      <c r="A200" t="s">
        <v>153</v>
      </c>
      <c r="B200">
        <v>1</v>
      </c>
      <c r="C200">
        <v>97</v>
      </c>
      <c r="D200">
        <v>2.2999999999999998</v>
      </c>
      <c r="E200">
        <v>2.1</v>
      </c>
      <c r="F200">
        <v>-0.2</v>
      </c>
      <c r="G200">
        <v>97</v>
      </c>
      <c r="H200">
        <v>97.67</v>
      </c>
      <c r="I200">
        <v>0.67</v>
      </c>
    </row>
    <row r="201" spans="1:9" x14ac:dyDescent="0.25">
      <c r="A201" t="s">
        <v>153</v>
      </c>
      <c r="B201">
        <v>1</v>
      </c>
      <c r="C201">
        <v>98</v>
      </c>
      <c r="D201">
        <v>1.6</v>
      </c>
      <c r="E201">
        <v>1.44</v>
      </c>
      <c r="F201">
        <v>-0.16</v>
      </c>
      <c r="G201">
        <v>98</v>
      </c>
      <c r="H201">
        <v>98.62</v>
      </c>
      <c r="I201">
        <v>0.62</v>
      </c>
    </row>
    <row r="202" spans="1:9" x14ac:dyDescent="0.25">
      <c r="A202" t="s">
        <v>153</v>
      </c>
      <c r="B202">
        <v>1</v>
      </c>
      <c r="C202">
        <v>99</v>
      </c>
      <c r="D202">
        <v>0.83</v>
      </c>
      <c r="E202">
        <v>0.74</v>
      </c>
      <c r="F202">
        <v>-0.09</v>
      </c>
      <c r="G202">
        <v>99</v>
      </c>
      <c r="H202">
        <v>99.4</v>
      </c>
      <c r="I202">
        <v>0.4</v>
      </c>
    </row>
    <row r="203" spans="1:9" x14ac:dyDescent="0.25">
      <c r="A203" t="s">
        <v>153</v>
      </c>
      <c r="B203">
        <v>0</v>
      </c>
      <c r="C203">
        <v>100</v>
      </c>
      <c r="D203">
        <v>0</v>
      </c>
      <c r="E203">
        <v>0</v>
      </c>
      <c r="F203">
        <v>0</v>
      </c>
      <c r="G203">
        <v>100</v>
      </c>
      <c r="H203">
        <v>100</v>
      </c>
      <c r="I203">
        <v>0</v>
      </c>
    </row>
    <row r="204" spans="1:9" x14ac:dyDescent="0.25">
      <c r="A204" t="s">
        <v>154</v>
      </c>
      <c r="B204">
        <v>0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</row>
    <row r="205" spans="1:9" x14ac:dyDescent="0.25">
      <c r="A205" t="s">
        <v>154</v>
      </c>
      <c r="B205">
        <v>1</v>
      </c>
      <c r="C205">
        <v>1</v>
      </c>
      <c r="D205">
        <v>0.42</v>
      </c>
      <c r="E205">
        <v>2.31</v>
      </c>
      <c r="F205">
        <v>1.89</v>
      </c>
      <c r="G205">
        <v>1</v>
      </c>
      <c r="H205">
        <v>0.22</v>
      </c>
      <c r="I205">
        <v>-0.78</v>
      </c>
    </row>
    <row r="206" spans="1:9" x14ac:dyDescent="0.25">
      <c r="A206" t="s">
        <v>154</v>
      </c>
      <c r="B206">
        <v>1</v>
      </c>
      <c r="C206">
        <v>2</v>
      </c>
      <c r="D206">
        <v>0.83</v>
      </c>
      <c r="E206">
        <v>4.21</v>
      </c>
      <c r="F206">
        <v>3.38</v>
      </c>
      <c r="G206">
        <v>2</v>
      </c>
      <c r="H206">
        <v>0.53</v>
      </c>
      <c r="I206">
        <v>-1.47</v>
      </c>
    </row>
    <row r="207" spans="1:9" x14ac:dyDescent="0.25">
      <c r="A207" t="s">
        <v>154</v>
      </c>
      <c r="B207">
        <v>1</v>
      </c>
      <c r="C207">
        <v>3</v>
      </c>
      <c r="D207">
        <v>1.23</v>
      </c>
      <c r="E207">
        <v>5.7</v>
      </c>
      <c r="F207">
        <v>4.47</v>
      </c>
      <c r="G207">
        <v>3</v>
      </c>
      <c r="H207">
        <v>0.92</v>
      </c>
      <c r="I207">
        <v>-2.08</v>
      </c>
    </row>
    <row r="208" spans="1:9" x14ac:dyDescent="0.25">
      <c r="A208" t="s">
        <v>154</v>
      </c>
      <c r="B208">
        <v>1</v>
      </c>
      <c r="C208">
        <v>4</v>
      </c>
      <c r="D208">
        <v>1.62</v>
      </c>
      <c r="E208">
        <v>6.79</v>
      </c>
      <c r="F208">
        <v>5.16</v>
      </c>
      <c r="G208">
        <v>4</v>
      </c>
      <c r="H208">
        <v>1.4</v>
      </c>
      <c r="I208">
        <v>-2.6</v>
      </c>
    </row>
    <row r="209" spans="1:9" x14ac:dyDescent="0.25">
      <c r="A209" t="s">
        <v>154</v>
      </c>
      <c r="B209">
        <v>0</v>
      </c>
      <c r="C209">
        <v>5</v>
      </c>
      <c r="D209">
        <v>2</v>
      </c>
      <c r="E209">
        <v>7.46</v>
      </c>
      <c r="F209">
        <v>5.46</v>
      </c>
      <c r="G209">
        <v>5</v>
      </c>
      <c r="H209">
        <v>1.96</v>
      </c>
      <c r="I209">
        <v>-3.04</v>
      </c>
    </row>
    <row r="210" spans="1:9" x14ac:dyDescent="0.25">
      <c r="A210" t="s">
        <v>154</v>
      </c>
      <c r="B210">
        <v>1</v>
      </c>
      <c r="C210">
        <v>6</v>
      </c>
      <c r="D210">
        <v>2.38</v>
      </c>
      <c r="E210">
        <v>7.91</v>
      </c>
      <c r="F210">
        <v>5.53</v>
      </c>
      <c r="G210">
        <v>6</v>
      </c>
      <c r="H210">
        <v>2.6</v>
      </c>
      <c r="I210">
        <v>-3.4</v>
      </c>
    </row>
    <row r="211" spans="1:9" x14ac:dyDescent="0.25">
      <c r="A211" t="s">
        <v>154</v>
      </c>
      <c r="B211">
        <v>1</v>
      </c>
      <c r="C211">
        <v>7</v>
      </c>
      <c r="D211">
        <v>2.76</v>
      </c>
      <c r="E211">
        <v>8.31</v>
      </c>
      <c r="F211">
        <v>5.56</v>
      </c>
      <c r="G211">
        <v>7</v>
      </c>
      <c r="H211">
        <v>3.33</v>
      </c>
      <c r="I211">
        <v>-3.67</v>
      </c>
    </row>
    <row r="212" spans="1:9" x14ac:dyDescent="0.25">
      <c r="A212" t="s">
        <v>154</v>
      </c>
      <c r="B212">
        <v>1</v>
      </c>
      <c r="C212">
        <v>8</v>
      </c>
      <c r="D212">
        <v>3.15</v>
      </c>
      <c r="E212">
        <v>8.67</v>
      </c>
      <c r="F212">
        <v>5.53</v>
      </c>
      <c r="G212">
        <v>8</v>
      </c>
      <c r="H212">
        <v>4.1399999999999997</v>
      </c>
      <c r="I212">
        <v>-3.86</v>
      </c>
    </row>
    <row r="213" spans="1:9" x14ac:dyDescent="0.25">
      <c r="A213" t="s">
        <v>154</v>
      </c>
      <c r="B213">
        <v>1</v>
      </c>
      <c r="C213">
        <v>9</v>
      </c>
      <c r="D213">
        <v>3.54</v>
      </c>
      <c r="E213">
        <v>9</v>
      </c>
      <c r="F213">
        <v>5.46</v>
      </c>
      <c r="G213">
        <v>9</v>
      </c>
      <c r="H213">
        <v>5.05</v>
      </c>
      <c r="I213">
        <v>-3.95</v>
      </c>
    </row>
    <row r="214" spans="1:9" x14ac:dyDescent="0.25">
      <c r="A214" t="s">
        <v>154</v>
      </c>
      <c r="B214">
        <v>1</v>
      </c>
      <c r="C214">
        <v>10</v>
      </c>
      <c r="D214">
        <v>3.93</v>
      </c>
      <c r="E214">
        <v>9.2799999999999994</v>
      </c>
      <c r="F214">
        <v>5.35</v>
      </c>
      <c r="G214">
        <v>10</v>
      </c>
      <c r="H214">
        <v>6.02</v>
      </c>
      <c r="I214">
        <v>-3.98</v>
      </c>
    </row>
    <row r="215" spans="1:9" x14ac:dyDescent="0.25">
      <c r="A215" t="s">
        <v>154</v>
      </c>
      <c r="B215">
        <v>1</v>
      </c>
      <c r="C215">
        <v>11</v>
      </c>
      <c r="D215">
        <v>4.33</v>
      </c>
      <c r="E215">
        <v>9.5399999999999991</v>
      </c>
      <c r="F215">
        <v>5.21</v>
      </c>
      <c r="G215">
        <v>11</v>
      </c>
      <c r="H215">
        <v>7.03</v>
      </c>
      <c r="I215">
        <v>-3.97</v>
      </c>
    </row>
    <row r="216" spans="1:9" x14ac:dyDescent="0.25">
      <c r="A216" t="s">
        <v>154</v>
      </c>
      <c r="B216">
        <v>1</v>
      </c>
      <c r="C216">
        <v>12</v>
      </c>
      <c r="D216">
        <v>4.72</v>
      </c>
      <c r="E216">
        <v>9.77</v>
      </c>
      <c r="F216">
        <v>5.05</v>
      </c>
      <c r="G216">
        <v>12</v>
      </c>
      <c r="H216">
        <v>8.08</v>
      </c>
      <c r="I216">
        <v>-3.92</v>
      </c>
    </row>
    <row r="217" spans="1:9" x14ac:dyDescent="0.25">
      <c r="A217" t="s">
        <v>154</v>
      </c>
      <c r="B217">
        <v>1</v>
      </c>
      <c r="C217">
        <v>13</v>
      </c>
      <c r="D217">
        <v>5.12</v>
      </c>
      <c r="E217">
        <v>9.9700000000000006</v>
      </c>
      <c r="F217">
        <v>4.8600000000000003</v>
      </c>
      <c r="G217">
        <v>13</v>
      </c>
      <c r="H217">
        <v>9.16</v>
      </c>
      <c r="I217">
        <v>-3.84</v>
      </c>
    </row>
    <row r="218" spans="1:9" x14ac:dyDescent="0.25">
      <c r="A218" t="s">
        <v>154</v>
      </c>
      <c r="B218">
        <v>1</v>
      </c>
      <c r="C218">
        <v>14</v>
      </c>
      <c r="D218">
        <v>5.51</v>
      </c>
      <c r="E218">
        <v>10.15</v>
      </c>
      <c r="F218">
        <v>4.6500000000000004</v>
      </c>
      <c r="G218">
        <v>14</v>
      </c>
      <c r="H218">
        <v>10.26</v>
      </c>
      <c r="I218">
        <v>-3.74</v>
      </c>
    </row>
    <row r="219" spans="1:9" x14ac:dyDescent="0.25">
      <c r="A219" t="s">
        <v>154</v>
      </c>
      <c r="B219">
        <v>1</v>
      </c>
      <c r="C219">
        <v>15</v>
      </c>
      <c r="D219">
        <v>5.9</v>
      </c>
      <c r="E219">
        <v>10.32</v>
      </c>
      <c r="F219">
        <v>4.42</v>
      </c>
      <c r="G219">
        <v>15</v>
      </c>
      <c r="H219">
        <v>11.39</v>
      </c>
      <c r="I219">
        <v>-3.61</v>
      </c>
    </row>
    <row r="220" spans="1:9" x14ac:dyDescent="0.25">
      <c r="A220" t="s">
        <v>154</v>
      </c>
      <c r="B220">
        <v>1</v>
      </c>
      <c r="C220">
        <v>16</v>
      </c>
      <c r="D220">
        <v>6.28</v>
      </c>
      <c r="E220">
        <v>10.47</v>
      </c>
      <c r="F220">
        <v>4.1900000000000004</v>
      </c>
      <c r="G220">
        <v>16</v>
      </c>
      <c r="H220">
        <v>12.54</v>
      </c>
      <c r="I220">
        <v>-3.46</v>
      </c>
    </row>
    <row r="221" spans="1:9" x14ac:dyDescent="0.25">
      <c r="A221" t="s">
        <v>154</v>
      </c>
      <c r="B221">
        <v>1</v>
      </c>
      <c r="C221">
        <v>17</v>
      </c>
      <c r="D221">
        <v>6.66</v>
      </c>
      <c r="E221">
        <v>10.61</v>
      </c>
      <c r="F221">
        <v>3.96</v>
      </c>
      <c r="G221">
        <v>17</v>
      </c>
      <c r="H221">
        <v>13.7</v>
      </c>
      <c r="I221">
        <v>-3.3</v>
      </c>
    </row>
    <row r="222" spans="1:9" x14ac:dyDescent="0.25">
      <c r="A222" t="s">
        <v>154</v>
      </c>
      <c r="B222">
        <v>1</v>
      </c>
      <c r="C222">
        <v>18</v>
      </c>
      <c r="D222">
        <v>7.03</v>
      </c>
      <c r="E222">
        <v>10.75</v>
      </c>
      <c r="F222">
        <v>3.72</v>
      </c>
      <c r="G222">
        <v>18</v>
      </c>
      <c r="H222">
        <v>14.86</v>
      </c>
      <c r="I222">
        <v>-3.14</v>
      </c>
    </row>
    <row r="223" spans="1:9" x14ac:dyDescent="0.25">
      <c r="A223" t="s">
        <v>154</v>
      </c>
      <c r="B223">
        <v>1</v>
      </c>
      <c r="C223">
        <v>19</v>
      </c>
      <c r="D223">
        <v>7.39</v>
      </c>
      <c r="E223">
        <v>10.88</v>
      </c>
      <c r="F223">
        <v>3.49</v>
      </c>
      <c r="G223">
        <v>19</v>
      </c>
      <c r="H223">
        <v>16.03</v>
      </c>
      <c r="I223">
        <v>-2.97</v>
      </c>
    </row>
    <row r="224" spans="1:9" x14ac:dyDescent="0.25">
      <c r="A224" t="s">
        <v>154</v>
      </c>
      <c r="B224">
        <v>1</v>
      </c>
      <c r="C224">
        <v>20</v>
      </c>
      <c r="D224">
        <v>7.74</v>
      </c>
      <c r="E224">
        <v>11.01</v>
      </c>
      <c r="F224">
        <v>3.27</v>
      </c>
      <c r="G224">
        <v>20</v>
      </c>
      <c r="H224">
        <v>17.2</v>
      </c>
      <c r="I224">
        <v>-2.8</v>
      </c>
    </row>
    <row r="225" spans="1:9" x14ac:dyDescent="0.25">
      <c r="A225" t="s">
        <v>154</v>
      </c>
      <c r="B225">
        <v>1</v>
      </c>
      <c r="C225">
        <v>21</v>
      </c>
      <c r="D225">
        <v>8.08</v>
      </c>
      <c r="E225">
        <v>11.15</v>
      </c>
      <c r="F225">
        <v>3.07</v>
      </c>
      <c r="G225">
        <v>21</v>
      </c>
      <c r="H225">
        <v>18.37</v>
      </c>
      <c r="I225">
        <v>-2.63</v>
      </c>
    </row>
    <row r="226" spans="1:9" x14ac:dyDescent="0.25">
      <c r="A226" t="s">
        <v>154</v>
      </c>
      <c r="B226">
        <v>1</v>
      </c>
      <c r="C226">
        <v>22</v>
      </c>
      <c r="D226">
        <v>8.41</v>
      </c>
      <c r="E226">
        <v>11.29</v>
      </c>
      <c r="F226">
        <v>2.89</v>
      </c>
      <c r="G226">
        <v>22</v>
      </c>
      <c r="H226">
        <v>19.52</v>
      </c>
      <c r="I226">
        <v>-2.48</v>
      </c>
    </row>
    <row r="227" spans="1:9" x14ac:dyDescent="0.25">
      <c r="A227" t="s">
        <v>154</v>
      </c>
      <c r="B227">
        <v>1</v>
      </c>
      <c r="C227">
        <v>23</v>
      </c>
      <c r="D227">
        <v>8.7200000000000006</v>
      </c>
      <c r="E227">
        <v>11.45</v>
      </c>
      <c r="F227">
        <v>2.73</v>
      </c>
      <c r="G227">
        <v>23</v>
      </c>
      <c r="H227">
        <v>20.66</v>
      </c>
      <c r="I227">
        <v>-2.34</v>
      </c>
    </row>
    <row r="228" spans="1:9" x14ac:dyDescent="0.25">
      <c r="A228" t="s">
        <v>154</v>
      </c>
      <c r="B228">
        <v>1</v>
      </c>
      <c r="C228">
        <v>24</v>
      </c>
      <c r="D228">
        <v>9.02</v>
      </c>
      <c r="E228">
        <v>11.62</v>
      </c>
      <c r="F228">
        <v>2.6</v>
      </c>
      <c r="G228">
        <v>24</v>
      </c>
      <c r="H228">
        <v>21.78</v>
      </c>
      <c r="I228">
        <v>-2.2200000000000002</v>
      </c>
    </row>
    <row r="229" spans="1:9" x14ac:dyDescent="0.25">
      <c r="A229" t="s">
        <v>154</v>
      </c>
      <c r="B229">
        <v>0</v>
      </c>
      <c r="C229">
        <v>25</v>
      </c>
      <c r="D229">
        <v>9.3000000000000007</v>
      </c>
      <c r="E229">
        <v>11.81</v>
      </c>
      <c r="F229">
        <v>2.5099999999999998</v>
      </c>
      <c r="G229">
        <v>25</v>
      </c>
      <c r="H229">
        <v>22.88</v>
      </c>
      <c r="I229">
        <v>-2.12</v>
      </c>
    </row>
    <row r="230" spans="1:9" x14ac:dyDescent="0.25">
      <c r="A230" t="s">
        <v>154</v>
      </c>
      <c r="B230">
        <v>1</v>
      </c>
      <c r="C230">
        <v>26</v>
      </c>
      <c r="D230">
        <v>9.57</v>
      </c>
      <c r="E230">
        <v>12.01</v>
      </c>
      <c r="F230">
        <v>2.44</v>
      </c>
      <c r="G230">
        <v>26</v>
      </c>
      <c r="H230">
        <v>23.96</v>
      </c>
      <c r="I230">
        <v>-2.04</v>
      </c>
    </row>
    <row r="231" spans="1:9" x14ac:dyDescent="0.25">
      <c r="A231" t="s">
        <v>154</v>
      </c>
      <c r="B231">
        <v>1</v>
      </c>
      <c r="C231">
        <v>27</v>
      </c>
      <c r="D231">
        <v>9.84</v>
      </c>
      <c r="E231">
        <v>12.22</v>
      </c>
      <c r="F231">
        <v>2.38</v>
      </c>
      <c r="G231">
        <v>27</v>
      </c>
      <c r="H231">
        <v>25.03</v>
      </c>
      <c r="I231">
        <v>-1.97</v>
      </c>
    </row>
    <row r="232" spans="1:9" x14ac:dyDescent="0.25">
      <c r="A232" t="s">
        <v>154</v>
      </c>
      <c r="B232">
        <v>1</v>
      </c>
      <c r="C232">
        <v>28</v>
      </c>
      <c r="D232">
        <v>10.11</v>
      </c>
      <c r="E232">
        <v>12.45</v>
      </c>
      <c r="F232">
        <v>2.33</v>
      </c>
      <c r="G232">
        <v>28</v>
      </c>
      <c r="H232">
        <v>26.09</v>
      </c>
      <c r="I232">
        <v>-1.91</v>
      </c>
    </row>
    <row r="233" spans="1:9" x14ac:dyDescent="0.25">
      <c r="A233" t="s">
        <v>154</v>
      </c>
      <c r="B233">
        <v>1</v>
      </c>
      <c r="C233">
        <v>29</v>
      </c>
      <c r="D233">
        <v>10.38</v>
      </c>
      <c r="E233">
        <v>12.68</v>
      </c>
      <c r="F233">
        <v>2.2999999999999998</v>
      </c>
      <c r="G233">
        <v>29</v>
      </c>
      <c r="H233">
        <v>27.12</v>
      </c>
      <c r="I233">
        <v>-1.88</v>
      </c>
    </row>
    <row r="234" spans="1:9" x14ac:dyDescent="0.25">
      <c r="A234" t="s">
        <v>154</v>
      </c>
      <c r="B234">
        <v>1</v>
      </c>
      <c r="C234">
        <v>30</v>
      </c>
      <c r="D234">
        <v>10.65</v>
      </c>
      <c r="E234">
        <v>12.92</v>
      </c>
      <c r="F234">
        <v>2.27</v>
      </c>
      <c r="G234">
        <v>30</v>
      </c>
      <c r="H234">
        <v>28.15</v>
      </c>
      <c r="I234">
        <v>-1.85</v>
      </c>
    </row>
    <row r="235" spans="1:9" x14ac:dyDescent="0.25">
      <c r="A235" t="s">
        <v>154</v>
      </c>
      <c r="B235">
        <v>1</v>
      </c>
      <c r="C235">
        <v>31</v>
      </c>
      <c r="D235">
        <v>10.91</v>
      </c>
      <c r="E235">
        <v>13.16</v>
      </c>
      <c r="F235">
        <v>2.25</v>
      </c>
      <c r="G235">
        <v>31</v>
      </c>
      <c r="H235">
        <v>29.16</v>
      </c>
      <c r="I235">
        <v>-1.84</v>
      </c>
    </row>
    <row r="236" spans="1:9" x14ac:dyDescent="0.25">
      <c r="A236" t="s">
        <v>154</v>
      </c>
      <c r="B236">
        <v>1</v>
      </c>
      <c r="C236">
        <v>32</v>
      </c>
      <c r="D236">
        <v>11.16</v>
      </c>
      <c r="E236">
        <v>13.4</v>
      </c>
      <c r="F236">
        <v>2.2400000000000002</v>
      </c>
      <c r="G236">
        <v>32</v>
      </c>
      <c r="H236">
        <v>30.16</v>
      </c>
      <c r="I236">
        <v>-1.84</v>
      </c>
    </row>
    <row r="237" spans="1:9" x14ac:dyDescent="0.25">
      <c r="A237" t="s">
        <v>154</v>
      </c>
      <c r="B237">
        <v>1</v>
      </c>
      <c r="C237">
        <v>33</v>
      </c>
      <c r="D237">
        <v>11.41</v>
      </c>
      <c r="E237">
        <v>13.65</v>
      </c>
      <c r="F237">
        <v>2.23</v>
      </c>
      <c r="G237">
        <v>33</v>
      </c>
      <c r="H237">
        <v>31.16</v>
      </c>
      <c r="I237">
        <v>-1.84</v>
      </c>
    </row>
    <row r="238" spans="1:9" x14ac:dyDescent="0.25">
      <c r="A238" t="s">
        <v>154</v>
      </c>
      <c r="B238">
        <v>1</v>
      </c>
      <c r="C238">
        <v>34</v>
      </c>
      <c r="D238">
        <v>11.66</v>
      </c>
      <c r="E238">
        <v>13.89</v>
      </c>
      <c r="F238">
        <v>2.23</v>
      </c>
      <c r="G238">
        <v>34</v>
      </c>
      <c r="H238">
        <v>32.14</v>
      </c>
      <c r="I238">
        <v>-1.86</v>
      </c>
    </row>
    <row r="239" spans="1:9" x14ac:dyDescent="0.25">
      <c r="A239" t="s">
        <v>154</v>
      </c>
      <c r="B239">
        <v>1</v>
      </c>
      <c r="C239">
        <v>35</v>
      </c>
      <c r="D239">
        <v>11.9</v>
      </c>
      <c r="E239">
        <v>14.13</v>
      </c>
      <c r="F239">
        <v>2.23</v>
      </c>
      <c r="G239">
        <v>35</v>
      </c>
      <c r="H239">
        <v>33.130000000000003</v>
      </c>
      <c r="I239">
        <v>-1.87</v>
      </c>
    </row>
    <row r="240" spans="1:9" x14ac:dyDescent="0.25">
      <c r="A240" t="s">
        <v>154</v>
      </c>
      <c r="B240">
        <v>1</v>
      </c>
      <c r="C240">
        <v>36</v>
      </c>
      <c r="D240">
        <v>12.13</v>
      </c>
      <c r="E240">
        <v>14.37</v>
      </c>
      <c r="F240">
        <v>2.2400000000000002</v>
      </c>
      <c r="G240">
        <v>36</v>
      </c>
      <c r="H240">
        <v>34.1</v>
      </c>
      <c r="I240">
        <v>-1.9</v>
      </c>
    </row>
    <row r="241" spans="1:9" x14ac:dyDescent="0.25">
      <c r="A241" t="s">
        <v>154</v>
      </c>
      <c r="B241">
        <v>1</v>
      </c>
      <c r="C241">
        <v>37</v>
      </c>
      <c r="D241">
        <v>12.36</v>
      </c>
      <c r="E241">
        <v>14.61</v>
      </c>
      <c r="F241">
        <v>2.25</v>
      </c>
      <c r="G241">
        <v>37</v>
      </c>
      <c r="H241">
        <v>35.08</v>
      </c>
      <c r="I241">
        <v>-1.92</v>
      </c>
    </row>
    <row r="242" spans="1:9" x14ac:dyDescent="0.25">
      <c r="A242" t="s">
        <v>154</v>
      </c>
      <c r="B242">
        <v>1</v>
      </c>
      <c r="C242">
        <v>38</v>
      </c>
      <c r="D242">
        <v>12.57</v>
      </c>
      <c r="E242">
        <v>14.83</v>
      </c>
      <c r="F242">
        <v>2.2599999999999998</v>
      </c>
      <c r="G242">
        <v>38</v>
      </c>
      <c r="H242">
        <v>36.049999999999997</v>
      </c>
      <c r="I242">
        <v>-1.95</v>
      </c>
    </row>
    <row r="243" spans="1:9" x14ac:dyDescent="0.25">
      <c r="A243" t="s">
        <v>154</v>
      </c>
      <c r="B243">
        <v>1</v>
      </c>
      <c r="C243">
        <v>39</v>
      </c>
      <c r="D243">
        <v>12.78</v>
      </c>
      <c r="E243">
        <v>15.05</v>
      </c>
      <c r="F243">
        <v>2.27</v>
      </c>
      <c r="G243">
        <v>39</v>
      </c>
      <c r="H243">
        <v>37.03</v>
      </c>
      <c r="I243">
        <v>-1.97</v>
      </c>
    </row>
    <row r="244" spans="1:9" x14ac:dyDescent="0.25">
      <c r="A244" t="s">
        <v>154</v>
      </c>
      <c r="B244">
        <v>1</v>
      </c>
      <c r="C244">
        <v>40</v>
      </c>
      <c r="D244">
        <v>12.98</v>
      </c>
      <c r="E244">
        <v>15.25</v>
      </c>
      <c r="F244">
        <v>2.27</v>
      </c>
      <c r="G244">
        <v>40</v>
      </c>
      <c r="H244">
        <v>38</v>
      </c>
      <c r="I244">
        <v>-2</v>
      </c>
    </row>
    <row r="245" spans="1:9" x14ac:dyDescent="0.25">
      <c r="A245" t="s">
        <v>154</v>
      </c>
      <c r="B245">
        <v>1</v>
      </c>
      <c r="C245">
        <v>41</v>
      </c>
      <c r="D245">
        <v>13.17</v>
      </c>
      <c r="E245">
        <v>15.45</v>
      </c>
      <c r="F245">
        <v>2.2799999999999998</v>
      </c>
      <c r="G245">
        <v>41</v>
      </c>
      <c r="H245">
        <v>38.979999999999997</v>
      </c>
      <c r="I245">
        <v>-2.02</v>
      </c>
    </row>
    <row r="246" spans="1:9" x14ac:dyDescent="0.25">
      <c r="A246" t="s">
        <v>154</v>
      </c>
      <c r="B246">
        <v>1</v>
      </c>
      <c r="C246">
        <v>42</v>
      </c>
      <c r="D246">
        <v>13.35</v>
      </c>
      <c r="E246">
        <v>15.62</v>
      </c>
      <c r="F246">
        <v>2.2799999999999998</v>
      </c>
      <c r="G246">
        <v>42</v>
      </c>
      <c r="H246">
        <v>39.96</v>
      </c>
      <c r="I246">
        <v>-2.04</v>
      </c>
    </row>
    <row r="247" spans="1:9" x14ac:dyDescent="0.25">
      <c r="A247" t="s">
        <v>154</v>
      </c>
      <c r="B247">
        <v>1</v>
      </c>
      <c r="C247">
        <v>43</v>
      </c>
      <c r="D247">
        <v>13.51</v>
      </c>
      <c r="E247">
        <v>15.79</v>
      </c>
      <c r="F247">
        <v>2.2799999999999998</v>
      </c>
      <c r="G247">
        <v>43</v>
      </c>
      <c r="H247">
        <v>40.94</v>
      </c>
      <c r="I247">
        <v>-2.06</v>
      </c>
    </row>
    <row r="248" spans="1:9" x14ac:dyDescent="0.25">
      <c r="A248" t="s">
        <v>154</v>
      </c>
      <c r="B248">
        <v>1</v>
      </c>
      <c r="C248">
        <v>44</v>
      </c>
      <c r="D248">
        <v>13.67</v>
      </c>
      <c r="E248">
        <v>15.93</v>
      </c>
      <c r="F248">
        <v>2.27</v>
      </c>
      <c r="G248">
        <v>44</v>
      </c>
      <c r="H248">
        <v>41.93</v>
      </c>
      <c r="I248">
        <v>-2.0699999999999998</v>
      </c>
    </row>
    <row r="249" spans="1:9" x14ac:dyDescent="0.25">
      <c r="A249" t="s">
        <v>154</v>
      </c>
      <c r="B249">
        <v>1</v>
      </c>
      <c r="C249">
        <v>45</v>
      </c>
      <c r="D249">
        <v>13.81</v>
      </c>
      <c r="E249">
        <v>16.059999999999999</v>
      </c>
      <c r="F249">
        <v>2.25</v>
      </c>
      <c r="G249">
        <v>45</v>
      </c>
      <c r="H249">
        <v>42.92</v>
      </c>
      <c r="I249">
        <v>-2.08</v>
      </c>
    </row>
    <row r="250" spans="1:9" x14ac:dyDescent="0.25">
      <c r="A250" t="s">
        <v>154</v>
      </c>
      <c r="B250">
        <v>1</v>
      </c>
      <c r="C250">
        <v>46</v>
      </c>
      <c r="D250">
        <v>13.93</v>
      </c>
      <c r="E250">
        <v>16.170000000000002</v>
      </c>
      <c r="F250">
        <v>2.23</v>
      </c>
      <c r="G250">
        <v>46</v>
      </c>
      <c r="H250">
        <v>43.92</v>
      </c>
      <c r="I250">
        <v>-2.08</v>
      </c>
    </row>
    <row r="251" spans="1:9" x14ac:dyDescent="0.25">
      <c r="A251" t="s">
        <v>154</v>
      </c>
      <c r="B251">
        <v>1</v>
      </c>
      <c r="C251">
        <v>47</v>
      </c>
      <c r="D251">
        <v>14.05</v>
      </c>
      <c r="E251">
        <v>16.25</v>
      </c>
      <c r="F251">
        <v>2.2000000000000002</v>
      </c>
      <c r="G251">
        <v>47</v>
      </c>
      <c r="H251">
        <v>44.93</v>
      </c>
      <c r="I251">
        <v>-2.0699999999999998</v>
      </c>
    </row>
    <row r="252" spans="1:9" x14ac:dyDescent="0.25">
      <c r="A252" t="s">
        <v>154</v>
      </c>
      <c r="B252">
        <v>1</v>
      </c>
      <c r="C252">
        <v>48</v>
      </c>
      <c r="D252">
        <v>14.15</v>
      </c>
      <c r="E252">
        <v>16.309999999999999</v>
      </c>
      <c r="F252">
        <v>2.16</v>
      </c>
      <c r="G252">
        <v>48</v>
      </c>
      <c r="H252">
        <v>45.94</v>
      </c>
      <c r="I252">
        <v>-2.06</v>
      </c>
    </row>
    <row r="253" spans="1:9" x14ac:dyDescent="0.25">
      <c r="A253" t="s">
        <v>154</v>
      </c>
      <c r="B253">
        <v>1</v>
      </c>
      <c r="C253">
        <v>49</v>
      </c>
      <c r="D253">
        <v>14.23</v>
      </c>
      <c r="E253">
        <v>16.350000000000001</v>
      </c>
      <c r="F253">
        <v>2.11</v>
      </c>
      <c r="G253">
        <v>49</v>
      </c>
      <c r="H253">
        <v>46.95</v>
      </c>
      <c r="I253">
        <v>-2.0499999999999998</v>
      </c>
    </row>
    <row r="254" spans="1:9" x14ac:dyDescent="0.25">
      <c r="A254" t="s">
        <v>154</v>
      </c>
      <c r="B254">
        <v>0</v>
      </c>
      <c r="C254">
        <v>50</v>
      </c>
      <c r="D254">
        <v>14.3</v>
      </c>
      <c r="E254">
        <v>16.350000000000001</v>
      </c>
      <c r="F254">
        <v>2.0499999999999998</v>
      </c>
      <c r="G254">
        <v>50</v>
      </c>
      <c r="H254">
        <v>47.97</v>
      </c>
      <c r="I254">
        <v>-2.0299999999999998</v>
      </c>
    </row>
    <row r="255" spans="1:9" x14ac:dyDescent="0.25">
      <c r="A255" t="s">
        <v>154</v>
      </c>
      <c r="B255">
        <v>1</v>
      </c>
      <c r="C255">
        <v>51</v>
      </c>
      <c r="D255">
        <v>14.36</v>
      </c>
      <c r="E255">
        <v>16.34</v>
      </c>
      <c r="F255">
        <v>1.98</v>
      </c>
      <c r="G255">
        <v>51</v>
      </c>
      <c r="H255">
        <v>49.01</v>
      </c>
      <c r="I255">
        <v>-1.99</v>
      </c>
    </row>
    <row r="256" spans="1:9" x14ac:dyDescent="0.25">
      <c r="A256" t="s">
        <v>154</v>
      </c>
      <c r="B256">
        <v>1</v>
      </c>
      <c r="C256">
        <v>52</v>
      </c>
      <c r="D256">
        <v>14.4</v>
      </c>
      <c r="E256">
        <v>16.3</v>
      </c>
      <c r="F256">
        <v>1.89</v>
      </c>
      <c r="G256">
        <v>52</v>
      </c>
      <c r="H256">
        <v>50.05</v>
      </c>
      <c r="I256">
        <v>-1.95</v>
      </c>
    </row>
    <row r="257" spans="1:9" x14ac:dyDescent="0.25">
      <c r="A257" t="s">
        <v>154</v>
      </c>
      <c r="B257">
        <v>1</v>
      </c>
      <c r="C257">
        <v>53</v>
      </c>
      <c r="D257">
        <v>14.44</v>
      </c>
      <c r="E257">
        <v>16.239999999999998</v>
      </c>
      <c r="F257">
        <v>1.8</v>
      </c>
      <c r="G257">
        <v>53</v>
      </c>
      <c r="H257">
        <v>51.11</v>
      </c>
      <c r="I257">
        <v>-1.89</v>
      </c>
    </row>
    <row r="258" spans="1:9" x14ac:dyDescent="0.25">
      <c r="A258" t="s">
        <v>154</v>
      </c>
      <c r="B258">
        <v>1</v>
      </c>
      <c r="C258">
        <v>54</v>
      </c>
      <c r="D258">
        <v>14.46</v>
      </c>
      <c r="E258">
        <v>16.16</v>
      </c>
      <c r="F258">
        <v>1.69</v>
      </c>
      <c r="G258">
        <v>54</v>
      </c>
      <c r="H258">
        <v>52.19</v>
      </c>
      <c r="I258">
        <v>-1.81</v>
      </c>
    </row>
    <row r="259" spans="1:9" x14ac:dyDescent="0.25">
      <c r="A259" t="s">
        <v>154</v>
      </c>
      <c r="B259">
        <v>1</v>
      </c>
      <c r="C259">
        <v>55</v>
      </c>
      <c r="D259">
        <v>14.48</v>
      </c>
      <c r="E259">
        <v>16.059999999999999</v>
      </c>
      <c r="F259">
        <v>1.58</v>
      </c>
      <c r="G259">
        <v>55</v>
      </c>
      <c r="H259">
        <v>53.29</v>
      </c>
      <c r="I259">
        <v>-1.71</v>
      </c>
    </row>
    <row r="260" spans="1:9" x14ac:dyDescent="0.25">
      <c r="A260" t="s">
        <v>154</v>
      </c>
      <c r="B260">
        <v>1</v>
      </c>
      <c r="C260">
        <v>56</v>
      </c>
      <c r="D260">
        <v>14.48</v>
      </c>
      <c r="E260">
        <v>15.94</v>
      </c>
      <c r="F260">
        <v>1.46</v>
      </c>
      <c r="G260">
        <v>56</v>
      </c>
      <c r="H260">
        <v>54.4</v>
      </c>
      <c r="I260">
        <v>-1.6</v>
      </c>
    </row>
    <row r="261" spans="1:9" x14ac:dyDescent="0.25">
      <c r="A261" t="s">
        <v>154</v>
      </c>
      <c r="B261">
        <v>1</v>
      </c>
      <c r="C261">
        <v>57</v>
      </c>
      <c r="D261">
        <v>14.48</v>
      </c>
      <c r="E261">
        <v>15.81</v>
      </c>
      <c r="F261">
        <v>1.33</v>
      </c>
      <c r="G261">
        <v>57</v>
      </c>
      <c r="H261">
        <v>55.53</v>
      </c>
      <c r="I261">
        <v>-1.47</v>
      </c>
    </row>
    <row r="262" spans="1:9" x14ac:dyDescent="0.25">
      <c r="A262" t="s">
        <v>154</v>
      </c>
      <c r="B262">
        <v>1</v>
      </c>
      <c r="C262">
        <v>58</v>
      </c>
      <c r="D262">
        <v>14.46</v>
      </c>
      <c r="E262">
        <v>15.66</v>
      </c>
      <c r="F262">
        <v>1.2</v>
      </c>
      <c r="G262">
        <v>58</v>
      </c>
      <c r="H262">
        <v>56.67</v>
      </c>
      <c r="I262">
        <v>-1.33</v>
      </c>
    </row>
    <row r="263" spans="1:9" x14ac:dyDescent="0.25">
      <c r="A263" t="s">
        <v>154</v>
      </c>
      <c r="B263">
        <v>1</v>
      </c>
      <c r="C263">
        <v>59</v>
      </c>
      <c r="D263">
        <v>14.43</v>
      </c>
      <c r="E263">
        <v>15.49</v>
      </c>
      <c r="F263">
        <v>1.06</v>
      </c>
      <c r="G263">
        <v>59</v>
      </c>
      <c r="H263">
        <v>57.82</v>
      </c>
      <c r="I263">
        <v>-1.18</v>
      </c>
    </row>
    <row r="264" spans="1:9" x14ac:dyDescent="0.25">
      <c r="A264" t="s">
        <v>154</v>
      </c>
      <c r="B264">
        <v>1</v>
      </c>
      <c r="C264">
        <v>60</v>
      </c>
      <c r="D264">
        <v>14.39</v>
      </c>
      <c r="E264">
        <v>15.31</v>
      </c>
      <c r="F264">
        <v>0.92</v>
      </c>
      <c r="G264">
        <v>60</v>
      </c>
      <c r="H264">
        <v>58.98</v>
      </c>
      <c r="I264">
        <v>-1.02</v>
      </c>
    </row>
    <row r="265" spans="1:9" x14ac:dyDescent="0.25">
      <c r="A265" t="s">
        <v>154</v>
      </c>
      <c r="B265">
        <v>1</v>
      </c>
      <c r="C265">
        <v>61</v>
      </c>
      <c r="D265">
        <v>14.34</v>
      </c>
      <c r="E265">
        <v>15.12</v>
      </c>
      <c r="F265">
        <v>0.78</v>
      </c>
      <c r="G265">
        <v>61</v>
      </c>
      <c r="H265">
        <v>60.14</v>
      </c>
      <c r="I265">
        <v>-0.86</v>
      </c>
    </row>
    <row r="266" spans="1:9" x14ac:dyDescent="0.25">
      <c r="A266" t="s">
        <v>154</v>
      </c>
      <c r="B266">
        <v>1</v>
      </c>
      <c r="C266">
        <v>62</v>
      </c>
      <c r="D266">
        <v>14.28</v>
      </c>
      <c r="E266">
        <v>14.91</v>
      </c>
      <c r="F266">
        <v>0.63</v>
      </c>
      <c r="G266">
        <v>62</v>
      </c>
      <c r="H266">
        <v>61.31</v>
      </c>
      <c r="I266">
        <v>-0.69</v>
      </c>
    </row>
    <row r="267" spans="1:9" x14ac:dyDescent="0.25">
      <c r="A267" t="s">
        <v>154</v>
      </c>
      <c r="B267">
        <v>1</v>
      </c>
      <c r="C267">
        <v>63</v>
      </c>
      <c r="D267">
        <v>14.21</v>
      </c>
      <c r="E267">
        <v>14.69</v>
      </c>
      <c r="F267">
        <v>0.49</v>
      </c>
      <c r="G267">
        <v>63</v>
      </c>
      <c r="H267">
        <v>62.48</v>
      </c>
      <c r="I267">
        <v>-0.52</v>
      </c>
    </row>
    <row r="268" spans="1:9" x14ac:dyDescent="0.25">
      <c r="A268" t="s">
        <v>154</v>
      </c>
      <c r="B268">
        <v>1</v>
      </c>
      <c r="C268">
        <v>64</v>
      </c>
      <c r="D268">
        <v>14.12</v>
      </c>
      <c r="E268">
        <v>14.46</v>
      </c>
      <c r="F268">
        <v>0.34</v>
      </c>
      <c r="G268">
        <v>64</v>
      </c>
      <c r="H268">
        <v>63.65</v>
      </c>
      <c r="I268">
        <v>-0.35</v>
      </c>
    </row>
    <row r="269" spans="1:9" x14ac:dyDescent="0.25">
      <c r="A269" t="s">
        <v>154</v>
      </c>
      <c r="B269">
        <v>1</v>
      </c>
      <c r="C269">
        <v>65</v>
      </c>
      <c r="D269">
        <v>14.02</v>
      </c>
      <c r="E269">
        <v>14.22</v>
      </c>
      <c r="F269">
        <v>0.2</v>
      </c>
      <c r="G269">
        <v>65</v>
      </c>
      <c r="H269">
        <v>64.83</v>
      </c>
      <c r="I269">
        <v>-0.17</v>
      </c>
    </row>
    <row r="270" spans="1:9" x14ac:dyDescent="0.25">
      <c r="A270" t="s">
        <v>154</v>
      </c>
      <c r="B270">
        <v>1</v>
      </c>
      <c r="C270">
        <v>66</v>
      </c>
      <c r="D270">
        <v>13.91</v>
      </c>
      <c r="E270">
        <v>13.97</v>
      </c>
      <c r="F270">
        <v>7.0000000000000007E-2</v>
      </c>
      <c r="G270">
        <v>66</v>
      </c>
      <c r="H270">
        <v>66</v>
      </c>
      <c r="I270">
        <v>0</v>
      </c>
    </row>
    <row r="271" spans="1:9" x14ac:dyDescent="0.25">
      <c r="A271" t="s">
        <v>154</v>
      </c>
      <c r="B271">
        <v>1</v>
      </c>
      <c r="C271">
        <v>67</v>
      </c>
      <c r="D271">
        <v>13.78</v>
      </c>
      <c r="E271">
        <v>13.72</v>
      </c>
      <c r="F271">
        <v>-7.0000000000000007E-2</v>
      </c>
      <c r="G271">
        <v>67</v>
      </c>
      <c r="H271">
        <v>67.17</v>
      </c>
      <c r="I271">
        <v>0.17</v>
      </c>
    </row>
    <row r="272" spans="1:9" x14ac:dyDescent="0.25">
      <c r="A272" t="s">
        <v>154</v>
      </c>
      <c r="B272">
        <v>1</v>
      </c>
      <c r="C272">
        <v>68</v>
      </c>
      <c r="D272">
        <v>13.65</v>
      </c>
      <c r="E272">
        <v>13.45</v>
      </c>
      <c r="F272">
        <v>-0.2</v>
      </c>
      <c r="G272">
        <v>68</v>
      </c>
      <c r="H272">
        <v>68.33</v>
      </c>
      <c r="I272">
        <v>0.33</v>
      </c>
    </row>
    <row r="273" spans="1:9" x14ac:dyDescent="0.25">
      <c r="A273" t="s">
        <v>154</v>
      </c>
      <c r="B273">
        <v>1</v>
      </c>
      <c r="C273">
        <v>69</v>
      </c>
      <c r="D273">
        <v>13.5</v>
      </c>
      <c r="E273">
        <v>13.18</v>
      </c>
      <c r="F273">
        <v>-0.32</v>
      </c>
      <c r="G273">
        <v>69</v>
      </c>
      <c r="H273">
        <v>69.48</v>
      </c>
      <c r="I273">
        <v>0.48</v>
      </c>
    </row>
    <row r="274" spans="1:9" x14ac:dyDescent="0.25">
      <c r="A274" t="s">
        <v>154</v>
      </c>
      <c r="B274">
        <v>1</v>
      </c>
      <c r="C274">
        <v>70</v>
      </c>
      <c r="D274">
        <v>13.33</v>
      </c>
      <c r="E274">
        <v>12.9</v>
      </c>
      <c r="F274">
        <v>-0.43</v>
      </c>
      <c r="G274">
        <v>70</v>
      </c>
      <c r="H274">
        <v>70.63</v>
      </c>
      <c r="I274">
        <v>0.63</v>
      </c>
    </row>
    <row r="275" spans="1:9" x14ac:dyDescent="0.25">
      <c r="A275" t="s">
        <v>154</v>
      </c>
      <c r="B275">
        <v>1</v>
      </c>
      <c r="C275">
        <v>71</v>
      </c>
      <c r="D275">
        <v>13.15</v>
      </c>
      <c r="E275">
        <v>12.62</v>
      </c>
      <c r="F275">
        <v>-0.54</v>
      </c>
      <c r="G275">
        <v>71</v>
      </c>
      <c r="H275">
        <v>71.77</v>
      </c>
      <c r="I275">
        <v>0.77</v>
      </c>
    </row>
    <row r="276" spans="1:9" x14ac:dyDescent="0.25">
      <c r="A276" t="s">
        <v>154</v>
      </c>
      <c r="B276">
        <v>1</v>
      </c>
      <c r="C276">
        <v>72</v>
      </c>
      <c r="D276">
        <v>12.96</v>
      </c>
      <c r="E276">
        <v>12.33</v>
      </c>
      <c r="F276">
        <v>-0.63</v>
      </c>
      <c r="G276">
        <v>72</v>
      </c>
      <c r="H276">
        <v>72.900000000000006</v>
      </c>
      <c r="I276">
        <v>0.9</v>
      </c>
    </row>
    <row r="277" spans="1:9" x14ac:dyDescent="0.25">
      <c r="A277" t="s">
        <v>154</v>
      </c>
      <c r="B277">
        <v>1</v>
      </c>
      <c r="C277">
        <v>73</v>
      </c>
      <c r="D277">
        <v>12.76</v>
      </c>
      <c r="E277">
        <v>12.04</v>
      </c>
      <c r="F277">
        <v>-0.72</v>
      </c>
      <c r="G277">
        <v>73</v>
      </c>
      <c r="H277">
        <v>74.02</v>
      </c>
      <c r="I277">
        <v>1.02</v>
      </c>
    </row>
    <row r="278" spans="1:9" x14ac:dyDescent="0.25">
      <c r="A278" t="s">
        <v>154</v>
      </c>
      <c r="B278">
        <v>1</v>
      </c>
      <c r="C278">
        <v>74</v>
      </c>
      <c r="D278">
        <v>12.53</v>
      </c>
      <c r="E278">
        <v>11.74</v>
      </c>
      <c r="F278">
        <v>-0.79</v>
      </c>
      <c r="G278">
        <v>74</v>
      </c>
      <c r="H278">
        <v>75.13</v>
      </c>
      <c r="I278">
        <v>1.1299999999999999</v>
      </c>
    </row>
    <row r="279" spans="1:9" x14ac:dyDescent="0.25">
      <c r="A279" t="s">
        <v>154</v>
      </c>
      <c r="B279">
        <v>0</v>
      </c>
      <c r="C279">
        <v>75</v>
      </c>
      <c r="D279">
        <v>12.3</v>
      </c>
      <c r="E279">
        <v>11.44</v>
      </c>
      <c r="F279">
        <v>-0.86</v>
      </c>
      <c r="G279">
        <v>75</v>
      </c>
      <c r="H279">
        <v>76.25</v>
      </c>
      <c r="I279">
        <v>1.25</v>
      </c>
    </row>
    <row r="280" spans="1:9" x14ac:dyDescent="0.25">
      <c r="A280" t="s">
        <v>154</v>
      </c>
      <c r="B280">
        <v>1</v>
      </c>
      <c r="C280">
        <v>76</v>
      </c>
      <c r="D280">
        <v>12.04</v>
      </c>
      <c r="E280">
        <v>11.14</v>
      </c>
      <c r="F280">
        <v>-0.9</v>
      </c>
      <c r="G280">
        <v>76</v>
      </c>
      <c r="H280">
        <v>77.37</v>
      </c>
      <c r="I280">
        <v>1.37</v>
      </c>
    </row>
    <row r="281" spans="1:9" x14ac:dyDescent="0.25">
      <c r="A281" t="s">
        <v>154</v>
      </c>
      <c r="B281">
        <v>1</v>
      </c>
      <c r="C281">
        <v>77</v>
      </c>
      <c r="D281">
        <v>11.75</v>
      </c>
      <c r="E281">
        <v>10.81</v>
      </c>
      <c r="F281">
        <v>-0.94</v>
      </c>
      <c r="G281">
        <v>77</v>
      </c>
      <c r="H281">
        <v>78.489999999999995</v>
      </c>
      <c r="I281">
        <v>1.49</v>
      </c>
    </row>
    <row r="282" spans="1:9" x14ac:dyDescent="0.25">
      <c r="A282" t="s">
        <v>154</v>
      </c>
      <c r="B282">
        <v>1</v>
      </c>
      <c r="C282">
        <v>78</v>
      </c>
      <c r="D282">
        <v>11.42</v>
      </c>
      <c r="E282">
        <v>10.46</v>
      </c>
      <c r="F282">
        <v>-0.96</v>
      </c>
      <c r="G282">
        <v>78</v>
      </c>
      <c r="H282">
        <v>79.58</v>
      </c>
      <c r="I282">
        <v>1.58</v>
      </c>
    </row>
    <row r="283" spans="1:9" x14ac:dyDescent="0.25">
      <c r="A283" t="s">
        <v>154</v>
      </c>
      <c r="B283">
        <v>1</v>
      </c>
      <c r="C283">
        <v>79</v>
      </c>
      <c r="D283">
        <v>11.07</v>
      </c>
      <c r="E283">
        <v>10.1</v>
      </c>
      <c r="F283">
        <v>-0.97</v>
      </c>
      <c r="G283">
        <v>79</v>
      </c>
      <c r="H283">
        <v>80.66</v>
      </c>
      <c r="I283">
        <v>1.66</v>
      </c>
    </row>
    <row r="284" spans="1:9" x14ac:dyDescent="0.25">
      <c r="A284" t="s">
        <v>154</v>
      </c>
      <c r="B284">
        <v>1</v>
      </c>
      <c r="C284">
        <v>80</v>
      </c>
      <c r="D284">
        <v>10.69</v>
      </c>
      <c r="E284">
        <v>9.7200000000000006</v>
      </c>
      <c r="F284">
        <v>-0.97</v>
      </c>
      <c r="G284">
        <v>80</v>
      </c>
      <c r="H284">
        <v>81.709999999999994</v>
      </c>
      <c r="I284">
        <v>1.71</v>
      </c>
    </row>
    <row r="285" spans="1:9" x14ac:dyDescent="0.25">
      <c r="A285" t="s">
        <v>154</v>
      </c>
      <c r="B285">
        <v>1</v>
      </c>
      <c r="C285">
        <v>81</v>
      </c>
      <c r="D285">
        <v>10.29</v>
      </c>
      <c r="E285">
        <v>9.32</v>
      </c>
      <c r="F285">
        <v>-0.96</v>
      </c>
      <c r="G285">
        <v>81</v>
      </c>
      <c r="H285">
        <v>82.74</v>
      </c>
      <c r="I285">
        <v>1.74</v>
      </c>
    </row>
    <row r="286" spans="1:9" x14ac:dyDescent="0.25">
      <c r="A286" t="s">
        <v>154</v>
      </c>
      <c r="B286">
        <v>1</v>
      </c>
      <c r="C286">
        <v>82</v>
      </c>
      <c r="D286">
        <v>9.86</v>
      </c>
      <c r="E286">
        <v>8.92</v>
      </c>
      <c r="F286">
        <v>-0.94</v>
      </c>
      <c r="G286">
        <v>82</v>
      </c>
      <c r="H286">
        <v>83.75</v>
      </c>
      <c r="I286">
        <v>1.75</v>
      </c>
    </row>
    <row r="287" spans="1:9" x14ac:dyDescent="0.25">
      <c r="A287" t="s">
        <v>154</v>
      </c>
      <c r="B287">
        <v>1</v>
      </c>
      <c r="C287">
        <v>83</v>
      </c>
      <c r="D287">
        <v>9.41</v>
      </c>
      <c r="E287">
        <v>8.5</v>
      </c>
      <c r="F287">
        <v>-0.92</v>
      </c>
      <c r="G287">
        <v>83</v>
      </c>
      <c r="H287">
        <v>84.74</v>
      </c>
      <c r="I287">
        <v>1.74</v>
      </c>
    </row>
    <row r="288" spans="1:9" x14ac:dyDescent="0.25">
      <c r="A288" t="s">
        <v>154</v>
      </c>
      <c r="B288">
        <v>1</v>
      </c>
      <c r="C288">
        <v>84</v>
      </c>
      <c r="D288">
        <v>8.9499999999999993</v>
      </c>
      <c r="E288">
        <v>8.06</v>
      </c>
      <c r="F288">
        <v>-0.89</v>
      </c>
      <c r="G288">
        <v>84</v>
      </c>
      <c r="H288">
        <v>85.7</v>
      </c>
      <c r="I288">
        <v>1.7</v>
      </c>
    </row>
    <row r="289" spans="1:9" x14ac:dyDescent="0.25">
      <c r="A289" t="s">
        <v>154</v>
      </c>
      <c r="B289">
        <v>1</v>
      </c>
      <c r="C289">
        <v>85</v>
      </c>
      <c r="D289">
        <v>8.4700000000000006</v>
      </c>
      <c r="E289">
        <v>7.62</v>
      </c>
      <c r="F289">
        <v>-0.85</v>
      </c>
      <c r="G289">
        <v>85</v>
      </c>
      <c r="H289">
        <v>86.65</v>
      </c>
      <c r="I289">
        <v>1.65</v>
      </c>
    </row>
    <row r="290" spans="1:9" x14ac:dyDescent="0.25">
      <c r="A290" t="s">
        <v>154</v>
      </c>
      <c r="B290">
        <v>1</v>
      </c>
      <c r="C290">
        <v>86</v>
      </c>
      <c r="D290">
        <v>7.98</v>
      </c>
      <c r="E290">
        <v>7.17</v>
      </c>
      <c r="F290">
        <v>-0.81</v>
      </c>
      <c r="G290">
        <v>86</v>
      </c>
      <c r="H290">
        <v>87.58</v>
      </c>
      <c r="I290">
        <v>1.58</v>
      </c>
    </row>
    <row r="291" spans="1:9" x14ac:dyDescent="0.25">
      <c r="A291" t="s">
        <v>154</v>
      </c>
      <c r="B291">
        <v>1</v>
      </c>
      <c r="C291">
        <v>87</v>
      </c>
      <c r="D291">
        <v>7.48</v>
      </c>
      <c r="E291">
        <v>6.72</v>
      </c>
      <c r="F291">
        <v>-0.77</v>
      </c>
      <c r="G291">
        <v>87</v>
      </c>
      <c r="H291">
        <v>88.5</v>
      </c>
      <c r="I291">
        <v>1.5</v>
      </c>
    </row>
    <row r="292" spans="1:9" x14ac:dyDescent="0.25">
      <c r="A292" t="s">
        <v>154</v>
      </c>
      <c r="B292">
        <v>1</v>
      </c>
      <c r="C292">
        <v>88</v>
      </c>
      <c r="D292">
        <v>6.98</v>
      </c>
      <c r="E292">
        <v>6.26</v>
      </c>
      <c r="F292">
        <v>-0.72</v>
      </c>
      <c r="G292">
        <v>88</v>
      </c>
      <c r="H292">
        <v>89.4</v>
      </c>
      <c r="I292">
        <v>1.4</v>
      </c>
    </row>
    <row r="293" spans="1:9" x14ac:dyDescent="0.25">
      <c r="A293" t="s">
        <v>154</v>
      </c>
      <c r="B293">
        <v>1</v>
      </c>
      <c r="C293">
        <v>89</v>
      </c>
      <c r="D293">
        <v>6.46</v>
      </c>
      <c r="E293">
        <v>5.79</v>
      </c>
      <c r="F293">
        <v>-0.67</v>
      </c>
      <c r="G293">
        <v>89</v>
      </c>
      <c r="H293">
        <v>90.31</v>
      </c>
      <c r="I293">
        <v>1.31</v>
      </c>
    </row>
    <row r="294" spans="1:9" x14ac:dyDescent="0.25">
      <c r="A294" t="s">
        <v>154</v>
      </c>
      <c r="B294">
        <v>1</v>
      </c>
      <c r="C294">
        <v>90</v>
      </c>
      <c r="D294">
        <v>5.95</v>
      </c>
      <c r="E294">
        <v>5.33</v>
      </c>
      <c r="F294">
        <v>-0.62</v>
      </c>
      <c r="G294">
        <v>90</v>
      </c>
      <c r="H294">
        <v>91.2</v>
      </c>
      <c r="I294">
        <v>1.2</v>
      </c>
    </row>
    <row r="295" spans="1:9" x14ac:dyDescent="0.25">
      <c r="A295" t="s">
        <v>154</v>
      </c>
      <c r="B295">
        <v>1</v>
      </c>
      <c r="C295">
        <v>91</v>
      </c>
      <c r="D295">
        <v>5.43</v>
      </c>
      <c r="E295">
        <v>4.8600000000000003</v>
      </c>
      <c r="F295">
        <v>-0.56999999999999995</v>
      </c>
      <c r="G295">
        <v>91</v>
      </c>
      <c r="H295">
        <v>92.1</v>
      </c>
      <c r="I295">
        <v>1.1000000000000001</v>
      </c>
    </row>
    <row r="296" spans="1:9" x14ac:dyDescent="0.25">
      <c r="A296" t="s">
        <v>154</v>
      </c>
      <c r="B296">
        <v>1</v>
      </c>
      <c r="C296">
        <v>92</v>
      </c>
      <c r="D296">
        <v>4.91</v>
      </c>
      <c r="E296">
        <v>4.3899999999999997</v>
      </c>
      <c r="F296">
        <v>-0.53</v>
      </c>
      <c r="G296">
        <v>92</v>
      </c>
      <c r="H296">
        <v>93</v>
      </c>
      <c r="I296">
        <v>1</v>
      </c>
    </row>
    <row r="297" spans="1:9" x14ac:dyDescent="0.25">
      <c r="A297" t="s">
        <v>154</v>
      </c>
      <c r="B297">
        <v>1</v>
      </c>
      <c r="C297">
        <v>93</v>
      </c>
      <c r="D297">
        <v>4.4000000000000004</v>
      </c>
      <c r="E297">
        <v>3.92</v>
      </c>
      <c r="F297">
        <v>-0.48</v>
      </c>
      <c r="G297">
        <v>93</v>
      </c>
      <c r="H297">
        <v>93.9</v>
      </c>
      <c r="I297">
        <v>0.9</v>
      </c>
    </row>
    <row r="298" spans="1:9" x14ac:dyDescent="0.25">
      <c r="A298" t="s">
        <v>154</v>
      </c>
      <c r="B298">
        <v>1</v>
      </c>
      <c r="C298">
        <v>94</v>
      </c>
      <c r="D298">
        <v>3.9</v>
      </c>
      <c r="E298">
        <v>3.46</v>
      </c>
      <c r="F298">
        <v>-0.44</v>
      </c>
      <c r="G298">
        <v>94</v>
      </c>
      <c r="H298">
        <v>94.82</v>
      </c>
      <c r="I298">
        <v>0.82</v>
      </c>
    </row>
    <row r="299" spans="1:9" x14ac:dyDescent="0.25">
      <c r="A299" t="s">
        <v>154</v>
      </c>
      <c r="B299">
        <v>0</v>
      </c>
      <c r="C299">
        <v>95</v>
      </c>
      <c r="D299">
        <v>3.4</v>
      </c>
      <c r="E299">
        <v>3</v>
      </c>
      <c r="F299">
        <v>-0.4</v>
      </c>
      <c r="G299">
        <v>95</v>
      </c>
      <c r="H299">
        <v>95.8</v>
      </c>
      <c r="I299">
        <v>0.8</v>
      </c>
    </row>
    <row r="300" spans="1:9" x14ac:dyDescent="0.25">
      <c r="A300" t="s">
        <v>154</v>
      </c>
      <c r="B300">
        <v>1</v>
      </c>
      <c r="C300">
        <v>96</v>
      </c>
      <c r="D300">
        <v>2.87</v>
      </c>
      <c r="E300">
        <v>2.5099999999999998</v>
      </c>
      <c r="F300">
        <v>-0.36</v>
      </c>
      <c r="G300">
        <v>96</v>
      </c>
      <c r="H300">
        <v>96.86</v>
      </c>
      <c r="I300">
        <v>0.86</v>
      </c>
    </row>
    <row r="301" spans="1:9" x14ac:dyDescent="0.25">
      <c r="A301" t="s">
        <v>154</v>
      </c>
      <c r="B301">
        <v>1</v>
      </c>
      <c r="C301">
        <v>97</v>
      </c>
      <c r="D301">
        <v>2.27</v>
      </c>
      <c r="E301">
        <v>1.97</v>
      </c>
      <c r="F301">
        <v>-0.3</v>
      </c>
      <c r="G301">
        <v>97</v>
      </c>
      <c r="H301">
        <v>97.86</v>
      </c>
      <c r="I301">
        <v>0.86</v>
      </c>
    </row>
    <row r="302" spans="1:9" x14ac:dyDescent="0.25">
      <c r="A302" t="s">
        <v>154</v>
      </c>
      <c r="B302">
        <v>1</v>
      </c>
      <c r="C302">
        <v>98</v>
      </c>
      <c r="D302">
        <v>1.59</v>
      </c>
      <c r="E302">
        <v>1.37</v>
      </c>
      <c r="F302">
        <v>-0.22</v>
      </c>
      <c r="G302">
        <v>98</v>
      </c>
      <c r="H302">
        <v>98.75</v>
      </c>
      <c r="I302">
        <v>0.75</v>
      </c>
    </row>
    <row r="303" spans="1:9" x14ac:dyDescent="0.25">
      <c r="A303" t="s">
        <v>154</v>
      </c>
      <c r="B303">
        <v>1</v>
      </c>
      <c r="C303">
        <v>99</v>
      </c>
      <c r="D303">
        <v>0.83</v>
      </c>
      <c r="E303">
        <v>0.71</v>
      </c>
      <c r="F303">
        <v>-0.12</v>
      </c>
      <c r="G303">
        <v>99</v>
      </c>
      <c r="H303">
        <v>99.48</v>
      </c>
      <c r="I303">
        <v>0.48</v>
      </c>
    </row>
    <row r="304" spans="1:9" x14ac:dyDescent="0.25">
      <c r="A304" t="s">
        <v>154</v>
      </c>
      <c r="B304">
        <v>0</v>
      </c>
      <c r="C304">
        <v>100</v>
      </c>
      <c r="D304">
        <v>0</v>
      </c>
      <c r="E304">
        <v>0</v>
      </c>
      <c r="F304">
        <v>0</v>
      </c>
      <c r="G304">
        <v>100</v>
      </c>
      <c r="H304">
        <v>100</v>
      </c>
      <c r="I304">
        <v>0</v>
      </c>
    </row>
    <row r="305" spans="1:9" x14ac:dyDescent="0.25">
      <c r="A305" t="s">
        <v>29</v>
      </c>
      <c r="B305">
        <v>0</v>
      </c>
      <c r="C305">
        <v>0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</v>
      </c>
    </row>
    <row r="306" spans="1:9" x14ac:dyDescent="0.25">
      <c r="A306" t="s">
        <v>29</v>
      </c>
      <c r="B306">
        <v>1</v>
      </c>
      <c r="C306">
        <v>1</v>
      </c>
      <c r="D306">
        <v>0.42</v>
      </c>
      <c r="E306">
        <v>2.73</v>
      </c>
      <c r="F306">
        <v>2.31</v>
      </c>
      <c r="G306">
        <v>1</v>
      </c>
      <c r="H306">
        <v>0.14000000000000001</v>
      </c>
      <c r="I306">
        <v>-0.86</v>
      </c>
    </row>
    <row r="307" spans="1:9" x14ac:dyDescent="0.25">
      <c r="A307" t="s">
        <v>29</v>
      </c>
      <c r="B307">
        <v>1</v>
      </c>
      <c r="C307">
        <v>2</v>
      </c>
      <c r="D307">
        <v>0.83</v>
      </c>
      <c r="E307">
        <v>4.96</v>
      </c>
      <c r="F307">
        <v>4.13</v>
      </c>
      <c r="G307">
        <v>2</v>
      </c>
      <c r="H307">
        <v>0.36</v>
      </c>
      <c r="I307">
        <v>-1.64</v>
      </c>
    </row>
    <row r="308" spans="1:9" x14ac:dyDescent="0.25">
      <c r="A308" t="s">
        <v>29</v>
      </c>
      <c r="B308">
        <v>1</v>
      </c>
      <c r="C308">
        <v>3</v>
      </c>
      <c r="D308">
        <v>1.23</v>
      </c>
      <c r="E308">
        <v>6.71</v>
      </c>
      <c r="F308">
        <v>5.47</v>
      </c>
      <c r="G308">
        <v>3</v>
      </c>
      <c r="H308">
        <v>0.67</v>
      </c>
      <c r="I308">
        <v>-2.33</v>
      </c>
    </row>
    <row r="309" spans="1:9" x14ac:dyDescent="0.25">
      <c r="A309" t="s">
        <v>29</v>
      </c>
      <c r="B309">
        <v>1</v>
      </c>
      <c r="C309">
        <v>4</v>
      </c>
      <c r="D309">
        <v>1.62</v>
      </c>
      <c r="E309">
        <v>7.96</v>
      </c>
      <c r="F309">
        <v>6.34</v>
      </c>
      <c r="G309">
        <v>4</v>
      </c>
      <c r="H309">
        <v>1.06</v>
      </c>
      <c r="I309">
        <v>-2.94</v>
      </c>
    </row>
    <row r="310" spans="1:9" x14ac:dyDescent="0.25">
      <c r="A310" t="s">
        <v>29</v>
      </c>
      <c r="B310">
        <v>0</v>
      </c>
      <c r="C310">
        <v>5</v>
      </c>
      <c r="D310">
        <v>2</v>
      </c>
      <c r="E310">
        <v>8.7200000000000006</v>
      </c>
      <c r="F310">
        <v>6.72</v>
      </c>
      <c r="G310">
        <v>5</v>
      </c>
      <c r="H310">
        <v>1.53</v>
      </c>
      <c r="I310">
        <v>-3.47</v>
      </c>
    </row>
    <row r="311" spans="1:9" x14ac:dyDescent="0.25">
      <c r="A311" t="s">
        <v>29</v>
      </c>
      <c r="B311">
        <v>1</v>
      </c>
      <c r="C311">
        <v>6</v>
      </c>
      <c r="D311">
        <v>2.38</v>
      </c>
      <c r="E311">
        <v>9.1999999999999993</v>
      </c>
      <c r="F311">
        <v>6.82</v>
      </c>
      <c r="G311">
        <v>6</v>
      </c>
      <c r="H311">
        <v>2.08</v>
      </c>
      <c r="I311">
        <v>-3.92</v>
      </c>
    </row>
    <row r="312" spans="1:9" x14ac:dyDescent="0.25">
      <c r="A312" t="s">
        <v>29</v>
      </c>
      <c r="B312">
        <v>1</v>
      </c>
      <c r="C312">
        <v>7</v>
      </c>
      <c r="D312">
        <v>2.76</v>
      </c>
      <c r="E312">
        <v>9.6300000000000008</v>
      </c>
      <c r="F312">
        <v>6.87</v>
      </c>
      <c r="G312">
        <v>7</v>
      </c>
      <c r="H312">
        <v>2.72</v>
      </c>
      <c r="I312">
        <v>-4.28</v>
      </c>
    </row>
    <row r="313" spans="1:9" x14ac:dyDescent="0.25">
      <c r="A313" t="s">
        <v>29</v>
      </c>
      <c r="B313">
        <v>1</v>
      </c>
      <c r="C313">
        <v>8</v>
      </c>
      <c r="D313">
        <v>3.15</v>
      </c>
      <c r="E313">
        <v>10</v>
      </c>
      <c r="F313">
        <v>6.86</v>
      </c>
      <c r="G313">
        <v>8</v>
      </c>
      <c r="H313">
        <v>3.44</v>
      </c>
      <c r="I313">
        <v>-4.5599999999999996</v>
      </c>
    </row>
    <row r="314" spans="1:9" x14ac:dyDescent="0.25">
      <c r="A314" t="s">
        <v>29</v>
      </c>
      <c r="B314">
        <v>1</v>
      </c>
      <c r="C314">
        <v>9</v>
      </c>
      <c r="D314">
        <v>3.54</v>
      </c>
      <c r="E314">
        <v>10.34</v>
      </c>
      <c r="F314">
        <v>6.8</v>
      </c>
      <c r="G314">
        <v>9</v>
      </c>
      <c r="H314">
        <v>4.25</v>
      </c>
      <c r="I314">
        <v>-4.75</v>
      </c>
    </row>
    <row r="315" spans="1:9" x14ac:dyDescent="0.25">
      <c r="A315" t="s">
        <v>29</v>
      </c>
      <c r="B315">
        <v>1</v>
      </c>
      <c r="C315">
        <v>10</v>
      </c>
      <c r="D315">
        <v>3.93</v>
      </c>
      <c r="E315">
        <v>10.63</v>
      </c>
      <c r="F315">
        <v>6.7</v>
      </c>
      <c r="G315">
        <v>10</v>
      </c>
      <c r="H315">
        <v>5.14</v>
      </c>
      <c r="I315">
        <v>-4.8600000000000003</v>
      </c>
    </row>
    <row r="316" spans="1:9" x14ac:dyDescent="0.25">
      <c r="A316" t="s">
        <v>29</v>
      </c>
      <c r="B316">
        <v>1</v>
      </c>
      <c r="C316">
        <v>11</v>
      </c>
      <c r="D316">
        <v>4.33</v>
      </c>
      <c r="E316">
        <v>10.88</v>
      </c>
      <c r="F316">
        <v>6.55</v>
      </c>
      <c r="G316">
        <v>11</v>
      </c>
      <c r="H316">
        <v>6.1</v>
      </c>
      <c r="I316">
        <v>-4.9000000000000004</v>
      </c>
    </row>
    <row r="317" spans="1:9" x14ac:dyDescent="0.25">
      <c r="A317" t="s">
        <v>29</v>
      </c>
      <c r="B317">
        <v>1</v>
      </c>
      <c r="C317">
        <v>12</v>
      </c>
      <c r="D317">
        <v>4.72</v>
      </c>
      <c r="E317">
        <v>11.1</v>
      </c>
      <c r="F317">
        <v>6.38</v>
      </c>
      <c r="G317">
        <v>12</v>
      </c>
      <c r="H317">
        <v>7.1</v>
      </c>
      <c r="I317">
        <v>-4.9000000000000004</v>
      </c>
    </row>
    <row r="318" spans="1:9" x14ac:dyDescent="0.25">
      <c r="A318" t="s">
        <v>29</v>
      </c>
      <c r="B318">
        <v>1</v>
      </c>
      <c r="C318">
        <v>13</v>
      </c>
      <c r="D318">
        <v>5.12</v>
      </c>
      <c r="E318">
        <v>11.29</v>
      </c>
      <c r="F318">
        <v>6.17</v>
      </c>
      <c r="G318">
        <v>13</v>
      </c>
      <c r="H318">
        <v>8.15</v>
      </c>
      <c r="I318">
        <v>-4.8499999999999996</v>
      </c>
    </row>
    <row r="319" spans="1:9" x14ac:dyDescent="0.25">
      <c r="A319" t="s">
        <v>29</v>
      </c>
      <c r="B319">
        <v>1</v>
      </c>
      <c r="C319">
        <v>14</v>
      </c>
      <c r="D319">
        <v>5.51</v>
      </c>
      <c r="E319">
        <v>11.45</v>
      </c>
      <c r="F319">
        <v>5.94</v>
      </c>
      <c r="G319">
        <v>14</v>
      </c>
      <c r="H319">
        <v>9.23</v>
      </c>
      <c r="I319">
        <v>-4.7699999999999996</v>
      </c>
    </row>
    <row r="320" spans="1:9" x14ac:dyDescent="0.25">
      <c r="A320" t="s">
        <v>29</v>
      </c>
      <c r="B320">
        <v>1</v>
      </c>
      <c r="C320">
        <v>15</v>
      </c>
      <c r="D320">
        <v>5.9</v>
      </c>
      <c r="E320">
        <v>11.6</v>
      </c>
      <c r="F320">
        <v>5.7</v>
      </c>
      <c r="G320">
        <v>15</v>
      </c>
      <c r="H320">
        <v>10.34</v>
      </c>
      <c r="I320">
        <v>-4.66</v>
      </c>
    </row>
    <row r="321" spans="1:9" x14ac:dyDescent="0.25">
      <c r="A321" t="s">
        <v>29</v>
      </c>
      <c r="B321">
        <v>1</v>
      </c>
      <c r="C321">
        <v>16</v>
      </c>
      <c r="D321">
        <v>6.28</v>
      </c>
      <c r="E321">
        <v>11.72</v>
      </c>
      <c r="F321">
        <v>5.44</v>
      </c>
      <c r="G321">
        <v>16</v>
      </c>
      <c r="H321">
        <v>11.47</v>
      </c>
      <c r="I321">
        <v>-4.53</v>
      </c>
    </row>
    <row r="322" spans="1:9" x14ac:dyDescent="0.25">
      <c r="A322" t="s">
        <v>29</v>
      </c>
      <c r="B322">
        <v>1</v>
      </c>
      <c r="C322">
        <v>17</v>
      </c>
      <c r="D322">
        <v>6.66</v>
      </c>
      <c r="E322">
        <v>11.83</v>
      </c>
      <c r="F322">
        <v>5.18</v>
      </c>
      <c r="G322">
        <v>17</v>
      </c>
      <c r="H322">
        <v>12.63</v>
      </c>
      <c r="I322">
        <v>-4.37</v>
      </c>
    </row>
    <row r="323" spans="1:9" x14ac:dyDescent="0.25">
      <c r="A323" t="s">
        <v>29</v>
      </c>
      <c r="B323">
        <v>1</v>
      </c>
      <c r="C323">
        <v>18</v>
      </c>
      <c r="D323">
        <v>7.03</v>
      </c>
      <c r="E323">
        <v>11.94</v>
      </c>
      <c r="F323">
        <v>4.91</v>
      </c>
      <c r="G323">
        <v>18</v>
      </c>
      <c r="H323">
        <v>13.8</v>
      </c>
      <c r="I323">
        <v>-4.2</v>
      </c>
    </row>
    <row r="324" spans="1:9" x14ac:dyDescent="0.25">
      <c r="A324" t="s">
        <v>29</v>
      </c>
      <c r="B324">
        <v>1</v>
      </c>
      <c r="C324">
        <v>19</v>
      </c>
      <c r="D324">
        <v>7.39</v>
      </c>
      <c r="E324">
        <v>12.04</v>
      </c>
      <c r="F324">
        <v>4.6500000000000004</v>
      </c>
      <c r="G324">
        <v>19</v>
      </c>
      <c r="H324">
        <v>14.98</v>
      </c>
      <c r="I324">
        <v>-4.0199999999999996</v>
      </c>
    </row>
    <row r="325" spans="1:9" x14ac:dyDescent="0.25">
      <c r="A325" t="s">
        <v>29</v>
      </c>
      <c r="B325">
        <v>1</v>
      </c>
      <c r="C325">
        <v>20</v>
      </c>
      <c r="D325">
        <v>7.74</v>
      </c>
      <c r="E325">
        <v>12.14</v>
      </c>
      <c r="F325">
        <v>4.4000000000000004</v>
      </c>
      <c r="G325">
        <v>20</v>
      </c>
      <c r="H325">
        <v>16.170000000000002</v>
      </c>
      <c r="I325">
        <v>-3.83</v>
      </c>
    </row>
    <row r="326" spans="1:9" x14ac:dyDescent="0.25">
      <c r="A326" t="s">
        <v>29</v>
      </c>
      <c r="B326">
        <v>1</v>
      </c>
      <c r="C326">
        <v>21</v>
      </c>
      <c r="D326">
        <v>8.08</v>
      </c>
      <c r="E326">
        <v>12.24</v>
      </c>
      <c r="F326">
        <v>4.16</v>
      </c>
      <c r="G326">
        <v>21</v>
      </c>
      <c r="H326">
        <v>17.350000000000001</v>
      </c>
      <c r="I326">
        <v>-3.65</v>
      </c>
    </row>
    <row r="327" spans="1:9" x14ac:dyDescent="0.25">
      <c r="A327" t="s">
        <v>29</v>
      </c>
      <c r="B327">
        <v>1</v>
      </c>
      <c r="C327">
        <v>22</v>
      </c>
      <c r="D327">
        <v>8.41</v>
      </c>
      <c r="E327">
        <v>12.36</v>
      </c>
      <c r="F327">
        <v>3.95</v>
      </c>
      <c r="G327">
        <v>22</v>
      </c>
      <c r="H327">
        <v>18.53</v>
      </c>
      <c r="I327">
        <v>-3.47</v>
      </c>
    </row>
    <row r="328" spans="1:9" x14ac:dyDescent="0.25">
      <c r="A328" t="s">
        <v>29</v>
      </c>
      <c r="B328">
        <v>1</v>
      </c>
      <c r="C328">
        <v>23</v>
      </c>
      <c r="D328">
        <v>8.7200000000000006</v>
      </c>
      <c r="E328">
        <v>12.48</v>
      </c>
      <c r="F328">
        <v>3.76</v>
      </c>
      <c r="G328">
        <v>23</v>
      </c>
      <c r="H328">
        <v>19.7</v>
      </c>
      <c r="I328">
        <v>-3.3</v>
      </c>
    </row>
    <row r="329" spans="1:9" x14ac:dyDescent="0.25">
      <c r="A329" t="s">
        <v>29</v>
      </c>
      <c r="B329">
        <v>1</v>
      </c>
      <c r="C329">
        <v>24</v>
      </c>
      <c r="D329">
        <v>9.02</v>
      </c>
      <c r="E329">
        <v>12.62</v>
      </c>
      <c r="F329">
        <v>3.6</v>
      </c>
      <c r="G329">
        <v>24</v>
      </c>
      <c r="H329">
        <v>20.85</v>
      </c>
      <c r="I329">
        <v>-3.15</v>
      </c>
    </row>
    <row r="330" spans="1:9" x14ac:dyDescent="0.25">
      <c r="A330" t="s">
        <v>29</v>
      </c>
      <c r="B330">
        <v>0</v>
      </c>
      <c r="C330">
        <v>25</v>
      </c>
      <c r="D330">
        <v>9.3000000000000007</v>
      </c>
      <c r="E330">
        <v>12.78</v>
      </c>
      <c r="F330">
        <v>3.48</v>
      </c>
      <c r="G330">
        <v>25</v>
      </c>
      <c r="H330">
        <v>21.98</v>
      </c>
      <c r="I330">
        <v>-3.02</v>
      </c>
    </row>
    <row r="331" spans="1:9" x14ac:dyDescent="0.25">
      <c r="A331" t="s">
        <v>29</v>
      </c>
      <c r="B331">
        <v>1</v>
      </c>
      <c r="C331">
        <v>26</v>
      </c>
      <c r="D331">
        <v>9.57</v>
      </c>
      <c r="E331">
        <v>12.96</v>
      </c>
      <c r="F331">
        <v>3.38</v>
      </c>
      <c r="G331">
        <v>26</v>
      </c>
      <c r="H331">
        <v>23.09</v>
      </c>
      <c r="I331">
        <v>-2.91</v>
      </c>
    </row>
    <row r="332" spans="1:9" x14ac:dyDescent="0.25">
      <c r="A332" t="s">
        <v>29</v>
      </c>
      <c r="B332">
        <v>1</v>
      </c>
      <c r="C332">
        <v>27</v>
      </c>
      <c r="D332">
        <v>9.84</v>
      </c>
      <c r="E332">
        <v>13.15</v>
      </c>
      <c r="F332">
        <v>3.3</v>
      </c>
      <c r="G332">
        <v>27</v>
      </c>
      <c r="H332">
        <v>24.2</v>
      </c>
      <c r="I332">
        <v>-2.8</v>
      </c>
    </row>
    <row r="333" spans="1:9" x14ac:dyDescent="0.25">
      <c r="A333" t="s">
        <v>29</v>
      </c>
      <c r="B333">
        <v>1</v>
      </c>
      <c r="C333">
        <v>28</v>
      </c>
      <c r="D333">
        <v>10.11</v>
      </c>
      <c r="E333">
        <v>13.35</v>
      </c>
      <c r="F333">
        <v>3.23</v>
      </c>
      <c r="G333">
        <v>28</v>
      </c>
      <c r="H333">
        <v>25.29</v>
      </c>
      <c r="I333">
        <v>-2.71</v>
      </c>
    </row>
    <row r="334" spans="1:9" x14ac:dyDescent="0.25">
      <c r="A334" t="s">
        <v>29</v>
      </c>
      <c r="B334">
        <v>1</v>
      </c>
      <c r="C334">
        <v>29</v>
      </c>
      <c r="D334">
        <v>10.38</v>
      </c>
      <c r="E334">
        <v>13.55</v>
      </c>
      <c r="F334">
        <v>3.17</v>
      </c>
      <c r="G334">
        <v>29</v>
      </c>
      <c r="H334">
        <v>26.35</v>
      </c>
      <c r="I334">
        <v>-2.65</v>
      </c>
    </row>
    <row r="335" spans="1:9" x14ac:dyDescent="0.25">
      <c r="A335" t="s">
        <v>29</v>
      </c>
      <c r="B335">
        <v>1</v>
      </c>
      <c r="C335">
        <v>30</v>
      </c>
      <c r="D335">
        <v>10.65</v>
      </c>
      <c r="E335">
        <v>13.76</v>
      </c>
      <c r="F335">
        <v>3.12</v>
      </c>
      <c r="G335">
        <v>30</v>
      </c>
      <c r="H335">
        <v>27.41</v>
      </c>
      <c r="I335">
        <v>-2.59</v>
      </c>
    </row>
    <row r="336" spans="1:9" x14ac:dyDescent="0.25">
      <c r="A336" t="s">
        <v>29</v>
      </c>
      <c r="B336">
        <v>1</v>
      </c>
      <c r="C336">
        <v>31</v>
      </c>
      <c r="D336">
        <v>10.91</v>
      </c>
      <c r="E336">
        <v>13.98</v>
      </c>
      <c r="F336">
        <v>3.07</v>
      </c>
      <c r="G336">
        <v>31</v>
      </c>
      <c r="H336">
        <v>28.44</v>
      </c>
      <c r="I336">
        <v>-2.56</v>
      </c>
    </row>
    <row r="337" spans="1:9" x14ac:dyDescent="0.25">
      <c r="A337" t="s">
        <v>29</v>
      </c>
      <c r="B337">
        <v>1</v>
      </c>
      <c r="C337">
        <v>32</v>
      </c>
      <c r="D337">
        <v>11.16</v>
      </c>
      <c r="E337">
        <v>14.2</v>
      </c>
      <c r="F337">
        <v>3.04</v>
      </c>
      <c r="G337">
        <v>32</v>
      </c>
      <c r="H337">
        <v>29.47</v>
      </c>
      <c r="I337">
        <v>-2.5299999999999998</v>
      </c>
    </row>
    <row r="338" spans="1:9" x14ac:dyDescent="0.25">
      <c r="A338" t="s">
        <v>29</v>
      </c>
      <c r="B338">
        <v>1</v>
      </c>
      <c r="C338">
        <v>33</v>
      </c>
      <c r="D338">
        <v>11.41</v>
      </c>
      <c r="E338">
        <v>14.42</v>
      </c>
      <c r="F338">
        <v>3</v>
      </c>
      <c r="G338">
        <v>33</v>
      </c>
      <c r="H338">
        <v>30.48</v>
      </c>
      <c r="I338">
        <v>-2.52</v>
      </c>
    </row>
    <row r="339" spans="1:9" x14ac:dyDescent="0.25">
      <c r="A339" t="s">
        <v>29</v>
      </c>
      <c r="B339">
        <v>1</v>
      </c>
      <c r="C339">
        <v>34</v>
      </c>
      <c r="D339">
        <v>11.66</v>
      </c>
      <c r="E339">
        <v>14.64</v>
      </c>
      <c r="F339">
        <v>2.98</v>
      </c>
      <c r="G339">
        <v>34</v>
      </c>
      <c r="H339">
        <v>31.48</v>
      </c>
      <c r="I339">
        <v>-2.52</v>
      </c>
    </row>
    <row r="340" spans="1:9" x14ac:dyDescent="0.25">
      <c r="A340" t="s">
        <v>29</v>
      </c>
      <c r="B340">
        <v>1</v>
      </c>
      <c r="C340">
        <v>35</v>
      </c>
      <c r="D340">
        <v>11.9</v>
      </c>
      <c r="E340">
        <v>14.85</v>
      </c>
      <c r="F340">
        <v>2.95</v>
      </c>
      <c r="G340">
        <v>35</v>
      </c>
      <c r="H340">
        <v>32.479999999999997</v>
      </c>
      <c r="I340">
        <v>-2.52</v>
      </c>
    </row>
    <row r="341" spans="1:9" x14ac:dyDescent="0.25">
      <c r="A341" t="s">
        <v>29</v>
      </c>
      <c r="B341">
        <v>1</v>
      </c>
      <c r="C341">
        <v>36</v>
      </c>
      <c r="D341">
        <v>12.13</v>
      </c>
      <c r="E341">
        <v>15.06</v>
      </c>
      <c r="F341">
        <v>2.93</v>
      </c>
      <c r="G341">
        <v>36</v>
      </c>
      <c r="H341">
        <v>33.47</v>
      </c>
      <c r="I341">
        <v>-2.5299999999999998</v>
      </c>
    </row>
    <row r="342" spans="1:9" x14ac:dyDescent="0.25">
      <c r="A342" t="s">
        <v>29</v>
      </c>
      <c r="B342">
        <v>1</v>
      </c>
      <c r="C342">
        <v>37</v>
      </c>
      <c r="D342">
        <v>12.36</v>
      </c>
      <c r="E342">
        <v>15.26</v>
      </c>
      <c r="F342">
        <v>2.9</v>
      </c>
      <c r="G342">
        <v>37</v>
      </c>
      <c r="H342">
        <v>34.47</v>
      </c>
      <c r="I342">
        <v>-2.5299999999999998</v>
      </c>
    </row>
    <row r="343" spans="1:9" x14ac:dyDescent="0.25">
      <c r="A343" t="s">
        <v>29</v>
      </c>
      <c r="B343">
        <v>1</v>
      </c>
      <c r="C343">
        <v>38</v>
      </c>
      <c r="D343">
        <v>12.57</v>
      </c>
      <c r="E343">
        <v>15.46</v>
      </c>
      <c r="F343">
        <v>2.88</v>
      </c>
      <c r="G343">
        <v>38</v>
      </c>
      <c r="H343">
        <v>35.46</v>
      </c>
      <c r="I343">
        <v>-2.54</v>
      </c>
    </row>
    <row r="344" spans="1:9" x14ac:dyDescent="0.25">
      <c r="A344" t="s">
        <v>29</v>
      </c>
      <c r="B344">
        <v>1</v>
      </c>
      <c r="C344">
        <v>39</v>
      </c>
      <c r="D344">
        <v>12.78</v>
      </c>
      <c r="E344">
        <v>15.64</v>
      </c>
      <c r="F344">
        <v>2.86</v>
      </c>
      <c r="G344">
        <v>39</v>
      </c>
      <c r="H344">
        <v>36.450000000000003</v>
      </c>
      <c r="I344">
        <v>-2.5499999999999998</v>
      </c>
    </row>
    <row r="345" spans="1:9" x14ac:dyDescent="0.25">
      <c r="A345" t="s">
        <v>29</v>
      </c>
      <c r="B345">
        <v>1</v>
      </c>
      <c r="C345">
        <v>40</v>
      </c>
      <c r="D345">
        <v>12.98</v>
      </c>
      <c r="E345">
        <v>15.81</v>
      </c>
      <c r="F345">
        <v>2.83</v>
      </c>
      <c r="G345">
        <v>40</v>
      </c>
      <c r="H345">
        <v>37.44</v>
      </c>
      <c r="I345">
        <v>-2.56</v>
      </c>
    </row>
    <row r="346" spans="1:9" x14ac:dyDescent="0.25">
      <c r="A346" t="s">
        <v>29</v>
      </c>
      <c r="B346">
        <v>1</v>
      </c>
      <c r="C346">
        <v>41</v>
      </c>
      <c r="D346">
        <v>13.17</v>
      </c>
      <c r="E346">
        <v>15.97</v>
      </c>
      <c r="F346">
        <v>2.8</v>
      </c>
      <c r="G346">
        <v>41</v>
      </c>
      <c r="H346">
        <v>38.44</v>
      </c>
      <c r="I346">
        <v>-2.56</v>
      </c>
    </row>
    <row r="347" spans="1:9" x14ac:dyDescent="0.25">
      <c r="A347" t="s">
        <v>29</v>
      </c>
      <c r="B347">
        <v>1</v>
      </c>
      <c r="C347">
        <v>42</v>
      </c>
      <c r="D347">
        <v>13.35</v>
      </c>
      <c r="E347">
        <v>16.11</v>
      </c>
      <c r="F347">
        <v>2.76</v>
      </c>
      <c r="G347">
        <v>42</v>
      </c>
      <c r="H347">
        <v>39.44</v>
      </c>
      <c r="I347">
        <v>-2.56</v>
      </c>
    </row>
    <row r="348" spans="1:9" x14ac:dyDescent="0.25">
      <c r="A348" t="s">
        <v>29</v>
      </c>
      <c r="B348">
        <v>1</v>
      </c>
      <c r="C348">
        <v>43</v>
      </c>
      <c r="D348">
        <v>13.51</v>
      </c>
      <c r="E348">
        <v>16.23</v>
      </c>
      <c r="F348">
        <v>2.72</v>
      </c>
      <c r="G348">
        <v>43</v>
      </c>
      <c r="H348">
        <v>40.450000000000003</v>
      </c>
      <c r="I348">
        <v>-2.5499999999999998</v>
      </c>
    </row>
    <row r="349" spans="1:9" x14ac:dyDescent="0.25">
      <c r="A349" t="s">
        <v>29</v>
      </c>
      <c r="B349">
        <v>1</v>
      </c>
      <c r="C349">
        <v>44</v>
      </c>
      <c r="D349">
        <v>13.67</v>
      </c>
      <c r="E349">
        <v>16.34</v>
      </c>
      <c r="F349">
        <v>2.67</v>
      </c>
      <c r="G349">
        <v>44</v>
      </c>
      <c r="H349">
        <v>41.46</v>
      </c>
      <c r="I349">
        <v>-2.54</v>
      </c>
    </row>
    <row r="350" spans="1:9" x14ac:dyDescent="0.25">
      <c r="A350" t="s">
        <v>29</v>
      </c>
      <c r="B350">
        <v>1</v>
      </c>
      <c r="C350">
        <v>45</v>
      </c>
      <c r="D350">
        <v>13.81</v>
      </c>
      <c r="E350">
        <v>16.420000000000002</v>
      </c>
      <c r="F350">
        <v>2.62</v>
      </c>
      <c r="G350">
        <v>45</v>
      </c>
      <c r="H350">
        <v>42.49</v>
      </c>
      <c r="I350">
        <v>-2.5099999999999998</v>
      </c>
    </row>
    <row r="351" spans="1:9" x14ac:dyDescent="0.25">
      <c r="A351" t="s">
        <v>29</v>
      </c>
      <c r="B351">
        <v>1</v>
      </c>
      <c r="C351">
        <v>46</v>
      </c>
      <c r="D351">
        <v>13.93</v>
      </c>
      <c r="E351">
        <v>16.48</v>
      </c>
      <c r="F351">
        <v>2.5499999999999998</v>
      </c>
      <c r="G351">
        <v>46</v>
      </c>
      <c r="H351">
        <v>43.52</v>
      </c>
      <c r="I351">
        <v>-2.48</v>
      </c>
    </row>
    <row r="352" spans="1:9" x14ac:dyDescent="0.25">
      <c r="A352" t="s">
        <v>29</v>
      </c>
      <c r="B352">
        <v>1</v>
      </c>
      <c r="C352">
        <v>47</v>
      </c>
      <c r="D352">
        <v>14.05</v>
      </c>
      <c r="E352">
        <v>16.52</v>
      </c>
      <c r="F352">
        <v>2.4700000000000002</v>
      </c>
      <c r="G352">
        <v>47</v>
      </c>
      <c r="H352">
        <v>44.56</v>
      </c>
      <c r="I352">
        <v>-2.44</v>
      </c>
    </row>
    <row r="353" spans="1:9" x14ac:dyDescent="0.25">
      <c r="A353" t="s">
        <v>29</v>
      </c>
      <c r="B353">
        <v>1</v>
      </c>
      <c r="C353">
        <v>48</v>
      </c>
      <c r="D353">
        <v>14.15</v>
      </c>
      <c r="E353">
        <v>16.53</v>
      </c>
      <c r="F353">
        <v>2.38</v>
      </c>
      <c r="G353">
        <v>48</v>
      </c>
      <c r="H353">
        <v>45.62</v>
      </c>
      <c r="I353">
        <v>-2.38</v>
      </c>
    </row>
    <row r="354" spans="1:9" x14ac:dyDescent="0.25">
      <c r="A354" t="s">
        <v>29</v>
      </c>
      <c r="B354">
        <v>1</v>
      </c>
      <c r="C354">
        <v>49</v>
      </c>
      <c r="D354">
        <v>14.23</v>
      </c>
      <c r="E354">
        <v>16.510000000000002</v>
      </c>
      <c r="F354">
        <v>2.2799999999999998</v>
      </c>
      <c r="G354">
        <v>49</v>
      </c>
      <c r="H354">
        <v>46.68</v>
      </c>
      <c r="I354">
        <v>-2.3199999999999998</v>
      </c>
    </row>
    <row r="355" spans="1:9" x14ac:dyDescent="0.25">
      <c r="A355" t="s">
        <v>29</v>
      </c>
      <c r="B355">
        <v>0</v>
      </c>
      <c r="C355">
        <v>50</v>
      </c>
      <c r="D355">
        <v>14.3</v>
      </c>
      <c r="E355">
        <v>16.46</v>
      </c>
      <c r="F355">
        <v>2.16</v>
      </c>
      <c r="G355">
        <v>50</v>
      </c>
      <c r="H355">
        <v>47.75</v>
      </c>
      <c r="I355">
        <v>-2.25</v>
      </c>
    </row>
    <row r="356" spans="1:9" x14ac:dyDescent="0.25">
      <c r="A356" t="s">
        <v>29</v>
      </c>
      <c r="B356">
        <v>1</v>
      </c>
      <c r="C356">
        <v>51</v>
      </c>
      <c r="D356">
        <v>14.36</v>
      </c>
      <c r="E356">
        <v>16.38</v>
      </c>
      <c r="F356">
        <v>2.0299999999999998</v>
      </c>
      <c r="G356">
        <v>51</v>
      </c>
      <c r="H356">
        <v>48.83</v>
      </c>
      <c r="I356">
        <v>-2.17</v>
      </c>
    </row>
    <row r="357" spans="1:9" x14ac:dyDescent="0.25">
      <c r="A357" t="s">
        <v>29</v>
      </c>
      <c r="B357">
        <v>1</v>
      </c>
      <c r="C357">
        <v>52</v>
      </c>
      <c r="D357">
        <v>14.4</v>
      </c>
      <c r="E357">
        <v>16.28</v>
      </c>
      <c r="F357">
        <v>1.87</v>
      </c>
      <c r="G357">
        <v>52</v>
      </c>
      <c r="H357">
        <v>49.94</v>
      </c>
      <c r="I357">
        <v>-2.06</v>
      </c>
    </row>
    <row r="358" spans="1:9" x14ac:dyDescent="0.25">
      <c r="A358" t="s">
        <v>29</v>
      </c>
      <c r="B358">
        <v>1</v>
      </c>
      <c r="C358">
        <v>53</v>
      </c>
      <c r="D358">
        <v>14.44</v>
      </c>
      <c r="E358">
        <v>16.14</v>
      </c>
      <c r="F358">
        <v>1.71</v>
      </c>
      <c r="G358">
        <v>53</v>
      </c>
      <c r="H358">
        <v>51.07</v>
      </c>
      <c r="I358">
        <v>-1.93</v>
      </c>
    </row>
    <row r="359" spans="1:9" x14ac:dyDescent="0.25">
      <c r="A359" t="s">
        <v>29</v>
      </c>
      <c r="B359">
        <v>1</v>
      </c>
      <c r="C359">
        <v>54</v>
      </c>
      <c r="D359">
        <v>14.46</v>
      </c>
      <c r="E359">
        <v>15.98</v>
      </c>
      <c r="F359">
        <v>1.52</v>
      </c>
      <c r="G359">
        <v>54</v>
      </c>
      <c r="H359">
        <v>52.25</v>
      </c>
      <c r="I359">
        <v>-1.75</v>
      </c>
    </row>
    <row r="360" spans="1:9" x14ac:dyDescent="0.25">
      <c r="A360" t="s">
        <v>29</v>
      </c>
      <c r="B360">
        <v>1</v>
      </c>
      <c r="C360">
        <v>55</v>
      </c>
      <c r="D360">
        <v>14.48</v>
      </c>
      <c r="E360">
        <v>15.8</v>
      </c>
      <c r="F360">
        <v>1.32</v>
      </c>
      <c r="G360">
        <v>55</v>
      </c>
      <c r="H360">
        <v>53.47</v>
      </c>
      <c r="I360">
        <v>-1.53</v>
      </c>
    </row>
    <row r="361" spans="1:9" x14ac:dyDescent="0.25">
      <c r="A361" t="s">
        <v>29</v>
      </c>
      <c r="B361">
        <v>1</v>
      </c>
      <c r="C361">
        <v>56</v>
      </c>
      <c r="D361">
        <v>14.48</v>
      </c>
      <c r="E361">
        <v>15.6</v>
      </c>
      <c r="F361">
        <v>1.1100000000000001</v>
      </c>
      <c r="G361">
        <v>56</v>
      </c>
      <c r="H361">
        <v>54.72</v>
      </c>
      <c r="I361">
        <v>-1.28</v>
      </c>
    </row>
    <row r="362" spans="1:9" x14ac:dyDescent="0.25">
      <c r="A362" t="s">
        <v>29</v>
      </c>
      <c r="B362">
        <v>1</v>
      </c>
      <c r="C362">
        <v>57</v>
      </c>
      <c r="D362">
        <v>14.48</v>
      </c>
      <c r="E362">
        <v>15.37</v>
      </c>
      <c r="F362">
        <v>0.9</v>
      </c>
      <c r="G362">
        <v>57</v>
      </c>
      <c r="H362">
        <v>56</v>
      </c>
      <c r="I362">
        <v>-1</v>
      </c>
    </row>
    <row r="363" spans="1:9" x14ac:dyDescent="0.25">
      <c r="A363" t="s">
        <v>29</v>
      </c>
      <c r="B363">
        <v>1</v>
      </c>
      <c r="C363">
        <v>58</v>
      </c>
      <c r="D363">
        <v>14.46</v>
      </c>
      <c r="E363">
        <v>15.13</v>
      </c>
      <c r="F363">
        <v>0.67</v>
      </c>
      <c r="G363">
        <v>58</v>
      </c>
      <c r="H363">
        <v>57.3</v>
      </c>
      <c r="I363">
        <v>-0.7</v>
      </c>
    </row>
    <row r="364" spans="1:9" x14ac:dyDescent="0.25">
      <c r="A364" t="s">
        <v>29</v>
      </c>
      <c r="B364">
        <v>1</v>
      </c>
      <c r="C364">
        <v>59</v>
      </c>
      <c r="D364">
        <v>14.43</v>
      </c>
      <c r="E364">
        <v>14.87</v>
      </c>
      <c r="F364">
        <v>0.44</v>
      </c>
      <c r="G364">
        <v>59</v>
      </c>
      <c r="H364">
        <v>58.62</v>
      </c>
      <c r="I364">
        <v>-0.38</v>
      </c>
    </row>
    <row r="365" spans="1:9" x14ac:dyDescent="0.25">
      <c r="A365" t="s">
        <v>29</v>
      </c>
      <c r="B365">
        <v>1</v>
      </c>
      <c r="C365">
        <v>60</v>
      </c>
      <c r="D365">
        <v>14.39</v>
      </c>
      <c r="E365">
        <v>14.59</v>
      </c>
      <c r="F365">
        <v>0.2</v>
      </c>
      <c r="G365">
        <v>60</v>
      </c>
      <c r="H365">
        <v>59.96</v>
      </c>
      <c r="I365">
        <v>-0.04</v>
      </c>
    </row>
    <row r="366" spans="1:9" x14ac:dyDescent="0.25">
      <c r="A366" t="s">
        <v>29</v>
      </c>
      <c r="B366">
        <v>1</v>
      </c>
      <c r="C366">
        <v>61</v>
      </c>
      <c r="D366">
        <v>14.34</v>
      </c>
      <c r="E366">
        <v>14.3</v>
      </c>
      <c r="F366">
        <v>-0.04</v>
      </c>
      <c r="G366">
        <v>61</v>
      </c>
      <c r="H366">
        <v>61.3</v>
      </c>
      <c r="I366">
        <v>0.3</v>
      </c>
    </row>
    <row r="367" spans="1:9" x14ac:dyDescent="0.25">
      <c r="A367" t="s">
        <v>29</v>
      </c>
      <c r="B367">
        <v>1</v>
      </c>
      <c r="C367">
        <v>62</v>
      </c>
      <c r="D367">
        <v>14.28</v>
      </c>
      <c r="E367">
        <v>14</v>
      </c>
      <c r="F367">
        <v>-0.28999999999999998</v>
      </c>
      <c r="G367">
        <v>62</v>
      </c>
      <c r="H367">
        <v>62.65</v>
      </c>
      <c r="I367">
        <v>0.65</v>
      </c>
    </row>
    <row r="368" spans="1:9" x14ac:dyDescent="0.25">
      <c r="A368" t="s">
        <v>29</v>
      </c>
      <c r="B368">
        <v>1</v>
      </c>
      <c r="C368">
        <v>63</v>
      </c>
      <c r="D368">
        <v>14.21</v>
      </c>
      <c r="E368">
        <v>13.68</v>
      </c>
      <c r="F368">
        <v>-0.53</v>
      </c>
      <c r="G368">
        <v>63</v>
      </c>
      <c r="H368">
        <v>64</v>
      </c>
      <c r="I368">
        <v>1</v>
      </c>
    </row>
    <row r="369" spans="1:9" x14ac:dyDescent="0.25">
      <c r="A369" t="s">
        <v>29</v>
      </c>
      <c r="B369">
        <v>1</v>
      </c>
      <c r="C369">
        <v>64</v>
      </c>
      <c r="D369">
        <v>14.12</v>
      </c>
      <c r="E369">
        <v>13.35</v>
      </c>
      <c r="F369">
        <v>-0.77</v>
      </c>
      <c r="G369">
        <v>64</v>
      </c>
      <c r="H369">
        <v>65.349999999999994</v>
      </c>
      <c r="I369">
        <v>1.35</v>
      </c>
    </row>
    <row r="370" spans="1:9" x14ac:dyDescent="0.25">
      <c r="A370" t="s">
        <v>29</v>
      </c>
      <c r="B370">
        <v>1</v>
      </c>
      <c r="C370">
        <v>65</v>
      </c>
      <c r="D370">
        <v>14.02</v>
      </c>
      <c r="E370">
        <v>13.02</v>
      </c>
      <c r="F370">
        <v>-1</v>
      </c>
      <c r="G370">
        <v>65</v>
      </c>
      <c r="H370">
        <v>66.69</v>
      </c>
      <c r="I370">
        <v>1.69</v>
      </c>
    </row>
    <row r="371" spans="1:9" x14ac:dyDescent="0.25">
      <c r="A371" t="s">
        <v>29</v>
      </c>
      <c r="B371">
        <v>1</v>
      </c>
      <c r="C371">
        <v>66</v>
      </c>
      <c r="D371">
        <v>13.91</v>
      </c>
      <c r="E371">
        <v>12.68</v>
      </c>
      <c r="F371">
        <v>-1.23</v>
      </c>
      <c r="G371">
        <v>66</v>
      </c>
      <c r="H371">
        <v>68.02</v>
      </c>
      <c r="I371">
        <v>2.02</v>
      </c>
    </row>
    <row r="372" spans="1:9" x14ac:dyDescent="0.25">
      <c r="A372" t="s">
        <v>29</v>
      </c>
      <c r="B372">
        <v>1</v>
      </c>
      <c r="C372">
        <v>67</v>
      </c>
      <c r="D372">
        <v>13.78</v>
      </c>
      <c r="E372">
        <v>12.33</v>
      </c>
      <c r="F372">
        <v>-1.45</v>
      </c>
      <c r="G372">
        <v>67</v>
      </c>
      <c r="H372">
        <v>69.33</v>
      </c>
      <c r="I372">
        <v>2.33</v>
      </c>
    </row>
    <row r="373" spans="1:9" x14ac:dyDescent="0.25">
      <c r="A373" t="s">
        <v>29</v>
      </c>
      <c r="B373">
        <v>1</v>
      </c>
      <c r="C373">
        <v>68</v>
      </c>
      <c r="D373">
        <v>13.65</v>
      </c>
      <c r="E373">
        <v>11.98</v>
      </c>
      <c r="F373">
        <v>-1.66</v>
      </c>
      <c r="G373">
        <v>68</v>
      </c>
      <c r="H373">
        <v>70.63</v>
      </c>
      <c r="I373">
        <v>2.63</v>
      </c>
    </row>
    <row r="374" spans="1:9" x14ac:dyDescent="0.25">
      <c r="A374" t="s">
        <v>29</v>
      </c>
      <c r="B374">
        <v>1</v>
      </c>
      <c r="C374">
        <v>69</v>
      </c>
      <c r="D374">
        <v>13.5</v>
      </c>
      <c r="E374">
        <v>11.63</v>
      </c>
      <c r="F374">
        <v>-1.86</v>
      </c>
      <c r="G374">
        <v>69</v>
      </c>
      <c r="H374">
        <v>71.91</v>
      </c>
      <c r="I374">
        <v>2.91</v>
      </c>
    </row>
    <row r="375" spans="1:9" x14ac:dyDescent="0.25">
      <c r="A375" t="s">
        <v>29</v>
      </c>
      <c r="B375">
        <v>1</v>
      </c>
      <c r="C375">
        <v>70</v>
      </c>
      <c r="D375">
        <v>13.33</v>
      </c>
      <c r="E375">
        <v>11.28</v>
      </c>
      <c r="F375">
        <v>-2.0499999999999998</v>
      </c>
      <c r="G375">
        <v>70</v>
      </c>
      <c r="H375">
        <v>73.17</v>
      </c>
      <c r="I375">
        <v>3.17</v>
      </c>
    </row>
    <row r="376" spans="1:9" x14ac:dyDescent="0.25">
      <c r="A376" t="s">
        <v>29</v>
      </c>
      <c r="B376">
        <v>1</v>
      </c>
      <c r="C376">
        <v>71</v>
      </c>
      <c r="D376">
        <v>13.15</v>
      </c>
      <c r="E376">
        <v>10.93</v>
      </c>
      <c r="F376">
        <v>-2.23</v>
      </c>
      <c r="G376">
        <v>71</v>
      </c>
      <c r="H376">
        <v>74.400000000000006</v>
      </c>
      <c r="I376">
        <v>3.4</v>
      </c>
    </row>
    <row r="377" spans="1:9" x14ac:dyDescent="0.25">
      <c r="A377" t="s">
        <v>29</v>
      </c>
      <c r="B377">
        <v>1</v>
      </c>
      <c r="C377">
        <v>72</v>
      </c>
      <c r="D377">
        <v>12.96</v>
      </c>
      <c r="E377">
        <v>10.58</v>
      </c>
      <c r="F377">
        <v>-2.39</v>
      </c>
      <c r="G377">
        <v>72</v>
      </c>
      <c r="H377">
        <v>75.61</v>
      </c>
      <c r="I377">
        <v>3.61</v>
      </c>
    </row>
    <row r="378" spans="1:9" x14ac:dyDescent="0.25">
      <c r="A378" t="s">
        <v>29</v>
      </c>
      <c r="B378">
        <v>1</v>
      </c>
      <c r="C378">
        <v>73</v>
      </c>
      <c r="D378">
        <v>12.76</v>
      </c>
      <c r="E378">
        <v>10.23</v>
      </c>
      <c r="F378">
        <v>-2.5299999999999998</v>
      </c>
      <c r="G378">
        <v>73</v>
      </c>
      <c r="H378">
        <v>76.83</v>
      </c>
      <c r="I378">
        <v>3.83</v>
      </c>
    </row>
    <row r="379" spans="1:9" x14ac:dyDescent="0.25">
      <c r="A379" t="s">
        <v>29</v>
      </c>
      <c r="B379">
        <v>1</v>
      </c>
      <c r="C379">
        <v>74</v>
      </c>
      <c r="D379">
        <v>12.53</v>
      </c>
      <c r="E379">
        <v>9.89</v>
      </c>
      <c r="F379">
        <v>-2.65</v>
      </c>
      <c r="G379">
        <v>74</v>
      </c>
      <c r="H379">
        <v>78.069999999999993</v>
      </c>
      <c r="I379">
        <v>4.07</v>
      </c>
    </row>
    <row r="380" spans="1:9" x14ac:dyDescent="0.25">
      <c r="A380" t="s">
        <v>29</v>
      </c>
      <c r="B380">
        <v>0</v>
      </c>
      <c r="C380">
        <v>75</v>
      </c>
      <c r="D380">
        <v>12.3</v>
      </c>
      <c r="E380">
        <v>9.5500000000000007</v>
      </c>
      <c r="F380">
        <v>-2.75</v>
      </c>
      <c r="G380">
        <v>75</v>
      </c>
      <c r="H380">
        <v>79.3</v>
      </c>
      <c r="I380">
        <v>4.3</v>
      </c>
    </row>
    <row r="381" spans="1:9" x14ac:dyDescent="0.25">
      <c r="A381" t="s">
        <v>29</v>
      </c>
      <c r="B381">
        <v>1</v>
      </c>
      <c r="C381">
        <v>76</v>
      </c>
      <c r="D381">
        <v>12.04</v>
      </c>
      <c r="E381">
        <v>9.2200000000000006</v>
      </c>
      <c r="F381">
        <v>-2.82</v>
      </c>
      <c r="G381">
        <v>76</v>
      </c>
      <c r="H381">
        <v>80.52</v>
      </c>
      <c r="I381">
        <v>4.5199999999999996</v>
      </c>
    </row>
    <row r="382" spans="1:9" x14ac:dyDescent="0.25">
      <c r="A382" t="s">
        <v>29</v>
      </c>
      <c r="B382">
        <v>1</v>
      </c>
      <c r="C382">
        <v>77</v>
      </c>
      <c r="D382">
        <v>11.75</v>
      </c>
      <c r="E382">
        <v>8.8699999999999992</v>
      </c>
      <c r="F382">
        <v>-2.88</v>
      </c>
      <c r="G382">
        <v>77</v>
      </c>
      <c r="H382">
        <v>81.7</v>
      </c>
      <c r="I382">
        <v>4.7</v>
      </c>
    </row>
    <row r="383" spans="1:9" x14ac:dyDescent="0.25">
      <c r="A383" t="s">
        <v>29</v>
      </c>
      <c r="B383">
        <v>1</v>
      </c>
      <c r="C383">
        <v>78</v>
      </c>
      <c r="D383">
        <v>11.42</v>
      </c>
      <c r="E383">
        <v>8.5</v>
      </c>
      <c r="F383">
        <v>-2.92</v>
      </c>
      <c r="G383">
        <v>78</v>
      </c>
      <c r="H383">
        <v>82.84</v>
      </c>
      <c r="I383">
        <v>4.84</v>
      </c>
    </row>
    <row r="384" spans="1:9" x14ac:dyDescent="0.25">
      <c r="A384" t="s">
        <v>29</v>
      </c>
      <c r="B384">
        <v>1</v>
      </c>
      <c r="C384">
        <v>79</v>
      </c>
      <c r="D384">
        <v>11.07</v>
      </c>
      <c r="E384">
        <v>8.1300000000000008</v>
      </c>
      <c r="F384">
        <v>-2.94</v>
      </c>
      <c r="G384">
        <v>79</v>
      </c>
      <c r="H384">
        <v>83.94</v>
      </c>
      <c r="I384">
        <v>4.9400000000000004</v>
      </c>
    </row>
    <row r="385" spans="1:9" x14ac:dyDescent="0.25">
      <c r="A385" t="s">
        <v>29</v>
      </c>
      <c r="B385">
        <v>1</v>
      </c>
      <c r="C385">
        <v>80</v>
      </c>
      <c r="D385">
        <v>10.69</v>
      </c>
      <c r="E385">
        <v>7.74</v>
      </c>
      <c r="F385">
        <v>-2.95</v>
      </c>
      <c r="G385">
        <v>80</v>
      </c>
      <c r="H385">
        <v>85</v>
      </c>
      <c r="I385">
        <v>5</v>
      </c>
    </row>
    <row r="386" spans="1:9" x14ac:dyDescent="0.25">
      <c r="A386" t="s">
        <v>29</v>
      </c>
      <c r="B386">
        <v>1</v>
      </c>
      <c r="C386">
        <v>81</v>
      </c>
      <c r="D386">
        <v>10.29</v>
      </c>
      <c r="E386">
        <v>7.35</v>
      </c>
      <c r="F386">
        <v>-2.94</v>
      </c>
      <c r="G386">
        <v>81</v>
      </c>
      <c r="H386">
        <v>86.02</v>
      </c>
      <c r="I386">
        <v>5.0199999999999996</v>
      </c>
    </row>
    <row r="387" spans="1:9" x14ac:dyDescent="0.25">
      <c r="A387" t="s">
        <v>29</v>
      </c>
      <c r="B387">
        <v>1</v>
      </c>
      <c r="C387">
        <v>82</v>
      </c>
      <c r="D387">
        <v>9.86</v>
      </c>
      <c r="E387">
        <v>6.95</v>
      </c>
      <c r="F387">
        <v>-2.91</v>
      </c>
      <c r="G387">
        <v>82</v>
      </c>
      <c r="H387">
        <v>87.01</v>
      </c>
      <c r="I387">
        <v>5.01</v>
      </c>
    </row>
    <row r="388" spans="1:9" x14ac:dyDescent="0.25">
      <c r="A388" t="s">
        <v>29</v>
      </c>
      <c r="B388">
        <v>1</v>
      </c>
      <c r="C388">
        <v>83</v>
      </c>
      <c r="D388">
        <v>9.41</v>
      </c>
      <c r="E388">
        <v>6.54</v>
      </c>
      <c r="F388">
        <v>-2.88</v>
      </c>
      <c r="G388">
        <v>83</v>
      </c>
      <c r="H388">
        <v>87.96</v>
      </c>
      <c r="I388">
        <v>4.96</v>
      </c>
    </row>
    <row r="389" spans="1:9" x14ac:dyDescent="0.25">
      <c r="A389" t="s">
        <v>29</v>
      </c>
      <c r="B389">
        <v>1</v>
      </c>
      <c r="C389">
        <v>84</v>
      </c>
      <c r="D389">
        <v>8.9499999999999993</v>
      </c>
      <c r="E389">
        <v>6.12</v>
      </c>
      <c r="F389">
        <v>-2.83</v>
      </c>
      <c r="G389">
        <v>84</v>
      </c>
      <c r="H389">
        <v>88.89</v>
      </c>
      <c r="I389">
        <v>4.8899999999999997</v>
      </c>
    </row>
    <row r="390" spans="1:9" x14ac:dyDescent="0.25">
      <c r="A390" t="s">
        <v>29</v>
      </c>
      <c r="B390">
        <v>1</v>
      </c>
      <c r="C390">
        <v>85</v>
      </c>
      <c r="D390">
        <v>8.4700000000000006</v>
      </c>
      <c r="E390">
        <v>5.71</v>
      </c>
      <c r="F390">
        <v>-2.77</v>
      </c>
      <c r="G390">
        <v>85</v>
      </c>
      <c r="H390">
        <v>89.78</v>
      </c>
      <c r="I390">
        <v>4.78</v>
      </c>
    </row>
    <row r="391" spans="1:9" x14ac:dyDescent="0.25">
      <c r="A391" t="s">
        <v>29</v>
      </c>
      <c r="B391">
        <v>1</v>
      </c>
      <c r="C391">
        <v>86</v>
      </c>
      <c r="D391">
        <v>7.98</v>
      </c>
      <c r="E391">
        <v>5.29</v>
      </c>
      <c r="F391">
        <v>-2.7</v>
      </c>
      <c r="G391">
        <v>86</v>
      </c>
      <c r="H391">
        <v>90.65</v>
      </c>
      <c r="I391">
        <v>4.6500000000000004</v>
      </c>
    </row>
    <row r="392" spans="1:9" x14ac:dyDescent="0.25">
      <c r="A392" t="s">
        <v>29</v>
      </c>
      <c r="B392">
        <v>1</v>
      </c>
      <c r="C392">
        <v>87</v>
      </c>
      <c r="D392">
        <v>7.48</v>
      </c>
      <c r="E392">
        <v>4.87</v>
      </c>
      <c r="F392">
        <v>-2.62</v>
      </c>
      <c r="G392">
        <v>87</v>
      </c>
      <c r="H392">
        <v>91.49</v>
      </c>
      <c r="I392">
        <v>4.49</v>
      </c>
    </row>
    <row r="393" spans="1:9" x14ac:dyDescent="0.25">
      <c r="A393" t="s">
        <v>29</v>
      </c>
      <c r="B393">
        <v>1</v>
      </c>
      <c r="C393">
        <v>88</v>
      </c>
      <c r="D393">
        <v>6.98</v>
      </c>
      <c r="E393">
        <v>4.45</v>
      </c>
      <c r="F393">
        <v>-2.5299999999999998</v>
      </c>
      <c r="G393">
        <v>88</v>
      </c>
      <c r="H393">
        <v>92.32</v>
      </c>
      <c r="I393">
        <v>4.32</v>
      </c>
    </row>
    <row r="394" spans="1:9" x14ac:dyDescent="0.25">
      <c r="A394" t="s">
        <v>29</v>
      </c>
      <c r="B394">
        <v>1</v>
      </c>
      <c r="C394">
        <v>89</v>
      </c>
      <c r="D394">
        <v>6.46</v>
      </c>
      <c r="E394">
        <v>4.03</v>
      </c>
      <c r="F394">
        <v>-2.44</v>
      </c>
      <c r="G394">
        <v>89</v>
      </c>
      <c r="H394">
        <v>93.13</v>
      </c>
      <c r="I394">
        <v>4.13</v>
      </c>
    </row>
    <row r="395" spans="1:9" x14ac:dyDescent="0.25">
      <c r="A395" t="s">
        <v>29</v>
      </c>
      <c r="B395">
        <v>1</v>
      </c>
      <c r="C395">
        <v>90</v>
      </c>
      <c r="D395">
        <v>5.95</v>
      </c>
      <c r="E395">
        <v>3.61</v>
      </c>
      <c r="F395">
        <v>-2.34</v>
      </c>
      <c r="G395">
        <v>90</v>
      </c>
      <c r="H395">
        <v>93.93</v>
      </c>
      <c r="I395">
        <v>3.93</v>
      </c>
    </row>
    <row r="396" spans="1:9" x14ac:dyDescent="0.25">
      <c r="A396" t="s">
        <v>29</v>
      </c>
      <c r="B396">
        <v>1</v>
      </c>
      <c r="C396">
        <v>91</v>
      </c>
      <c r="D396">
        <v>5.43</v>
      </c>
      <c r="E396">
        <v>3.2</v>
      </c>
      <c r="F396">
        <v>-2.23</v>
      </c>
      <c r="G396">
        <v>91</v>
      </c>
      <c r="H396">
        <v>94.72</v>
      </c>
      <c r="I396">
        <v>3.72</v>
      </c>
    </row>
    <row r="397" spans="1:9" x14ac:dyDescent="0.25">
      <c r="A397" t="s">
        <v>29</v>
      </c>
      <c r="B397">
        <v>1</v>
      </c>
      <c r="C397">
        <v>92</v>
      </c>
      <c r="D397">
        <v>4.91</v>
      </c>
      <c r="E397">
        <v>2.79</v>
      </c>
      <c r="F397">
        <v>-2.13</v>
      </c>
      <c r="G397">
        <v>92</v>
      </c>
      <c r="H397">
        <v>95.5</v>
      </c>
      <c r="I397">
        <v>3.5</v>
      </c>
    </row>
    <row r="398" spans="1:9" x14ac:dyDescent="0.25">
      <c r="A398" t="s">
        <v>29</v>
      </c>
      <c r="B398">
        <v>1</v>
      </c>
      <c r="C398">
        <v>93</v>
      </c>
      <c r="D398">
        <v>4.4000000000000004</v>
      </c>
      <c r="E398">
        <v>2.38</v>
      </c>
      <c r="F398">
        <v>-2.02</v>
      </c>
      <c r="G398">
        <v>93</v>
      </c>
      <c r="H398">
        <v>96.27</v>
      </c>
      <c r="I398">
        <v>3.27</v>
      </c>
    </row>
    <row r="399" spans="1:9" x14ac:dyDescent="0.25">
      <c r="A399" t="s">
        <v>29</v>
      </c>
      <c r="B399">
        <v>1</v>
      </c>
      <c r="C399">
        <v>94</v>
      </c>
      <c r="D399">
        <v>3.9</v>
      </c>
      <c r="E399">
        <v>1.99</v>
      </c>
      <c r="F399">
        <v>-1.91</v>
      </c>
      <c r="G399">
        <v>94</v>
      </c>
      <c r="H399">
        <v>97.02</v>
      </c>
      <c r="I399">
        <v>3.02</v>
      </c>
    </row>
    <row r="400" spans="1:9" x14ac:dyDescent="0.25">
      <c r="A400" t="s">
        <v>29</v>
      </c>
      <c r="B400">
        <v>0</v>
      </c>
      <c r="C400">
        <v>95</v>
      </c>
      <c r="D400">
        <v>3.4</v>
      </c>
      <c r="E400">
        <v>1.6</v>
      </c>
      <c r="F400">
        <v>-1.8</v>
      </c>
      <c r="G400">
        <v>95</v>
      </c>
      <c r="H400">
        <v>97.77</v>
      </c>
      <c r="I400">
        <v>2.77</v>
      </c>
    </row>
    <row r="401" spans="1:9" x14ac:dyDescent="0.25">
      <c r="A401" t="s">
        <v>29</v>
      </c>
      <c r="B401">
        <v>1</v>
      </c>
      <c r="C401">
        <v>96</v>
      </c>
      <c r="D401">
        <v>2.87</v>
      </c>
      <c r="E401">
        <v>1.23</v>
      </c>
      <c r="F401">
        <v>-1.64</v>
      </c>
      <c r="G401">
        <v>96</v>
      </c>
      <c r="H401">
        <v>98.45</v>
      </c>
      <c r="I401">
        <v>2.4500000000000002</v>
      </c>
    </row>
    <row r="402" spans="1:9" x14ac:dyDescent="0.25">
      <c r="A402" t="s">
        <v>29</v>
      </c>
      <c r="B402">
        <v>1</v>
      </c>
      <c r="C402">
        <v>97</v>
      </c>
      <c r="D402">
        <v>2.27</v>
      </c>
      <c r="E402">
        <v>0.89</v>
      </c>
      <c r="F402">
        <v>-1.38</v>
      </c>
      <c r="G402">
        <v>97</v>
      </c>
      <c r="H402">
        <v>99</v>
      </c>
      <c r="I402">
        <v>2</v>
      </c>
    </row>
    <row r="403" spans="1:9" x14ac:dyDescent="0.25">
      <c r="A403" t="s">
        <v>29</v>
      </c>
      <c r="B403">
        <v>1</v>
      </c>
      <c r="C403">
        <v>98</v>
      </c>
      <c r="D403">
        <v>1.59</v>
      </c>
      <c r="E403">
        <v>0.56999999999999995</v>
      </c>
      <c r="F403">
        <v>-1.02</v>
      </c>
      <c r="G403">
        <v>98</v>
      </c>
      <c r="H403">
        <v>99.44</v>
      </c>
      <c r="I403">
        <v>1.44</v>
      </c>
    </row>
    <row r="404" spans="1:9" x14ac:dyDescent="0.25">
      <c r="A404" t="s">
        <v>29</v>
      </c>
      <c r="B404">
        <v>1</v>
      </c>
      <c r="C404">
        <v>99</v>
      </c>
      <c r="D404">
        <v>0.83</v>
      </c>
      <c r="E404">
        <v>0.27</v>
      </c>
      <c r="F404">
        <v>-0.56000000000000005</v>
      </c>
      <c r="G404">
        <v>99</v>
      </c>
      <c r="H404">
        <v>99.77</v>
      </c>
      <c r="I404">
        <v>0.77</v>
      </c>
    </row>
    <row r="405" spans="1:9" x14ac:dyDescent="0.25">
      <c r="A405" t="s">
        <v>29</v>
      </c>
      <c r="B405">
        <v>0</v>
      </c>
      <c r="C405">
        <v>100</v>
      </c>
      <c r="D405">
        <v>0</v>
      </c>
      <c r="E405">
        <v>0</v>
      </c>
      <c r="F405">
        <v>0</v>
      </c>
      <c r="G405">
        <v>100</v>
      </c>
      <c r="H405">
        <v>100</v>
      </c>
      <c r="I405">
        <v>0</v>
      </c>
    </row>
    <row r="406" spans="1:9" x14ac:dyDescent="0.25">
      <c r="A406" t="s">
        <v>17</v>
      </c>
      <c r="B406">
        <v>0</v>
      </c>
      <c r="C406">
        <v>0</v>
      </c>
      <c r="D406">
        <v>0</v>
      </c>
      <c r="E406">
        <v>0</v>
      </c>
      <c r="F406">
        <v>0</v>
      </c>
      <c r="G406">
        <v>0</v>
      </c>
      <c r="H406">
        <v>0</v>
      </c>
      <c r="I406">
        <v>0</v>
      </c>
    </row>
    <row r="407" spans="1:9" x14ac:dyDescent="0.25">
      <c r="A407" t="s">
        <v>17</v>
      </c>
      <c r="B407">
        <v>1</v>
      </c>
      <c r="C407">
        <v>1</v>
      </c>
      <c r="D407">
        <v>0</v>
      </c>
      <c r="E407">
        <v>1.71</v>
      </c>
      <c r="F407">
        <v>1.71</v>
      </c>
      <c r="G407">
        <v>1</v>
      </c>
      <c r="H407">
        <v>0.19</v>
      </c>
      <c r="I407">
        <v>-0.81</v>
      </c>
    </row>
    <row r="408" spans="1:9" x14ac:dyDescent="0.25">
      <c r="A408" t="s">
        <v>17</v>
      </c>
      <c r="B408">
        <v>1</v>
      </c>
      <c r="C408">
        <v>2</v>
      </c>
      <c r="D408">
        <v>0</v>
      </c>
      <c r="E408">
        <v>3.09</v>
      </c>
      <c r="F408">
        <v>3.09</v>
      </c>
      <c r="G408">
        <v>2</v>
      </c>
      <c r="H408">
        <v>0.45</v>
      </c>
      <c r="I408">
        <v>-1.55</v>
      </c>
    </row>
    <row r="409" spans="1:9" x14ac:dyDescent="0.25">
      <c r="A409" t="s">
        <v>17</v>
      </c>
      <c r="B409">
        <v>1</v>
      </c>
      <c r="C409">
        <v>3</v>
      </c>
      <c r="D409">
        <v>0</v>
      </c>
      <c r="E409">
        <v>4.1500000000000004</v>
      </c>
      <c r="F409">
        <v>4.1500000000000004</v>
      </c>
      <c r="G409">
        <v>3</v>
      </c>
      <c r="H409">
        <v>0.77</v>
      </c>
      <c r="I409">
        <v>-2.23</v>
      </c>
    </row>
    <row r="410" spans="1:9" x14ac:dyDescent="0.25">
      <c r="A410" t="s">
        <v>17</v>
      </c>
      <c r="B410">
        <v>1</v>
      </c>
      <c r="C410">
        <v>4</v>
      </c>
      <c r="D410">
        <v>0</v>
      </c>
      <c r="E410">
        <v>4.87</v>
      </c>
      <c r="F410">
        <v>4.87</v>
      </c>
      <c r="G410">
        <v>4</v>
      </c>
      <c r="H410">
        <v>1.1499999999999999</v>
      </c>
      <c r="I410">
        <v>-2.85</v>
      </c>
    </row>
    <row r="411" spans="1:9" x14ac:dyDescent="0.25">
      <c r="A411" t="s">
        <v>17</v>
      </c>
      <c r="B411">
        <v>0</v>
      </c>
      <c r="C411">
        <v>5</v>
      </c>
      <c r="D411">
        <v>0</v>
      </c>
      <c r="E411">
        <v>5.26</v>
      </c>
      <c r="F411">
        <v>5.26</v>
      </c>
      <c r="G411">
        <v>5</v>
      </c>
      <c r="H411">
        <v>1.6</v>
      </c>
      <c r="I411">
        <v>-3.4</v>
      </c>
    </row>
    <row r="412" spans="1:9" x14ac:dyDescent="0.25">
      <c r="A412" t="s">
        <v>17</v>
      </c>
      <c r="B412">
        <v>1</v>
      </c>
      <c r="C412">
        <v>6</v>
      </c>
      <c r="D412">
        <v>0</v>
      </c>
      <c r="E412">
        <v>5.47</v>
      </c>
      <c r="F412">
        <v>5.47</v>
      </c>
      <c r="G412">
        <v>6</v>
      </c>
      <c r="H412">
        <v>2.11</v>
      </c>
      <c r="I412">
        <v>-3.89</v>
      </c>
    </row>
    <row r="413" spans="1:9" x14ac:dyDescent="0.25">
      <c r="A413" t="s">
        <v>17</v>
      </c>
      <c r="B413">
        <v>1</v>
      </c>
      <c r="C413">
        <v>7</v>
      </c>
      <c r="D413">
        <v>0</v>
      </c>
      <c r="E413">
        <v>5.64</v>
      </c>
      <c r="F413">
        <v>5.64</v>
      </c>
      <c r="G413">
        <v>7</v>
      </c>
      <c r="H413">
        <v>2.68</v>
      </c>
      <c r="I413">
        <v>-4.32</v>
      </c>
    </row>
    <row r="414" spans="1:9" x14ac:dyDescent="0.25">
      <c r="A414" t="s">
        <v>17</v>
      </c>
      <c r="B414">
        <v>1</v>
      </c>
      <c r="C414">
        <v>8</v>
      </c>
      <c r="D414">
        <v>0</v>
      </c>
      <c r="E414">
        <v>5.78</v>
      </c>
      <c r="F414">
        <v>5.78</v>
      </c>
      <c r="G414">
        <v>8</v>
      </c>
      <c r="H414">
        <v>3.32</v>
      </c>
      <c r="I414">
        <v>-4.68</v>
      </c>
    </row>
    <row r="415" spans="1:9" x14ac:dyDescent="0.25">
      <c r="A415" t="s">
        <v>17</v>
      </c>
      <c r="B415">
        <v>1</v>
      </c>
      <c r="C415">
        <v>9</v>
      </c>
      <c r="D415">
        <v>0</v>
      </c>
      <c r="E415">
        <v>5.9</v>
      </c>
      <c r="F415">
        <v>5.9</v>
      </c>
      <c r="G415">
        <v>9</v>
      </c>
      <c r="H415">
        <v>4.0199999999999996</v>
      </c>
      <c r="I415">
        <v>-4.9800000000000004</v>
      </c>
    </row>
    <row r="416" spans="1:9" x14ac:dyDescent="0.25">
      <c r="A416" t="s">
        <v>17</v>
      </c>
      <c r="B416">
        <v>1</v>
      </c>
      <c r="C416">
        <v>10</v>
      </c>
      <c r="D416">
        <v>0</v>
      </c>
      <c r="E416">
        <v>5.98</v>
      </c>
      <c r="F416">
        <v>5.98</v>
      </c>
      <c r="G416">
        <v>10</v>
      </c>
      <c r="H416">
        <v>4.79</v>
      </c>
      <c r="I416">
        <v>-5.21</v>
      </c>
    </row>
    <row r="417" spans="1:9" x14ac:dyDescent="0.25">
      <c r="A417" t="s">
        <v>17</v>
      </c>
      <c r="B417">
        <v>1</v>
      </c>
      <c r="C417">
        <v>11</v>
      </c>
      <c r="D417">
        <v>0</v>
      </c>
      <c r="E417">
        <v>6.04</v>
      </c>
      <c r="F417">
        <v>6.04</v>
      </c>
      <c r="G417">
        <v>11</v>
      </c>
      <c r="H417">
        <v>5.61</v>
      </c>
      <c r="I417">
        <v>-5.39</v>
      </c>
    </row>
    <row r="418" spans="1:9" x14ac:dyDescent="0.25">
      <c r="A418" t="s">
        <v>17</v>
      </c>
      <c r="B418">
        <v>1</v>
      </c>
      <c r="C418">
        <v>12</v>
      </c>
      <c r="D418">
        <v>0</v>
      </c>
      <c r="E418">
        <v>6.08</v>
      </c>
      <c r="F418">
        <v>6.08</v>
      </c>
      <c r="G418">
        <v>12</v>
      </c>
      <c r="H418">
        <v>6.46</v>
      </c>
      <c r="I418">
        <v>-5.54</v>
      </c>
    </row>
    <row r="419" spans="1:9" x14ac:dyDescent="0.25">
      <c r="A419" t="s">
        <v>17</v>
      </c>
      <c r="B419">
        <v>1</v>
      </c>
      <c r="C419">
        <v>13</v>
      </c>
      <c r="D419">
        <v>0</v>
      </c>
      <c r="E419">
        <v>6.09</v>
      </c>
      <c r="F419">
        <v>6.09</v>
      </c>
      <c r="G419">
        <v>13</v>
      </c>
      <c r="H419">
        <v>7.33</v>
      </c>
      <c r="I419">
        <v>-5.67</v>
      </c>
    </row>
    <row r="420" spans="1:9" x14ac:dyDescent="0.25">
      <c r="A420" t="s">
        <v>17</v>
      </c>
      <c r="B420">
        <v>1</v>
      </c>
      <c r="C420">
        <v>14</v>
      </c>
      <c r="D420">
        <v>0</v>
      </c>
      <c r="E420">
        <v>6.09</v>
      </c>
      <c r="F420">
        <v>6.09</v>
      </c>
      <c r="G420">
        <v>14</v>
      </c>
      <c r="H420">
        <v>8.23</v>
      </c>
      <c r="I420">
        <v>-5.77</v>
      </c>
    </row>
    <row r="421" spans="1:9" x14ac:dyDescent="0.25">
      <c r="A421" t="s">
        <v>17</v>
      </c>
      <c r="B421">
        <v>1</v>
      </c>
      <c r="C421">
        <v>15</v>
      </c>
      <c r="D421">
        <v>0</v>
      </c>
      <c r="E421">
        <v>6.08</v>
      </c>
      <c r="F421">
        <v>6.08</v>
      </c>
      <c r="G421">
        <v>15</v>
      </c>
      <c r="H421">
        <v>9.15</v>
      </c>
      <c r="I421">
        <v>-5.85</v>
      </c>
    </row>
    <row r="422" spans="1:9" x14ac:dyDescent="0.25">
      <c r="A422" t="s">
        <v>17</v>
      </c>
      <c r="B422">
        <v>1</v>
      </c>
      <c r="C422">
        <v>16</v>
      </c>
      <c r="D422">
        <v>0</v>
      </c>
      <c r="E422">
        <v>6.05</v>
      </c>
      <c r="F422">
        <v>6.05</v>
      </c>
      <c r="G422">
        <v>16</v>
      </c>
      <c r="H422">
        <v>10.09</v>
      </c>
      <c r="I422">
        <v>-5.91</v>
      </c>
    </row>
    <row r="423" spans="1:9" x14ac:dyDescent="0.25">
      <c r="A423" t="s">
        <v>17</v>
      </c>
      <c r="B423">
        <v>1</v>
      </c>
      <c r="C423">
        <v>17</v>
      </c>
      <c r="D423">
        <v>0</v>
      </c>
      <c r="E423">
        <v>6.02</v>
      </c>
      <c r="F423">
        <v>6.02</v>
      </c>
      <c r="G423">
        <v>17</v>
      </c>
      <c r="H423">
        <v>11.05</v>
      </c>
      <c r="I423">
        <v>-5.95</v>
      </c>
    </row>
    <row r="424" spans="1:9" x14ac:dyDescent="0.25">
      <c r="A424" t="s">
        <v>17</v>
      </c>
      <c r="B424">
        <v>1</v>
      </c>
      <c r="C424">
        <v>18</v>
      </c>
      <c r="D424">
        <v>0</v>
      </c>
      <c r="E424">
        <v>5.97</v>
      </c>
      <c r="F424">
        <v>5.97</v>
      </c>
      <c r="G424">
        <v>18</v>
      </c>
      <c r="H424">
        <v>12.02</v>
      </c>
      <c r="I424">
        <v>-5.98</v>
      </c>
    </row>
    <row r="425" spans="1:9" x14ac:dyDescent="0.25">
      <c r="A425" t="s">
        <v>17</v>
      </c>
      <c r="B425">
        <v>1</v>
      </c>
      <c r="C425">
        <v>19</v>
      </c>
      <c r="D425">
        <v>0</v>
      </c>
      <c r="E425">
        <v>5.93</v>
      </c>
      <c r="F425">
        <v>5.93</v>
      </c>
      <c r="G425">
        <v>19</v>
      </c>
      <c r="H425">
        <v>13.01</v>
      </c>
      <c r="I425">
        <v>-5.99</v>
      </c>
    </row>
    <row r="426" spans="1:9" x14ac:dyDescent="0.25">
      <c r="A426" t="s">
        <v>17</v>
      </c>
      <c r="B426">
        <v>1</v>
      </c>
      <c r="C426">
        <v>20</v>
      </c>
      <c r="D426">
        <v>0</v>
      </c>
      <c r="E426">
        <v>5.87</v>
      </c>
      <c r="F426">
        <v>5.87</v>
      </c>
      <c r="G426">
        <v>20</v>
      </c>
      <c r="H426">
        <v>14.01</v>
      </c>
      <c r="I426">
        <v>-5.99</v>
      </c>
    </row>
    <row r="427" spans="1:9" x14ac:dyDescent="0.25">
      <c r="A427" t="s">
        <v>17</v>
      </c>
      <c r="B427">
        <v>1</v>
      </c>
      <c r="C427">
        <v>21</v>
      </c>
      <c r="D427">
        <v>0</v>
      </c>
      <c r="E427">
        <v>5.82</v>
      </c>
      <c r="F427">
        <v>5.82</v>
      </c>
      <c r="G427">
        <v>21</v>
      </c>
      <c r="H427">
        <v>15.02</v>
      </c>
      <c r="I427">
        <v>-5.98</v>
      </c>
    </row>
    <row r="428" spans="1:9" x14ac:dyDescent="0.25">
      <c r="A428" t="s">
        <v>17</v>
      </c>
      <c r="B428">
        <v>1</v>
      </c>
      <c r="C428">
        <v>22</v>
      </c>
      <c r="D428">
        <v>0</v>
      </c>
      <c r="E428">
        <v>5.78</v>
      </c>
      <c r="F428">
        <v>5.78</v>
      </c>
      <c r="G428">
        <v>22</v>
      </c>
      <c r="H428">
        <v>16.04</v>
      </c>
      <c r="I428">
        <v>-5.96</v>
      </c>
    </row>
    <row r="429" spans="1:9" x14ac:dyDescent="0.25">
      <c r="A429" t="s">
        <v>17</v>
      </c>
      <c r="B429">
        <v>1</v>
      </c>
      <c r="C429">
        <v>23</v>
      </c>
      <c r="D429">
        <v>0</v>
      </c>
      <c r="E429">
        <v>5.74</v>
      </c>
      <c r="F429">
        <v>5.74</v>
      </c>
      <c r="G429">
        <v>23</v>
      </c>
      <c r="H429">
        <v>17.07</v>
      </c>
      <c r="I429">
        <v>-5.93</v>
      </c>
    </row>
    <row r="430" spans="1:9" x14ac:dyDescent="0.25">
      <c r="A430" t="s">
        <v>17</v>
      </c>
      <c r="B430">
        <v>1</v>
      </c>
      <c r="C430">
        <v>24</v>
      </c>
      <c r="D430">
        <v>0</v>
      </c>
      <c r="E430">
        <v>5.7</v>
      </c>
      <c r="F430">
        <v>5.7</v>
      </c>
      <c r="G430">
        <v>24</v>
      </c>
      <c r="H430">
        <v>18.100000000000001</v>
      </c>
      <c r="I430">
        <v>-5.9</v>
      </c>
    </row>
    <row r="431" spans="1:9" x14ac:dyDescent="0.25">
      <c r="A431" t="s">
        <v>17</v>
      </c>
      <c r="B431">
        <v>0</v>
      </c>
      <c r="C431">
        <v>25</v>
      </c>
      <c r="D431">
        <v>0</v>
      </c>
      <c r="E431">
        <v>5.68</v>
      </c>
      <c r="F431">
        <v>5.68</v>
      </c>
      <c r="G431">
        <v>25</v>
      </c>
      <c r="H431">
        <v>19.14</v>
      </c>
      <c r="I431">
        <v>-5.86</v>
      </c>
    </row>
    <row r="432" spans="1:9" x14ac:dyDescent="0.25">
      <c r="A432" t="s">
        <v>17</v>
      </c>
      <c r="B432">
        <v>1</v>
      </c>
      <c r="C432">
        <v>26</v>
      </c>
      <c r="D432">
        <v>0</v>
      </c>
      <c r="E432">
        <v>5.66</v>
      </c>
      <c r="F432">
        <v>5.66</v>
      </c>
      <c r="G432">
        <v>26</v>
      </c>
      <c r="H432">
        <v>20.18</v>
      </c>
      <c r="I432">
        <v>-5.82</v>
      </c>
    </row>
    <row r="433" spans="1:9" x14ac:dyDescent="0.25">
      <c r="A433" t="s">
        <v>17</v>
      </c>
      <c r="B433">
        <v>1</v>
      </c>
      <c r="C433">
        <v>27</v>
      </c>
      <c r="D433">
        <v>0</v>
      </c>
      <c r="E433">
        <v>5.63</v>
      </c>
      <c r="F433">
        <v>5.63</v>
      </c>
      <c r="G433">
        <v>27</v>
      </c>
      <c r="H433">
        <v>21.21</v>
      </c>
      <c r="I433">
        <v>-5.79</v>
      </c>
    </row>
    <row r="434" spans="1:9" x14ac:dyDescent="0.25">
      <c r="A434" t="s">
        <v>17</v>
      </c>
      <c r="B434">
        <v>1</v>
      </c>
      <c r="C434">
        <v>28</v>
      </c>
      <c r="D434">
        <v>0</v>
      </c>
      <c r="E434">
        <v>5.59</v>
      </c>
      <c r="F434">
        <v>5.59</v>
      </c>
      <c r="G434">
        <v>28</v>
      </c>
      <c r="H434">
        <v>22.25</v>
      </c>
      <c r="I434">
        <v>-5.75</v>
      </c>
    </row>
    <row r="435" spans="1:9" x14ac:dyDescent="0.25">
      <c r="A435" t="s">
        <v>17</v>
      </c>
      <c r="B435">
        <v>1</v>
      </c>
      <c r="C435">
        <v>29</v>
      </c>
      <c r="D435">
        <v>0</v>
      </c>
      <c r="E435">
        <v>5.55</v>
      </c>
      <c r="F435">
        <v>5.55</v>
      </c>
      <c r="G435">
        <v>29</v>
      </c>
      <c r="H435">
        <v>23.28</v>
      </c>
      <c r="I435">
        <v>-5.72</v>
      </c>
    </row>
    <row r="436" spans="1:9" x14ac:dyDescent="0.25">
      <c r="A436" t="s">
        <v>17</v>
      </c>
      <c r="B436">
        <v>1</v>
      </c>
      <c r="C436">
        <v>30</v>
      </c>
      <c r="D436">
        <v>0</v>
      </c>
      <c r="E436">
        <v>5.5</v>
      </c>
      <c r="F436">
        <v>5.5</v>
      </c>
      <c r="G436">
        <v>30</v>
      </c>
      <c r="H436">
        <v>24.31</v>
      </c>
      <c r="I436">
        <v>-5.69</v>
      </c>
    </row>
    <row r="437" spans="1:9" x14ac:dyDescent="0.25">
      <c r="A437" t="s">
        <v>17</v>
      </c>
      <c r="B437">
        <v>1</v>
      </c>
      <c r="C437">
        <v>31</v>
      </c>
      <c r="D437">
        <v>0</v>
      </c>
      <c r="E437">
        <v>5.44</v>
      </c>
      <c r="F437">
        <v>5.44</v>
      </c>
      <c r="G437">
        <v>31</v>
      </c>
      <c r="H437">
        <v>25.33</v>
      </c>
      <c r="I437">
        <v>-5.67</v>
      </c>
    </row>
    <row r="438" spans="1:9" x14ac:dyDescent="0.25">
      <c r="A438" t="s">
        <v>17</v>
      </c>
      <c r="B438">
        <v>1</v>
      </c>
      <c r="C438">
        <v>32</v>
      </c>
      <c r="D438">
        <v>0</v>
      </c>
      <c r="E438">
        <v>5.39</v>
      </c>
      <c r="F438">
        <v>5.39</v>
      </c>
      <c r="G438">
        <v>32</v>
      </c>
      <c r="H438">
        <v>26.35</v>
      </c>
      <c r="I438">
        <v>-5.65</v>
      </c>
    </row>
    <row r="439" spans="1:9" x14ac:dyDescent="0.25">
      <c r="A439" t="s">
        <v>17</v>
      </c>
      <c r="B439">
        <v>1</v>
      </c>
      <c r="C439">
        <v>33</v>
      </c>
      <c r="D439">
        <v>0</v>
      </c>
      <c r="E439">
        <v>5.33</v>
      </c>
      <c r="F439">
        <v>5.33</v>
      </c>
      <c r="G439">
        <v>33</v>
      </c>
      <c r="H439">
        <v>27.39</v>
      </c>
      <c r="I439">
        <v>-5.61</v>
      </c>
    </row>
    <row r="440" spans="1:9" x14ac:dyDescent="0.25">
      <c r="A440" t="s">
        <v>17</v>
      </c>
      <c r="B440">
        <v>1</v>
      </c>
      <c r="C440">
        <v>34</v>
      </c>
      <c r="D440">
        <v>0</v>
      </c>
      <c r="E440">
        <v>5.26</v>
      </c>
      <c r="F440">
        <v>5.26</v>
      </c>
      <c r="G440">
        <v>34</v>
      </c>
      <c r="H440">
        <v>28.43</v>
      </c>
      <c r="I440">
        <v>-5.57</v>
      </c>
    </row>
    <row r="441" spans="1:9" x14ac:dyDescent="0.25">
      <c r="A441" t="s">
        <v>17</v>
      </c>
      <c r="B441">
        <v>1</v>
      </c>
      <c r="C441">
        <v>35</v>
      </c>
      <c r="D441">
        <v>0</v>
      </c>
      <c r="E441">
        <v>5.2</v>
      </c>
      <c r="F441">
        <v>5.2</v>
      </c>
      <c r="G441">
        <v>35</v>
      </c>
      <c r="H441">
        <v>29.48</v>
      </c>
      <c r="I441">
        <v>-5.52</v>
      </c>
    </row>
    <row r="442" spans="1:9" x14ac:dyDescent="0.25">
      <c r="A442" t="s">
        <v>17</v>
      </c>
      <c r="B442">
        <v>1</v>
      </c>
      <c r="C442">
        <v>36</v>
      </c>
      <c r="D442">
        <v>0</v>
      </c>
      <c r="E442">
        <v>5.13</v>
      </c>
      <c r="F442">
        <v>5.13</v>
      </c>
      <c r="G442">
        <v>36</v>
      </c>
      <c r="H442">
        <v>30.53</v>
      </c>
      <c r="I442">
        <v>-5.47</v>
      </c>
    </row>
    <row r="443" spans="1:9" x14ac:dyDescent="0.25">
      <c r="A443" t="s">
        <v>17</v>
      </c>
      <c r="B443">
        <v>1</v>
      </c>
      <c r="C443">
        <v>37</v>
      </c>
      <c r="D443">
        <v>0</v>
      </c>
      <c r="E443">
        <v>5.0599999999999996</v>
      </c>
      <c r="F443">
        <v>5.0599999999999996</v>
      </c>
      <c r="G443">
        <v>37</v>
      </c>
      <c r="H443">
        <v>31.59</v>
      </c>
      <c r="I443">
        <v>-5.41</v>
      </c>
    </row>
    <row r="444" spans="1:9" x14ac:dyDescent="0.25">
      <c r="A444" t="s">
        <v>17</v>
      </c>
      <c r="B444">
        <v>1</v>
      </c>
      <c r="C444">
        <v>38</v>
      </c>
      <c r="D444">
        <v>0</v>
      </c>
      <c r="E444">
        <v>5</v>
      </c>
      <c r="F444">
        <v>5</v>
      </c>
      <c r="G444">
        <v>38</v>
      </c>
      <c r="H444">
        <v>32.65</v>
      </c>
      <c r="I444">
        <v>-5.35</v>
      </c>
    </row>
    <row r="445" spans="1:9" x14ac:dyDescent="0.25">
      <c r="A445" t="s">
        <v>17</v>
      </c>
      <c r="B445">
        <v>1</v>
      </c>
      <c r="C445">
        <v>39</v>
      </c>
      <c r="D445">
        <v>0</v>
      </c>
      <c r="E445">
        <v>4.93</v>
      </c>
      <c r="F445">
        <v>4.93</v>
      </c>
      <c r="G445">
        <v>39</v>
      </c>
      <c r="H445">
        <v>33.72</v>
      </c>
      <c r="I445">
        <v>-5.28</v>
      </c>
    </row>
    <row r="446" spans="1:9" x14ac:dyDescent="0.25">
      <c r="A446" t="s">
        <v>17</v>
      </c>
      <c r="B446">
        <v>1</v>
      </c>
      <c r="C446">
        <v>40</v>
      </c>
      <c r="D446">
        <v>0</v>
      </c>
      <c r="E446">
        <v>4.8600000000000003</v>
      </c>
      <c r="F446">
        <v>4.8600000000000003</v>
      </c>
      <c r="G446">
        <v>40</v>
      </c>
      <c r="H446">
        <v>34.79</v>
      </c>
      <c r="I446">
        <v>-5.21</v>
      </c>
    </row>
    <row r="447" spans="1:9" x14ac:dyDescent="0.25">
      <c r="A447" t="s">
        <v>17</v>
      </c>
      <c r="B447">
        <v>1</v>
      </c>
      <c r="C447">
        <v>41</v>
      </c>
      <c r="D447">
        <v>0</v>
      </c>
      <c r="E447">
        <v>4.8</v>
      </c>
      <c r="F447">
        <v>4.8</v>
      </c>
      <c r="G447">
        <v>41</v>
      </c>
      <c r="H447">
        <v>35.86</v>
      </c>
      <c r="I447">
        <v>-5.14</v>
      </c>
    </row>
    <row r="448" spans="1:9" x14ac:dyDescent="0.25">
      <c r="A448" t="s">
        <v>17</v>
      </c>
      <c r="B448">
        <v>1</v>
      </c>
      <c r="C448">
        <v>42</v>
      </c>
      <c r="D448">
        <v>0</v>
      </c>
      <c r="E448">
        <v>4.74</v>
      </c>
      <c r="F448">
        <v>4.74</v>
      </c>
      <c r="G448">
        <v>42</v>
      </c>
      <c r="H448">
        <v>36.93</v>
      </c>
      <c r="I448">
        <v>-5.07</v>
      </c>
    </row>
    <row r="449" spans="1:9" x14ac:dyDescent="0.25">
      <c r="A449" t="s">
        <v>17</v>
      </c>
      <c r="B449">
        <v>1</v>
      </c>
      <c r="C449">
        <v>43</v>
      </c>
      <c r="D449">
        <v>0</v>
      </c>
      <c r="E449">
        <v>4.6900000000000004</v>
      </c>
      <c r="F449">
        <v>4.6900000000000004</v>
      </c>
      <c r="G449">
        <v>43</v>
      </c>
      <c r="H449">
        <v>38</v>
      </c>
      <c r="I449">
        <v>-5</v>
      </c>
    </row>
    <row r="450" spans="1:9" x14ac:dyDescent="0.25">
      <c r="A450" t="s">
        <v>17</v>
      </c>
      <c r="B450">
        <v>1</v>
      </c>
      <c r="C450">
        <v>44</v>
      </c>
      <c r="D450">
        <v>0</v>
      </c>
      <c r="E450">
        <v>4.6399999999999997</v>
      </c>
      <c r="F450">
        <v>4.6399999999999997</v>
      </c>
      <c r="G450">
        <v>44</v>
      </c>
      <c r="H450">
        <v>39.07</v>
      </c>
      <c r="I450">
        <v>-4.93</v>
      </c>
    </row>
    <row r="451" spans="1:9" x14ac:dyDescent="0.25">
      <c r="A451" t="s">
        <v>17</v>
      </c>
      <c r="B451">
        <v>1</v>
      </c>
      <c r="C451">
        <v>45</v>
      </c>
      <c r="D451">
        <v>0</v>
      </c>
      <c r="E451">
        <v>4.59</v>
      </c>
      <c r="F451">
        <v>4.59</v>
      </c>
      <c r="G451">
        <v>45</v>
      </c>
      <c r="H451">
        <v>40.14</v>
      </c>
      <c r="I451">
        <v>-4.8600000000000003</v>
      </c>
    </row>
    <row r="452" spans="1:9" x14ac:dyDescent="0.25">
      <c r="A452" t="s">
        <v>17</v>
      </c>
      <c r="B452">
        <v>1</v>
      </c>
      <c r="C452">
        <v>46</v>
      </c>
      <c r="D452">
        <v>0</v>
      </c>
      <c r="E452">
        <v>4.55</v>
      </c>
      <c r="F452">
        <v>4.55</v>
      </c>
      <c r="G452">
        <v>46</v>
      </c>
      <c r="H452">
        <v>41.2</v>
      </c>
      <c r="I452">
        <v>-4.8</v>
      </c>
    </row>
    <row r="453" spans="1:9" x14ac:dyDescent="0.25">
      <c r="A453" t="s">
        <v>17</v>
      </c>
      <c r="B453">
        <v>1</v>
      </c>
      <c r="C453">
        <v>47</v>
      </c>
      <c r="D453">
        <v>0</v>
      </c>
      <c r="E453">
        <v>4.5199999999999996</v>
      </c>
      <c r="F453">
        <v>4.5199999999999996</v>
      </c>
      <c r="G453">
        <v>47</v>
      </c>
      <c r="H453">
        <v>42.27</v>
      </c>
      <c r="I453">
        <v>-4.7300000000000004</v>
      </c>
    </row>
    <row r="454" spans="1:9" x14ac:dyDescent="0.25">
      <c r="A454" t="s">
        <v>17</v>
      </c>
      <c r="B454">
        <v>1</v>
      </c>
      <c r="C454">
        <v>48</v>
      </c>
      <c r="D454">
        <v>0</v>
      </c>
      <c r="E454">
        <v>4.49</v>
      </c>
      <c r="F454">
        <v>4.49</v>
      </c>
      <c r="G454">
        <v>48</v>
      </c>
      <c r="H454">
        <v>43.32</v>
      </c>
      <c r="I454">
        <v>-4.68</v>
      </c>
    </row>
    <row r="455" spans="1:9" x14ac:dyDescent="0.25">
      <c r="A455" t="s">
        <v>17</v>
      </c>
      <c r="B455">
        <v>1</v>
      </c>
      <c r="C455">
        <v>49</v>
      </c>
      <c r="D455">
        <v>0</v>
      </c>
      <c r="E455">
        <v>4.47</v>
      </c>
      <c r="F455">
        <v>4.47</v>
      </c>
      <c r="G455">
        <v>49</v>
      </c>
      <c r="H455">
        <v>44.38</v>
      </c>
      <c r="I455">
        <v>-4.62</v>
      </c>
    </row>
    <row r="456" spans="1:9" x14ac:dyDescent="0.25">
      <c r="A456" t="s">
        <v>17</v>
      </c>
      <c r="B456">
        <v>0</v>
      </c>
      <c r="C456">
        <v>50</v>
      </c>
      <c r="D456">
        <v>0</v>
      </c>
      <c r="E456">
        <v>4.46</v>
      </c>
      <c r="F456">
        <v>4.46</v>
      </c>
      <c r="G456">
        <v>50</v>
      </c>
      <c r="H456">
        <v>45.42</v>
      </c>
      <c r="I456">
        <v>-4.58</v>
      </c>
    </row>
    <row r="457" spans="1:9" x14ac:dyDescent="0.25">
      <c r="A457" t="s">
        <v>17</v>
      </c>
      <c r="B457">
        <v>1</v>
      </c>
      <c r="C457">
        <v>51</v>
      </c>
      <c r="D457">
        <v>0</v>
      </c>
      <c r="E457">
        <v>4.47</v>
      </c>
      <c r="F457">
        <v>4.47</v>
      </c>
      <c r="G457">
        <v>51</v>
      </c>
      <c r="H457">
        <v>46.46</v>
      </c>
      <c r="I457">
        <v>-4.54</v>
      </c>
    </row>
    <row r="458" spans="1:9" x14ac:dyDescent="0.25">
      <c r="A458" t="s">
        <v>17</v>
      </c>
      <c r="B458">
        <v>1</v>
      </c>
      <c r="C458">
        <v>52</v>
      </c>
      <c r="D458">
        <v>0</v>
      </c>
      <c r="E458">
        <v>4.4800000000000004</v>
      </c>
      <c r="F458">
        <v>4.4800000000000004</v>
      </c>
      <c r="G458">
        <v>52</v>
      </c>
      <c r="H458">
        <v>47.5</v>
      </c>
      <c r="I458">
        <v>-4.5</v>
      </c>
    </row>
    <row r="459" spans="1:9" x14ac:dyDescent="0.25">
      <c r="A459" t="s">
        <v>17</v>
      </c>
      <c r="B459">
        <v>1</v>
      </c>
      <c r="C459">
        <v>53</v>
      </c>
      <c r="D459">
        <v>0</v>
      </c>
      <c r="E459">
        <v>4.5</v>
      </c>
      <c r="F459">
        <v>4.5</v>
      </c>
      <c r="G459">
        <v>53</v>
      </c>
      <c r="H459">
        <v>48.52</v>
      </c>
      <c r="I459">
        <v>-4.4800000000000004</v>
      </c>
    </row>
    <row r="460" spans="1:9" x14ac:dyDescent="0.25">
      <c r="A460" t="s">
        <v>17</v>
      </c>
      <c r="B460">
        <v>1</v>
      </c>
      <c r="C460">
        <v>54</v>
      </c>
      <c r="D460">
        <v>0</v>
      </c>
      <c r="E460">
        <v>4.54</v>
      </c>
      <c r="F460">
        <v>4.54</v>
      </c>
      <c r="G460">
        <v>54</v>
      </c>
      <c r="H460">
        <v>49.53</v>
      </c>
      <c r="I460">
        <v>-4.47</v>
      </c>
    </row>
    <row r="461" spans="1:9" x14ac:dyDescent="0.25">
      <c r="A461" t="s">
        <v>17</v>
      </c>
      <c r="B461">
        <v>1</v>
      </c>
      <c r="C461">
        <v>55</v>
      </c>
      <c r="D461">
        <v>0</v>
      </c>
      <c r="E461">
        <v>4.58</v>
      </c>
      <c r="F461">
        <v>4.58</v>
      </c>
      <c r="G461">
        <v>55</v>
      </c>
      <c r="H461">
        <v>50.54</v>
      </c>
      <c r="I461">
        <v>-4.46</v>
      </c>
    </row>
    <row r="462" spans="1:9" x14ac:dyDescent="0.25">
      <c r="A462" t="s">
        <v>17</v>
      </c>
      <c r="B462">
        <v>1</v>
      </c>
      <c r="C462">
        <v>56</v>
      </c>
      <c r="D462">
        <v>0</v>
      </c>
      <c r="E462">
        <v>4.63</v>
      </c>
      <c r="F462">
        <v>4.63</v>
      </c>
      <c r="G462">
        <v>56</v>
      </c>
      <c r="H462">
        <v>51.53</v>
      </c>
      <c r="I462">
        <v>-4.47</v>
      </c>
    </row>
    <row r="463" spans="1:9" x14ac:dyDescent="0.25">
      <c r="A463" t="s">
        <v>17</v>
      </c>
      <c r="B463">
        <v>1</v>
      </c>
      <c r="C463">
        <v>57</v>
      </c>
      <c r="D463">
        <v>0</v>
      </c>
      <c r="E463">
        <v>4.68</v>
      </c>
      <c r="F463">
        <v>4.68</v>
      </c>
      <c r="G463">
        <v>57</v>
      </c>
      <c r="H463">
        <v>52.51</v>
      </c>
      <c r="I463">
        <v>-4.49</v>
      </c>
    </row>
    <row r="464" spans="1:9" x14ac:dyDescent="0.25">
      <c r="A464" t="s">
        <v>17</v>
      </c>
      <c r="B464">
        <v>1</v>
      </c>
      <c r="C464">
        <v>58</v>
      </c>
      <c r="D464">
        <v>0</v>
      </c>
      <c r="E464">
        <v>4.75</v>
      </c>
      <c r="F464">
        <v>4.75</v>
      </c>
      <c r="G464">
        <v>58</v>
      </c>
      <c r="H464">
        <v>53.48</v>
      </c>
      <c r="I464">
        <v>-4.5199999999999996</v>
      </c>
    </row>
    <row r="465" spans="1:9" x14ac:dyDescent="0.25">
      <c r="A465" t="s">
        <v>17</v>
      </c>
      <c r="B465">
        <v>1</v>
      </c>
      <c r="C465">
        <v>59</v>
      </c>
      <c r="D465">
        <v>0</v>
      </c>
      <c r="E465">
        <v>4.8099999999999996</v>
      </c>
      <c r="F465">
        <v>4.8099999999999996</v>
      </c>
      <c r="G465">
        <v>59</v>
      </c>
      <c r="H465">
        <v>54.45</v>
      </c>
      <c r="I465">
        <v>-4.55</v>
      </c>
    </row>
    <row r="466" spans="1:9" x14ac:dyDescent="0.25">
      <c r="A466" t="s">
        <v>17</v>
      </c>
      <c r="B466">
        <v>1</v>
      </c>
      <c r="C466">
        <v>60</v>
      </c>
      <c r="D466">
        <v>0</v>
      </c>
      <c r="E466">
        <v>4.88</v>
      </c>
      <c r="F466">
        <v>4.88</v>
      </c>
      <c r="G466">
        <v>60</v>
      </c>
      <c r="H466">
        <v>55.4</v>
      </c>
      <c r="I466">
        <v>-4.5999999999999996</v>
      </c>
    </row>
    <row r="467" spans="1:9" x14ac:dyDescent="0.25">
      <c r="A467" t="s">
        <v>17</v>
      </c>
      <c r="B467">
        <v>1</v>
      </c>
      <c r="C467">
        <v>61</v>
      </c>
      <c r="D467">
        <v>0</v>
      </c>
      <c r="E467">
        <v>4.95</v>
      </c>
      <c r="F467">
        <v>4.95</v>
      </c>
      <c r="G467">
        <v>61</v>
      </c>
      <c r="H467">
        <v>56.35</v>
      </c>
      <c r="I467">
        <v>-4.6500000000000004</v>
      </c>
    </row>
    <row r="468" spans="1:9" x14ac:dyDescent="0.25">
      <c r="A468" t="s">
        <v>17</v>
      </c>
      <c r="B468">
        <v>1</v>
      </c>
      <c r="C468">
        <v>62</v>
      </c>
      <c r="D468">
        <v>0</v>
      </c>
      <c r="E468">
        <v>5.0199999999999996</v>
      </c>
      <c r="F468">
        <v>5.0199999999999996</v>
      </c>
      <c r="G468">
        <v>62</v>
      </c>
      <c r="H468">
        <v>57.3</v>
      </c>
      <c r="I468">
        <v>-4.7</v>
      </c>
    </row>
    <row r="469" spans="1:9" x14ac:dyDescent="0.25">
      <c r="A469" t="s">
        <v>17</v>
      </c>
      <c r="B469">
        <v>1</v>
      </c>
      <c r="C469">
        <v>63</v>
      </c>
      <c r="D469">
        <v>0</v>
      </c>
      <c r="E469">
        <v>5.08</v>
      </c>
      <c r="F469">
        <v>5.08</v>
      </c>
      <c r="G469">
        <v>63</v>
      </c>
      <c r="H469">
        <v>58.24</v>
      </c>
      <c r="I469">
        <v>-4.76</v>
      </c>
    </row>
    <row r="470" spans="1:9" x14ac:dyDescent="0.25">
      <c r="A470" t="s">
        <v>17</v>
      </c>
      <c r="B470">
        <v>1</v>
      </c>
      <c r="C470">
        <v>64</v>
      </c>
      <c r="D470">
        <v>0</v>
      </c>
      <c r="E470">
        <v>5.15</v>
      </c>
      <c r="F470">
        <v>5.15</v>
      </c>
      <c r="G470">
        <v>64</v>
      </c>
      <c r="H470">
        <v>59.17</v>
      </c>
      <c r="I470">
        <v>-4.83</v>
      </c>
    </row>
    <row r="471" spans="1:9" x14ac:dyDescent="0.25">
      <c r="A471" t="s">
        <v>17</v>
      </c>
      <c r="B471">
        <v>1</v>
      </c>
      <c r="C471">
        <v>65</v>
      </c>
      <c r="D471">
        <v>0</v>
      </c>
      <c r="E471">
        <v>5.22</v>
      </c>
      <c r="F471">
        <v>5.22</v>
      </c>
      <c r="G471">
        <v>65</v>
      </c>
      <c r="H471">
        <v>60.11</v>
      </c>
      <c r="I471">
        <v>-4.8899999999999997</v>
      </c>
    </row>
    <row r="472" spans="1:9" x14ac:dyDescent="0.25">
      <c r="A472" t="s">
        <v>17</v>
      </c>
      <c r="B472">
        <v>1</v>
      </c>
      <c r="C472">
        <v>66</v>
      </c>
      <c r="D472">
        <v>0</v>
      </c>
      <c r="E472">
        <v>5.28</v>
      </c>
      <c r="F472">
        <v>5.28</v>
      </c>
      <c r="G472">
        <v>66</v>
      </c>
      <c r="H472">
        <v>61.04</v>
      </c>
      <c r="I472">
        <v>-4.96</v>
      </c>
    </row>
    <row r="473" spans="1:9" x14ac:dyDescent="0.25">
      <c r="A473" t="s">
        <v>17</v>
      </c>
      <c r="B473">
        <v>1</v>
      </c>
      <c r="C473">
        <v>67</v>
      </c>
      <c r="D473">
        <v>0</v>
      </c>
      <c r="E473">
        <v>5.33</v>
      </c>
      <c r="F473">
        <v>5.33</v>
      </c>
      <c r="G473">
        <v>67</v>
      </c>
      <c r="H473">
        <v>61.97</v>
      </c>
      <c r="I473">
        <v>-5.03</v>
      </c>
    </row>
    <row r="474" spans="1:9" x14ac:dyDescent="0.25">
      <c r="A474" t="s">
        <v>17</v>
      </c>
      <c r="B474">
        <v>1</v>
      </c>
      <c r="C474">
        <v>68</v>
      </c>
      <c r="D474">
        <v>0</v>
      </c>
      <c r="E474">
        <v>5.38</v>
      </c>
      <c r="F474">
        <v>5.38</v>
      </c>
      <c r="G474">
        <v>68</v>
      </c>
      <c r="H474">
        <v>62.91</v>
      </c>
      <c r="I474">
        <v>-5.09</v>
      </c>
    </row>
    <row r="475" spans="1:9" x14ac:dyDescent="0.25">
      <c r="A475" t="s">
        <v>17</v>
      </c>
      <c r="B475">
        <v>1</v>
      </c>
      <c r="C475">
        <v>69</v>
      </c>
      <c r="D475">
        <v>0</v>
      </c>
      <c r="E475">
        <v>5.42</v>
      </c>
      <c r="F475">
        <v>5.42</v>
      </c>
      <c r="G475">
        <v>69</v>
      </c>
      <c r="H475">
        <v>63.84</v>
      </c>
      <c r="I475">
        <v>-5.16</v>
      </c>
    </row>
    <row r="476" spans="1:9" x14ac:dyDescent="0.25">
      <c r="A476" t="s">
        <v>17</v>
      </c>
      <c r="B476">
        <v>1</v>
      </c>
      <c r="C476">
        <v>70</v>
      </c>
      <c r="D476">
        <v>0</v>
      </c>
      <c r="E476">
        <v>5.46</v>
      </c>
      <c r="F476">
        <v>5.46</v>
      </c>
      <c r="G476">
        <v>70</v>
      </c>
      <c r="H476">
        <v>64.78</v>
      </c>
      <c r="I476">
        <v>-5.22</v>
      </c>
    </row>
    <row r="477" spans="1:9" x14ac:dyDescent="0.25">
      <c r="A477" t="s">
        <v>17</v>
      </c>
      <c r="B477">
        <v>1</v>
      </c>
      <c r="C477">
        <v>71</v>
      </c>
      <c r="D477">
        <v>0</v>
      </c>
      <c r="E477">
        <v>5.48</v>
      </c>
      <c r="F477">
        <v>5.48</v>
      </c>
      <c r="G477">
        <v>71</v>
      </c>
      <c r="H477">
        <v>65.72</v>
      </c>
      <c r="I477">
        <v>-5.28</v>
      </c>
    </row>
    <row r="478" spans="1:9" x14ac:dyDescent="0.25">
      <c r="A478" t="s">
        <v>17</v>
      </c>
      <c r="B478">
        <v>1</v>
      </c>
      <c r="C478">
        <v>72</v>
      </c>
      <c r="D478">
        <v>0</v>
      </c>
      <c r="E478">
        <v>5.5</v>
      </c>
      <c r="F478">
        <v>5.5</v>
      </c>
      <c r="G478">
        <v>72</v>
      </c>
      <c r="H478">
        <v>66.67</v>
      </c>
      <c r="I478">
        <v>-5.33</v>
      </c>
    </row>
    <row r="479" spans="1:9" x14ac:dyDescent="0.25">
      <c r="A479" t="s">
        <v>17</v>
      </c>
      <c r="B479">
        <v>1</v>
      </c>
      <c r="C479">
        <v>73</v>
      </c>
      <c r="D479">
        <v>0</v>
      </c>
      <c r="E479">
        <v>5.5</v>
      </c>
      <c r="F479">
        <v>5.5</v>
      </c>
      <c r="G479">
        <v>73</v>
      </c>
      <c r="H479">
        <v>67.62</v>
      </c>
      <c r="I479">
        <v>-5.38</v>
      </c>
    </row>
    <row r="480" spans="1:9" x14ac:dyDescent="0.25">
      <c r="A480" t="s">
        <v>17</v>
      </c>
      <c r="B480">
        <v>1</v>
      </c>
      <c r="C480">
        <v>74</v>
      </c>
      <c r="D480">
        <v>0</v>
      </c>
      <c r="E480">
        <v>5.49</v>
      </c>
      <c r="F480">
        <v>5.49</v>
      </c>
      <c r="G480">
        <v>74</v>
      </c>
      <c r="H480">
        <v>68.58</v>
      </c>
      <c r="I480">
        <v>-5.42</v>
      </c>
    </row>
    <row r="481" spans="1:9" x14ac:dyDescent="0.25">
      <c r="A481" t="s">
        <v>17</v>
      </c>
      <c r="B481">
        <v>0</v>
      </c>
      <c r="C481">
        <v>75</v>
      </c>
      <c r="D481">
        <v>0</v>
      </c>
      <c r="E481">
        <v>5.46</v>
      </c>
      <c r="F481">
        <v>5.46</v>
      </c>
      <c r="G481">
        <v>75</v>
      </c>
      <c r="H481">
        <v>69.540000000000006</v>
      </c>
      <c r="I481">
        <v>-5.46</v>
      </c>
    </row>
    <row r="482" spans="1:9" x14ac:dyDescent="0.25">
      <c r="A482" t="s">
        <v>17</v>
      </c>
      <c r="B482">
        <v>1</v>
      </c>
      <c r="C482">
        <v>76</v>
      </c>
      <c r="D482">
        <v>0</v>
      </c>
      <c r="E482">
        <v>5.42</v>
      </c>
      <c r="F482">
        <v>5.42</v>
      </c>
      <c r="G482">
        <v>76</v>
      </c>
      <c r="H482">
        <v>70.52</v>
      </c>
      <c r="I482">
        <v>-5.48</v>
      </c>
    </row>
    <row r="483" spans="1:9" x14ac:dyDescent="0.25">
      <c r="A483" t="s">
        <v>17</v>
      </c>
      <c r="B483">
        <v>1</v>
      </c>
      <c r="C483">
        <v>77</v>
      </c>
      <c r="D483">
        <v>0</v>
      </c>
      <c r="E483">
        <v>5.38</v>
      </c>
      <c r="F483">
        <v>5.38</v>
      </c>
      <c r="G483">
        <v>77</v>
      </c>
      <c r="H483">
        <v>71.5</v>
      </c>
      <c r="I483">
        <v>-5.5</v>
      </c>
    </row>
    <row r="484" spans="1:9" x14ac:dyDescent="0.25">
      <c r="A484" t="s">
        <v>17</v>
      </c>
      <c r="B484">
        <v>1</v>
      </c>
      <c r="C484">
        <v>78</v>
      </c>
      <c r="D484">
        <v>0</v>
      </c>
      <c r="E484">
        <v>5.32</v>
      </c>
      <c r="F484">
        <v>5.32</v>
      </c>
      <c r="G484">
        <v>78</v>
      </c>
      <c r="H484">
        <v>72.5</v>
      </c>
      <c r="I484">
        <v>-5.5</v>
      </c>
    </row>
    <row r="485" spans="1:9" x14ac:dyDescent="0.25">
      <c r="A485" t="s">
        <v>17</v>
      </c>
      <c r="B485">
        <v>1</v>
      </c>
      <c r="C485">
        <v>79</v>
      </c>
      <c r="D485">
        <v>0</v>
      </c>
      <c r="E485">
        <v>5.26</v>
      </c>
      <c r="F485">
        <v>5.26</v>
      </c>
      <c r="G485">
        <v>79</v>
      </c>
      <c r="H485">
        <v>73.510000000000005</v>
      </c>
      <c r="I485">
        <v>-5.49</v>
      </c>
    </row>
    <row r="486" spans="1:9" x14ac:dyDescent="0.25">
      <c r="A486" t="s">
        <v>17</v>
      </c>
      <c r="B486">
        <v>1</v>
      </c>
      <c r="C486">
        <v>80</v>
      </c>
      <c r="D486">
        <v>0</v>
      </c>
      <c r="E486">
        <v>5.19</v>
      </c>
      <c r="F486">
        <v>5.19</v>
      </c>
      <c r="G486">
        <v>80</v>
      </c>
      <c r="H486">
        <v>74.53</v>
      </c>
      <c r="I486">
        <v>-5.47</v>
      </c>
    </row>
    <row r="487" spans="1:9" x14ac:dyDescent="0.25">
      <c r="A487" t="s">
        <v>17</v>
      </c>
      <c r="B487">
        <v>1</v>
      </c>
      <c r="C487">
        <v>81</v>
      </c>
      <c r="D487">
        <v>0</v>
      </c>
      <c r="E487">
        <v>5.1100000000000003</v>
      </c>
      <c r="F487">
        <v>5.1100000000000003</v>
      </c>
      <c r="G487">
        <v>81</v>
      </c>
      <c r="H487">
        <v>75.56</v>
      </c>
      <c r="I487">
        <v>-5.44</v>
      </c>
    </row>
    <row r="488" spans="1:9" x14ac:dyDescent="0.25">
      <c r="A488" t="s">
        <v>17</v>
      </c>
      <c r="B488">
        <v>1</v>
      </c>
      <c r="C488">
        <v>82</v>
      </c>
      <c r="D488">
        <v>0</v>
      </c>
      <c r="E488">
        <v>5.0199999999999996</v>
      </c>
      <c r="F488">
        <v>5.0199999999999996</v>
      </c>
      <c r="G488">
        <v>82</v>
      </c>
      <c r="H488">
        <v>76.599999999999994</v>
      </c>
      <c r="I488">
        <v>-5.4</v>
      </c>
    </row>
    <row r="489" spans="1:9" x14ac:dyDescent="0.25">
      <c r="A489" t="s">
        <v>17</v>
      </c>
      <c r="B489">
        <v>1</v>
      </c>
      <c r="C489">
        <v>83</v>
      </c>
      <c r="D489">
        <v>0</v>
      </c>
      <c r="E489">
        <v>4.92</v>
      </c>
      <c r="F489">
        <v>4.92</v>
      </c>
      <c r="G489">
        <v>83</v>
      </c>
      <c r="H489">
        <v>77.650000000000006</v>
      </c>
      <c r="I489">
        <v>-5.35</v>
      </c>
    </row>
    <row r="490" spans="1:9" x14ac:dyDescent="0.25">
      <c r="A490" t="s">
        <v>17</v>
      </c>
      <c r="B490">
        <v>1</v>
      </c>
      <c r="C490">
        <v>84</v>
      </c>
      <c r="D490">
        <v>0</v>
      </c>
      <c r="E490">
        <v>4.8099999999999996</v>
      </c>
      <c r="F490">
        <v>4.8099999999999996</v>
      </c>
      <c r="G490">
        <v>84</v>
      </c>
      <c r="H490">
        <v>78.72</v>
      </c>
      <c r="I490">
        <v>-5.28</v>
      </c>
    </row>
    <row r="491" spans="1:9" x14ac:dyDescent="0.25">
      <c r="A491" t="s">
        <v>17</v>
      </c>
      <c r="B491">
        <v>1</v>
      </c>
      <c r="C491">
        <v>85</v>
      </c>
      <c r="D491">
        <v>0</v>
      </c>
      <c r="E491">
        <v>4.6900000000000004</v>
      </c>
      <c r="F491">
        <v>4.6900000000000004</v>
      </c>
      <c r="G491">
        <v>85</v>
      </c>
      <c r="H491">
        <v>79.790000000000006</v>
      </c>
      <c r="I491">
        <v>-5.21</v>
      </c>
    </row>
    <row r="492" spans="1:9" x14ac:dyDescent="0.25">
      <c r="A492" t="s">
        <v>17</v>
      </c>
      <c r="B492">
        <v>1</v>
      </c>
      <c r="C492">
        <v>86</v>
      </c>
      <c r="D492">
        <v>0</v>
      </c>
      <c r="E492">
        <v>4.5599999999999996</v>
      </c>
      <c r="F492">
        <v>4.5599999999999996</v>
      </c>
      <c r="G492">
        <v>86</v>
      </c>
      <c r="H492">
        <v>80.88</v>
      </c>
      <c r="I492">
        <v>-5.12</v>
      </c>
    </row>
    <row r="493" spans="1:9" x14ac:dyDescent="0.25">
      <c r="A493" t="s">
        <v>17</v>
      </c>
      <c r="B493">
        <v>1</v>
      </c>
      <c r="C493">
        <v>87</v>
      </c>
      <c r="D493">
        <v>0</v>
      </c>
      <c r="E493">
        <v>4.43</v>
      </c>
      <c r="F493">
        <v>4.43</v>
      </c>
      <c r="G493">
        <v>87</v>
      </c>
      <c r="H493">
        <v>81.97</v>
      </c>
      <c r="I493">
        <v>-5.03</v>
      </c>
    </row>
    <row r="494" spans="1:9" x14ac:dyDescent="0.25">
      <c r="A494" t="s">
        <v>17</v>
      </c>
      <c r="B494">
        <v>1</v>
      </c>
      <c r="C494">
        <v>88</v>
      </c>
      <c r="D494">
        <v>0</v>
      </c>
      <c r="E494">
        <v>4.28</v>
      </c>
      <c r="F494">
        <v>4.28</v>
      </c>
      <c r="G494">
        <v>88</v>
      </c>
      <c r="H494">
        <v>83.08</v>
      </c>
      <c r="I494">
        <v>-4.92</v>
      </c>
    </row>
    <row r="495" spans="1:9" x14ac:dyDescent="0.25">
      <c r="A495" t="s">
        <v>17</v>
      </c>
      <c r="B495">
        <v>1</v>
      </c>
      <c r="C495">
        <v>89</v>
      </c>
      <c r="D495">
        <v>0</v>
      </c>
      <c r="E495">
        <v>4.13</v>
      </c>
      <c r="F495">
        <v>4.13</v>
      </c>
      <c r="G495">
        <v>89</v>
      </c>
      <c r="H495">
        <v>84.21</v>
      </c>
      <c r="I495">
        <v>-4.79</v>
      </c>
    </row>
    <row r="496" spans="1:9" x14ac:dyDescent="0.25">
      <c r="A496" t="s">
        <v>17</v>
      </c>
      <c r="B496">
        <v>1</v>
      </c>
      <c r="C496">
        <v>90</v>
      </c>
      <c r="D496">
        <v>0</v>
      </c>
      <c r="E496">
        <v>3.96</v>
      </c>
      <c r="F496">
        <v>3.96</v>
      </c>
      <c r="G496">
        <v>90</v>
      </c>
      <c r="H496">
        <v>85.34</v>
      </c>
      <c r="I496">
        <v>-4.66</v>
      </c>
    </row>
    <row r="497" spans="1:9" x14ac:dyDescent="0.25">
      <c r="A497" t="s">
        <v>17</v>
      </c>
      <c r="B497">
        <v>1</v>
      </c>
      <c r="C497">
        <v>91</v>
      </c>
      <c r="D497">
        <v>0</v>
      </c>
      <c r="E497">
        <v>3.79</v>
      </c>
      <c r="F497">
        <v>3.79</v>
      </c>
      <c r="G497">
        <v>91</v>
      </c>
      <c r="H497">
        <v>86.49</v>
      </c>
      <c r="I497">
        <v>-4.51</v>
      </c>
    </row>
    <row r="498" spans="1:9" x14ac:dyDescent="0.25">
      <c r="A498" t="s">
        <v>17</v>
      </c>
      <c r="B498">
        <v>1</v>
      </c>
      <c r="C498">
        <v>92</v>
      </c>
      <c r="D498">
        <v>0</v>
      </c>
      <c r="E498">
        <v>3.6</v>
      </c>
      <c r="F498">
        <v>3.6</v>
      </c>
      <c r="G498">
        <v>92</v>
      </c>
      <c r="H498">
        <v>87.66</v>
      </c>
      <c r="I498">
        <v>-4.34</v>
      </c>
    </row>
    <row r="499" spans="1:9" x14ac:dyDescent="0.25">
      <c r="A499" t="s">
        <v>17</v>
      </c>
      <c r="B499">
        <v>1</v>
      </c>
      <c r="C499">
        <v>93</v>
      </c>
      <c r="D499">
        <v>0</v>
      </c>
      <c r="E499">
        <v>3.41</v>
      </c>
      <c r="F499">
        <v>3.41</v>
      </c>
      <c r="G499">
        <v>93</v>
      </c>
      <c r="H499">
        <v>88.84</v>
      </c>
      <c r="I499">
        <v>-4.16</v>
      </c>
    </row>
    <row r="500" spans="1:9" x14ac:dyDescent="0.25">
      <c r="A500" t="s">
        <v>17</v>
      </c>
      <c r="B500">
        <v>1</v>
      </c>
      <c r="C500">
        <v>94</v>
      </c>
      <c r="D500">
        <v>0</v>
      </c>
      <c r="E500">
        <v>3.21</v>
      </c>
      <c r="F500">
        <v>3.21</v>
      </c>
      <c r="G500">
        <v>94</v>
      </c>
      <c r="H500">
        <v>90.04</v>
      </c>
      <c r="I500">
        <v>-3.96</v>
      </c>
    </row>
    <row r="501" spans="1:9" x14ac:dyDescent="0.25">
      <c r="A501" t="s">
        <v>17</v>
      </c>
      <c r="B501">
        <v>0</v>
      </c>
      <c r="C501">
        <v>95</v>
      </c>
      <c r="D501">
        <v>0</v>
      </c>
      <c r="E501">
        <v>2.99</v>
      </c>
      <c r="F501">
        <v>2.99</v>
      </c>
      <c r="G501">
        <v>95</v>
      </c>
      <c r="H501">
        <v>91.26</v>
      </c>
      <c r="I501">
        <v>-3.74</v>
      </c>
    </row>
    <row r="502" spans="1:9" x14ac:dyDescent="0.25">
      <c r="A502" t="s">
        <v>17</v>
      </c>
      <c r="B502">
        <v>1</v>
      </c>
      <c r="C502">
        <v>96</v>
      </c>
      <c r="D502">
        <v>0</v>
      </c>
      <c r="E502">
        <v>2.7</v>
      </c>
      <c r="F502">
        <v>2.7</v>
      </c>
      <c r="G502">
        <v>96</v>
      </c>
      <c r="H502">
        <v>92.49</v>
      </c>
      <c r="I502">
        <v>-3.51</v>
      </c>
    </row>
    <row r="503" spans="1:9" x14ac:dyDescent="0.25">
      <c r="A503" t="s">
        <v>17</v>
      </c>
      <c r="B503">
        <v>1</v>
      </c>
      <c r="C503">
        <v>97</v>
      </c>
      <c r="D503">
        <v>0</v>
      </c>
      <c r="E503">
        <v>2.25</v>
      </c>
      <c r="F503">
        <v>2.25</v>
      </c>
      <c r="G503">
        <v>97</v>
      </c>
      <c r="H503">
        <v>93.74</v>
      </c>
      <c r="I503">
        <v>-3.26</v>
      </c>
    </row>
    <row r="504" spans="1:9" x14ac:dyDescent="0.25">
      <c r="A504" t="s">
        <v>17</v>
      </c>
      <c r="B504">
        <v>1</v>
      </c>
      <c r="C504">
        <v>98</v>
      </c>
      <c r="D504">
        <v>0</v>
      </c>
      <c r="E504">
        <v>1.65</v>
      </c>
      <c r="F504">
        <v>1.65</v>
      </c>
      <c r="G504">
        <v>98</v>
      </c>
      <c r="H504">
        <v>95.01</v>
      </c>
      <c r="I504">
        <v>-2.99</v>
      </c>
    </row>
    <row r="505" spans="1:9" x14ac:dyDescent="0.25">
      <c r="A505" t="s">
        <v>17</v>
      </c>
      <c r="B505">
        <v>1</v>
      </c>
      <c r="C505">
        <v>99</v>
      </c>
      <c r="D505">
        <v>0</v>
      </c>
      <c r="E505">
        <v>0.9</v>
      </c>
      <c r="F505">
        <v>0.9</v>
      </c>
      <c r="G505">
        <v>99</v>
      </c>
      <c r="H505">
        <v>96.9</v>
      </c>
      <c r="I505">
        <v>-2.1</v>
      </c>
    </row>
    <row r="506" spans="1:9" x14ac:dyDescent="0.25">
      <c r="A506" t="s">
        <v>17</v>
      </c>
      <c r="B506">
        <v>0</v>
      </c>
      <c r="C506">
        <v>100</v>
      </c>
      <c r="D506">
        <v>0</v>
      </c>
      <c r="E506">
        <v>0</v>
      </c>
      <c r="F506">
        <v>0</v>
      </c>
      <c r="G506">
        <v>100</v>
      </c>
      <c r="H506">
        <v>100</v>
      </c>
      <c r="I506">
        <v>0</v>
      </c>
    </row>
    <row r="507" spans="1:9" x14ac:dyDescent="0.25">
      <c r="A507" t="s">
        <v>18</v>
      </c>
      <c r="B507">
        <v>0</v>
      </c>
      <c r="C507">
        <v>0</v>
      </c>
      <c r="D507">
        <v>0</v>
      </c>
      <c r="E507">
        <v>0</v>
      </c>
      <c r="F507">
        <v>0</v>
      </c>
      <c r="G507">
        <v>0</v>
      </c>
      <c r="H507">
        <v>0</v>
      </c>
      <c r="I507">
        <v>0</v>
      </c>
    </row>
    <row r="508" spans="1:9" x14ac:dyDescent="0.25">
      <c r="A508" t="s">
        <v>18</v>
      </c>
      <c r="B508">
        <v>1</v>
      </c>
      <c r="C508">
        <v>1</v>
      </c>
      <c r="D508">
        <v>0</v>
      </c>
      <c r="E508">
        <v>1.75</v>
      </c>
      <c r="F508">
        <v>1.75</v>
      </c>
      <c r="G508">
        <v>1</v>
      </c>
      <c r="H508">
        <v>0.17</v>
      </c>
      <c r="I508">
        <v>-0.83</v>
      </c>
    </row>
    <row r="509" spans="1:9" x14ac:dyDescent="0.25">
      <c r="A509" t="s">
        <v>18</v>
      </c>
      <c r="B509">
        <v>1</v>
      </c>
      <c r="C509">
        <v>2</v>
      </c>
      <c r="D509">
        <v>0</v>
      </c>
      <c r="E509">
        <v>3.16</v>
      </c>
      <c r="F509">
        <v>3.16</v>
      </c>
      <c r="G509">
        <v>2</v>
      </c>
      <c r="H509">
        <v>0.42</v>
      </c>
      <c r="I509">
        <v>-1.58</v>
      </c>
    </row>
    <row r="510" spans="1:9" x14ac:dyDescent="0.25">
      <c r="A510" t="s">
        <v>18</v>
      </c>
      <c r="B510">
        <v>1</v>
      </c>
      <c r="C510">
        <v>3</v>
      </c>
      <c r="D510">
        <v>0</v>
      </c>
      <c r="E510">
        <v>4.2300000000000004</v>
      </c>
      <c r="F510">
        <v>4.2300000000000004</v>
      </c>
      <c r="G510">
        <v>3</v>
      </c>
      <c r="H510">
        <v>0.72</v>
      </c>
      <c r="I510">
        <v>-2.2799999999999998</v>
      </c>
    </row>
    <row r="511" spans="1:9" x14ac:dyDescent="0.25">
      <c r="A511" t="s">
        <v>18</v>
      </c>
      <c r="B511">
        <v>1</v>
      </c>
      <c r="C511">
        <v>4</v>
      </c>
      <c r="D511">
        <v>0</v>
      </c>
      <c r="E511">
        <v>4.96</v>
      </c>
      <c r="F511">
        <v>4.96</v>
      </c>
      <c r="G511">
        <v>4</v>
      </c>
      <c r="H511">
        <v>1.1000000000000001</v>
      </c>
      <c r="I511">
        <v>-2.9</v>
      </c>
    </row>
    <row r="512" spans="1:9" x14ac:dyDescent="0.25">
      <c r="A512" t="s">
        <v>18</v>
      </c>
      <c r="B512">
        <v>0</v>
      </c>
      <c r="C512">
        <v>5</v>
      </c>
      <c r="D512">
        <v>0</v>
      </c>
      <c r="E512">
        <v>5.34</v>
      </c>
      <c r="F512">
        <v>5.34</v>
      </c>
      <c r="G512">
        <v>5</v>
      </c>
      <c r="H512">
        <v>1.54</v>
      </c>
      <c r="I512">
        <v>-3.46</v>
      </c>
    </row>
    <row r="513" spans="1:9" x14ac:dyDescent="0.25">
      <c r="A513" t="s">
        <v>18</v>
      </c>
      <c r="B513">
        <v>1</v>
      </c>
      <c r="C513">
        <v>6</v>
      </c>
      <c r="D513">
        <v>0</v>
      </c>
      <c r="E513">
        <v>5.53</v>
      </c>
      <c r="F513">
        <v>5.53</v>
      </c>
      <c r="G513">
        <v>6</v>
      </c>
      <c r="H513">
        <v>2.04</v>
      </c>
      <c r="I513">
        <v>-3.96</v>
      </c>
    </row>
    <row r="514" spans="1:9" x14ac:dyDescent="0.25">
      <c r="A514" t="s">
        <v>18</v>
      </c>
      <c r="B514">
        <v>1</v>
      </c>
      <c r="C514">
        <v>7</v>
      </c>
      <c r="D514">
        <v>0</v>
      </c>
      <c r="E514">
        <v>5.67</v>
      </c>
      <c r="F514">
        <v>5.67</v>
      </c>
      <c r="G514">
        <v>7</v>
      </c>
      <c r="H514">
        <v>2.61</v>
      </c>
      <c r="I514">
        <v>-4.3899999999999997</v>
      </c>
    </row>
    <row r="515" spans="1:9" x14ac:dyDescent="0.25">
      <c r="A515" t="s">
        <v>18</v>
      </c>
      <c r="B515">
        <v>1</v>
      </c>
      <c r="C515">
        <v>8</v>
      </c>
      <c r="D515">
        <v>0</v>
      </c>
      <c r="E515">
        <v>5.77</v>
      </c>
      <c r="F515">
        <v>5.77</v>
      </c>
      <c r="G515">
        <v>8</v>
      </c>
      <c r="H515">
        <v>3.25</v>
      </c>
      <c r="I515">
        <v>-4.75</v>
      </c>
    </row>
    <row r="516" spans="1:9" x14ac:dyDescent="0.25">
      <c r="A516" t="s">
        <v>18</v>
      </c>
      <c r="B516">
        <v>1</v>
      </c>
      <c r="C516">
        <v>9</v>
      </c>
      <c r="D516">
        <v>0</v>
      </c>
      <c r="E516">
        <v>5.83</v>
      </c>
      <c r="F516">
        <v>5.83</v>
      </c>
      <c r="G516">
        <v>9</v>
      </c>
      <c r="H516">
        <v>3.95</v>
      </c>
      <c r="I516">
        <v>-5.05</v>
      </c>
    </row>
    <row r="517" spans="1:9" x14ac:dyDescent="0.25">
      <c r="A517" t="s">
        <v>18</v>
      </c>
      <c r="B517">
        <v>1</v>
      </c>
      <c r="C517">
        <v>10</v>
      </c>
      <c r="D517">
        <v>0</v>
      </c>
      <c r="E517">
        <v>5.86</v>
      </c>
      <c r="F517">
        <v>5.86</v>
      </c>
      <c r="G517">
        <v>10</v>
      </c>
      <c r="H517">
        <v>4.72</v>
      </c>
      <c r="I517">
        <v>-5.28</v>
      </c>
    </row>
    <row r="518" spans="1:9" x14ac:dyDescent="0.25">
      <c r="A518" t="s">
        <v>18</v>
      </c>
      <c r="B518">
        <v>1</v>
      </c>
      <c r="C518">
        <v>11</v>
      </c>
      <c r="D518">
        <v>0</v>
      </c>
      <c r="E518">
        <v>5.86</v>
      </c>
      <c r="F518">
        <v>5.86</v>
      </c>
      <c r="G518">
        <v>11</v>
      </c>
      <c r="H518">
        <v>5.55</v>
      </c>
      <c r="I518">
        <v>-5.45</v>
      </c>
    </row>
    <row r="519" spans="1:9" x14ac:dyDescent="0.25">
      <c r="A519" t="s">
        <v>18</v>
      </c>
      <c r="B519">
        <v>1</v>
      </c>
      <c r="C519">
        <v>12</v>
      </c>
      <c r="D519">
        <v>0</v>
      </c>
      <c r="E519">
        <v>5.84</v>
      </c>
      <c r="F519">
        <v>5.84</v>
      </c>
      <c r="G519">
        <v>12</v>
      </c>
      <c r="H519">
        <v>6.42</v>
      </c>
      <c r="I519">
        <v>-5.58</v>
      </c>
    </row>
    <row r="520" spans="1:9" x14ac:dyDescent="0.25">
      <c r="A520" t="s">
        <v>18</v>
      </c>
      <c r="B520">
        <v>1</v>
      </c>
      <c r="C520">
        <v>13</v>
      </c>
      <c r="D520">
        <v>0</v>
      </c>
      <c r="E520">
        <v>5.8</v>
      </c>
      <c r="F520">
        <v>5.8</v>
      </c>
      <c r="G520">
        <v>13</v>
      </c>
      <c r="H520">
        <v>7.33</v>
      </c>
      <c r="I520">
        <v>-5.67</v>
      </c>
    </row>
    <row r="521" spans="1:9" x14ac:dyDescent="0.25">
      <c r="A521" t="s">
        <v>18</v>
      </c>
      <c r="B521">
        <v>1</v>
      </c>
      <c r="C521">
        <v>14</v>
      </c>
      <c r="D521">
        <v>0</v>
      </c>
      <c r="E521">
        <v>5.74</v>
      </c>
      <c r="F521">
        <v>5.74</v>
      </c>
      <c r="G521">
        <v>14</v>
      </c>
      <c r="H521">
        <v>8.27</v>
      </c>
      <c r="I521">
        <v>-5.73</v>
      </c>
    </row>
    <row r="522" spans="1:9" x14ac:dyDescent="0.25">
      <c r="A522" t="s">
        <v>18</v>
      </c>
      <c r="B522">
        <v>1</v>
      </c>
      <c r="C522">
        <v>15</v>
      </c>
      <c r="D522">
        <v>0</v>
      </c>
      <c r="E522">
        <v>5.67</v>
      </c>
      <c r="F522">
        <v>5.67</v>
      </c>
      <c r="G522">
        <v>15</v>
      </c>
      <c r="H522">
        <v>9.24</v>
      </c>
      <c r="I522">
        <v>-5.76</v>
      </c>
    </row>
    <row r="523" spans="1:9" x14ac:dyDescent="0.25">
      <c r="A523" t="s">
        <v>18</v>
      </c>
      <c r="B523">
        <v>1</v>
      </c>
      <c r="C523">
        <v>16</v>
      </c>
      <c r="D523">
        <v>0</v>
      </c>
      <c r="E523">
        <v>5.59</v>
      </c>
      <c r="F523">
        <v>5.59</v>
      </c>
      <c r="G523">
        <v>16</v>
      </c>
      <c r="H523">
        <v>10.24</v>
      </c>
      <c r="I523">
        <v>-5.76</v>
      </c>
    </row>
    <row r="524" spans="1:9" x14ac:dyDescent="0.25">
      <c r="A524" t="s">
        <v>18</v>
      </c>
      <c r="B524">
        <v>1</v>
      </c>
      <c r="C524">
        <v>17</v>
      </c>
      <c r="D524">
        <v>0</v>
      </c>
      <c r="E524">
        <v>5.51</v>
      </c>
      <c r="F524">
        <v>5.51</v>
      </c>
      <c r="G524">
        <v>17</v>
      </c>
      <c r="H524">
        <v>11.25</v>
      </c>
      <c r="I524">
        <v>-5.75</v>
      </c>
    </row>
    <row r="525" spans="1:9" x14ac:dyDescent="0.25">
      <c r="A525" t="s">
        <v>18</v>
      </c>
      <c r="B525">
        <v>1</v>
      </c>
      <c r="C525">
        <v>18</v>
      </c>
      <c r="D525">
        <v>0</v>
      </c>
      <c r="E525">
        <v>5.43</v>
      </c>
      <c r="F525">
        <v>5.43</v>
      </c>
      <c r="G525">
        <v>18</v>
      </c>
      <c r="H525">
        <v>12.29</v>
      </c>
      <c r="I525">
        <v>-5.71</v>
      </c>
    </row>
    <row r="526" spans="1:9" x14ac:dyDescent="0.25">
      <c r="A526" t="s">
        <v>18</v>
      </c>
      <c r="B526">
        <v>1</v>
      </c>
      <c r="C526">
        <v>19</v>
      </c>
      <c r="D526">
        <v>0</v>
      </c>
      <c r="E526">
        <v>5.36</v>
      </c>
      <c r="F526">
        <v>5.36</v>
      </c>
      <c r="G526">
        <v>19</v>
      </c>
      <c r="H526">
        <v>13.33</v>
      </c>
      <c r="I526">
        <v>-5.67</v>
      </c>
    </row>
    <row r="527" spans="1:9" x14ac:dyDescent="0.25">
      <c r="A527" t="s">
        <v>18</v>
      </c>
      <c r="B527">
        <v>1</v>
      </c>
      <c r="C527">
        <v>20</v>
      </c>
      <c r="D527">
        <v>0</v>
      </c>
      <c r="E527">
        <v>5.3</v>
      </c>
      <c r="F527">
        <v>5.3</v>
      </c>
      <c r="G527">
        <v>20</v>
      </c>
      <c r="H527">
        <v>14.39</v>
      </c>
      <c r="I527">
        <v>-5.61</v>
      </c>
    </row>
    <row r="528" spans="1:9" x14ac:dyDescent="0.25">
      <c r="A528" t="s">
        <v>18</v>
      </c>
      <c r="B528">
        <v>1</v>
      </c>
      <c r="C528">
        <v>21</v>
      </c>
      <c r="D528">
        <v>0</v>
      </c>
      <c r="E528">
        <v>5.25</v>
      </c>
      <c r="F528">
        <v>5.25</v>
      </c>
      <c r="G528">
        <v>21</v>
      </c>
      <c r="H528">
        <v>15.46</v>
      </c>
      <c r="I528">
        <v>-5.54</v>
      </c>
    </row>
    <row r="529" spans="1:9" x14ac:dyDescent="0.25">
      <c r="A529" t="s">
        <v>18</v>
      </c>
      <c r="B529">
        <v>1</v>
      </c>
      <c r="C529">
        <v>22</v>
      </c>
      <c r="D529">
        <v>0</v>
      </c>
      <c r="E529">
        <v>5.22</v>
      </c>
      <c r="F529">
        <v>5.22</v>
      </c>
      <c r="G529">
        <v>22</v>
      </c>
      <c r="H529">
        <v>16.52</v>
      </c>
      <c r="I529">
        <v>-5.48</v>
      </c>
    </row>
    <row r="530" spans="1:9" x14ac:dyDescent="0.25">
      <c r="A530" t="s">
        <v>18</v>
      </c>
      <c r="B530">
        <v>1</v>
      </c>
      <c r="C530">
        <v>23</v>
      </c>
      <c r="D530">
        <v>0</v>
      </c>
      <c r="E530">
        <v>5.22</v>
      </c>
      <c r="F530">
        <v>5.22</v>
      </c>
      <c r="G530">
        <v>23</v>
      </c>
      <c r="H530">
        <v>17.59</v>
      </c>
      <c r="I530">
        <v>-5.41</v>
      </c>
    </row>
    <row r="531" spans="1:9" x14ac:dyDescent="0.25">
      <c r="A531" t="s">
        <v>18</v>
      </c>
      <c r="B531">
        <v>1</v>
      </c>
      <c r="C531">
        <v>24</v>
      </c>
      <c r="D531">
        <v>0</v>
      </c>
      <c r="E531">
        <v>5.24</v>
      </c>
      <c r="F531">
        <v>5.24</v>
      </c>
      <c r="G531">
        <v>24</v>
      </c>
      <c r="H531">
        <v>18.649999999999999</v>
      </c>
      <c r="I531">
        <v>-5.35</v>
      </c>
    </row>
    <row r="532" spans="1:9" x14ac:dyDescent="0.25">
      <c r="A532" t="s">
        <v>18</v>
      </c>
      <c r="B532">
        <v>0</v>
      </c>
      <c r="C532">
        <v>25</v>
      </c>
      <c r="D532">
        <v>0</v>
      </c>
      <c r="E532">
        <v>5.29</v>
      </c>
      <c r="F532">
        <v>5.29</v>
      </c>
      <c r="G532">
        <v>25</v>
      </c>
      <c r="H532">
        <v>19.71</v>
      </c>
      <c r="I532">
        <v>-5.29</v>
      </c>
    </row>
    <row r="533" spans="1:9" x14ac:dyDescent="0.25">
      <c r="A533" t="s">
        <v>18</v>
      </c>
      <c r="B533">
        <v>1</v>
      </c>
      <c r="C533">
        <v>26</v>
      </c>
      <c r="D533">
        <v>0</v>
      </c>
      <c r="E533">
        <v>5.37</v>
      </c>
      <c r="F533">
        <v>5.37</v>
      </c>
      <c r="G533">
        <v>26</v>
      </c>
      <c r="H533">
        <v>20.75</v>
      </c>
      <c r="I533">
        <v>-5.25</v>
      </c>
    </row>
    <row r="534" spans="1:9" x14ac:dyDescent="0.25">
      <c r="A534" t="s">
        <v>18</v>
      </c>
      <c r="B534">
        <v>1</v>
      </c>
      <c r="C534">
        <v>27</v>
      </c>
      <c r="D534">
        <v>0</v>
      </c>
      <c r="E534">
        <v>5.47</v>
      </c>
      <c r="F534">
        <v>5.47</v>
      </c>
      <c r="G534">
        <v>27</v>
      </c>
      <c r="H534">
        <v>21.78</v>
      </c>
      <c r="I534">
        <v>-5.22</v>
      </c>
    </row>
    <row r="535" spans="1:9" x14ac:dyDescent="0.25">
      <c r="A535" t="s">
        <v>18</v>
      </c>
      <c r="B535">
        <v>1</v>
      </c>
      <c r="C535">
        <v>28</v>
      </c>
      <c r="D535">
        <v>0</v>
      </c>
      <c r="E535">
        <v>5.58</v>
      </c>
      <c r="F535">
        <v>5.58</v>
      </c>
      <c r="G535">
        <v>28</v>
      </c>
      <c r="H535">
        <v>22.78</v>
      </c>
      <c r="I535">
        <v>-5.22</v>
      </c>
    </row>
    <row r="536" spans="1:9" x14ac:dyDescent="0.25">
      <c r="A536" t="s">
        <v>18</v>
      </c>
      <c r="B536">
        <v>1</v>
      </c>
      <c r="C536">
        <v>29</v>
      </c>
      <c r="D536">
        <v>0</v>
      </c>
      <c r="E536">
        <v>5.7</v>
      </c>
      <c r="F536">
        <v>5.7</v>
      </c>
      <c r="G536">
        <v>29</v>
      </c>
      <c r="H536">
        <v>23.77</v>
      </c>
      <c r="I536">
        <v>-5.23</v>
      </c>
    </row>
    <row r="537" spans="1:9" x14ac:dyDescent="0.25">
      <c r="A537" t="s">
        <v>18</v>
      </c>
      <c r="B537">
        <v>1</v>
      </c>
      <c r="C537">
        <v>30</v>
      </c>
      <c r="D537">
        <v>0</v>
      </c>
      <c r="E537">
        <v>5.83</v>
      </c>
      <c r="F537">
        <v>5.83</v>
      </c>
      <c r="G537">
        <v>30</v>
      </c>
      <c r="H537">
        <v>24.73</v>
      </c>
      <c r="I537">
        <v>-5.27</v>
      </c>
    </row>
    <row r="538" spans="1:9" x14ac:dyDescent="0.25">
      <c r="A538" t="s">
        <v>18</v>
      </c>
      <c r="B538">
        <v>1</v>
      </c>
      <c r="C538">
        <v>31</v>
      </c>
      <c r="D538">
        <v>0</v>
      </c>
      <c r="E538">
        <v>5.98</v>
      </c>
      <c r="F538">
        <v>5.98</v>
      </c>
      <c r="G538">
        <v>31</v>
      </c>
      <c r="H538">
        <v>25.66</v>
      </c>
      <c r="I538">
        <v>-5.34</v>
      </c>
    </row>
    <row r="539" spans="1:9" x14ac:dyDescent="0.25">
      <c r="A539" t="s">
        <v>18</v>
      </c>
      <c r="B539">
        <v>1</v>
      </c>
      <c r="C539">
        <v>32</v>
      </c>
      <c r="D539">
        <v>0</v>
      </c>
      <c r="E539">
        <v>6.13</v>
      </c>
      <c r="F539">
        <v>6.13</v>
      </c>
      <c r="G539">
        <v>32</v>
      </c>
      <c r="H539">
        <v>26.58</v>
      </c>
      <c r="I539">
        <v>-5.42</v>
      </c>
    </row>
    <row r="540" spans="1:9" x14ac:dyDescent="0.25">
      <c r="A540" t="s">
        <v>18</v>
      </c>
      <c r="B540">
        <v>1</v>
      </c>
      <c r="C540">
        <v>33</v>
      </c>
      <c r="D540">
        <v>0</v>
      </c>
      <c r="E540">
        <v>6.29</v>
      </c>
      <c r="F540">
        <v>6.29</v>
      </c>
      <c r="G540">
        <v>33</v>
      </c>
      <c r="H540">
        <v>27.48</v>
      </c>
      <c r="I540">
        <v>-5.52</v>
      </c>
    </row>
    <row r="541" spans="1:9" x14ac:dyDescent="0.25">
      <c r="A541" t="s">
        <v>18</v>
      </c>
      <c r="B541">
        <v>1</v>
      </c>
      <c r="C541">
        <v>34</v>
      </c>
      <c r="D541">
        <v>0</v>
      </c>
      <c r="E541">
        <v>6.45</v>
      </c>
      <c r="F541">
        <v>6.45</v>
      </c>
      <c r="G541">
        <v>34</v>
      </c>
      <c r="H541">
        <v>28.38</v>
      </c>
      <c r="I541">
        <v>-5.62</v>
      </c>
    </row>
    <row r="542" spans="1:9" x14ac:dyDescent="0.25">
      <c r="A542" t="s">
        <v>18</v>
      </c>
      <c r="B542">
        <v>1</v>
      </c>
      <c r="C542">
        <v>35</v>
      </c>
      <c r="D542">
        <v>0</v>
      </c>
      <c r="E542">
        <v>6.62</v>
      </c>
      <c r="F542">
        <v>6.62</v>
      </c>
      <c r="G542">
        <v>35</v>
      </c>
      <c r="H542">
        <v>29.27</v>
      </c>
      <c r="I542">
        <v>-5.73</v>
      </c>
    </row>
    <row r="543" spans="1:9" x14ac:dyDescent="0.25">
      <c r="A543" t="s">
        <v>18</v>
      </c>
      <c r="B543">
        <v>1</v>
      </c>
      <c r="C543">
        <v>36</v>
      </c>
      <c r="D543">
        <v>0</v>
      </c>
      <c r="E543">
        <v>6.79</v>
      </c>
      <c r="F543">
        <v>6.79</v>
      </c>
      <c r="G543">
        <v>36</v>
      </c>
      <c r="H543">
        <v>30.15</v>
      </c>
      <c r="I543">
        <v>-5.85</v>
      </c>
    </row>
    <row r="544" spans="1:9" x14ac:dyDescent="0.25">
      <c r="A544" t="s">
        <v>18</v>
      </c>
      <c r="B544">
        <v>1</v>
      </c>
      <c r="C544">
        <v>37</v>
      </c>
      <c r="D544">
        <v>0</v>
      </c>
      <c r="E544">
        <v>6.96</v>
      </c>
      <c r="F544">
        <v>6.96</v>
      </c>
      <c r="G544">
        <v>37</v>
      </c>
      <c r="H544">
        <v>31.02</v>
      </c>
      <c r="I544">
        <v>-5.98</v>
      </c>
    </row>
    <row r="545" spans="1:9" x14ac:dyDescent="0.25">
      <c r="A545" t="s">
        <v>18</v>
      </c>
      <c r="B545">
        <v>1</v>
      </c>
      <c r="C545">
        <v>38</v>
      </c>
      <c r="D545">
        <v>0</v>
      </c>
      <c r="E545">
        <v>7.12</v>
      </c>
      <c r="F545">
        <v>7.12</v>
      </c>
      <c r="G545">
        <v>38</v>
      </c>
      <c r="H545">
        <v>31.89</v>
      </c>
      <c r="I545">
        <v>-6.11</v>
      </c>
    </row>
    <row r="546" spans="1:9" x14ac:dyDescent="0.25">
      <c r="A546" t="s">
        <v>18</v>
      </c>
      <c r="B546">
        <v>1</v>
      </c>
      <c r="C546">
        <v>39</v>
      </c>
      <c r="D546">
        <v>0</v>
      </c>
      <c r="E546">
        <v>7.29</v>
      </c>
      <c r="F546">
        <v>7.29</v>
      </c>
      <c r="G546">
        <v>39</v>
      </c>
      <c r="H546">
        <v>32.75</v>
      </c>
      <c r="I546">
        <v>-6.25</v>
      </c>
    </row>
    <row r="547" spans="1:9" x14ac:dyDescent="0.25">
      <c r="A547" t="s">
        <v>18</v>
      </c>
      <c r="B547">
        <v>1</v>
      </c>
      <c r="C547">
        <v>40</v>
      </c>
      <c r="D547">
        <v>0</v>
      </c>
      <c r="E547">
        <v>7.45</v>
      </c>
      <c r="F547">
        <v>7.45</v>
      </c>
      <c r="G547">
        <v>40</v>
      </c>
      <c r="H547">
        <v>33.61</v>
      </c>
      <c r="I547">
        <v>-6.39</v>
      </c>
    </row>
    <row r="548" spans="1:9" x14ac:dyDescent="0.25">
      <c r="A548" t="s">
        <v>18</v>
      </c>
      <c r="B548">
        <v>1</v>
      </c>
      <c r="C548">
        <v>41</v>
      </c>
      <c r="D548">
        <v>0</v>
      </c>
      <c r="E548">
        <v>7.61</v>
      </c>
      <c r="F548">
        <v>7.61</v>
      </c>
      <c r="G548">
        <v>41</v>
      </c>
      <c r="H548">
        <v>34.46</v>
      </c>
      <c r="I548">
        <v>-6.54</v>
      </c>
    </row>
    <row r="549" spans="1:9" x14ac:dyDescent="0.25">
      <c r="A549" t="s">
        <v>18</v>
      </c>
      <c r="B549">
        <v>1</v>
      </c>
      <c r="C549">
        <v>42</v>
      </c>
      <c r="D549">
        <v>0</v>
      </c>
      <c r="E549">
        <v>7.76</v>
      </c>
      <c r="F549">
        <v>7.76</v>
      </c>
      <c r="G549">
        <v>42</v>
      </c>
      <c r="H549">
        <v>35.32</v>
      </c>
      <c r="I549">
        <v>-6.68</v>
      </c>
    </row>
    <row r="550" spans="1:9" x14ac:dyDescent="0.25">
      <c r="A550" t="s">
        <v>18</v>
      </c>
      <c r="B550">
        <v>1</v>
      </c>
      <c r="C550">
        <v>43</v>
      </c>
      <c r="D550">
        <v>0</v>
      </c>
      <c r="E550">
        <v>7.9</v>
      </c>
      <c r="F550">
        <v>7.9</v>
      </c>
      <c r="G550">
        <v>43</v>
      </c>
      <c r="H550">
        <v>36.17</v>
      </c>
      <c r="I550">
        <v>-6.83</v>
      </c>
    </row>
    <row r="551" spans="1:9" x14ac:dyDescent="0.25">
      <c r="A551" t="s">
        <v>18</v>
      </c>
      <c r="B551">
        <v>1</v>
      </c>
      <c r="C551">
        <v>44</v>
      </c>
      <c r="D551">
        <v>0</v>
      </c>
      <c r="E551">
        <v>8.0299999999999994</v>
      </c>
      <c r="F551">
        <v>8.0299999999999994</v>
      </c>
      <c r="G551">
        <v>44</v>
      </c>
      <c r="H551">
        <v>37.020000000000003</v>
      </c>
      <c r="I551">
        <v>-6.98</v>
      </c>
    </row>
    <row r="552" spans="1:9" x14ac:dyDescent="0.25">
      <c r="A552" t="s">
        <v>18</v>
      </c>
      <c r="B552">
        <v>1</v>
      </c>
      <c r="C552">
        <v>45</v>
      </c>
      <c r="D552">
        <v>0</v>
      </c>
      <c r="E552">
        <v>8.15</v>
      </c>
      <c r="F552">
        <v>8.15</v>
      </c>
      <c r="G552">
        <v>45</v>
      </c>
      <c r="H552">
        <v>37.869999999999997</v>
      </c>
      <c r="I552">
        <v>-7.13</v>
      </c>
    </row>
    <row r="553" spans="1:9" x14ac:dyDescent="0.25">
      <c r="A553" t="s">
        <v>18</v>
      </c>
      <c r="B553">
        <v>1</v>
      </c>
      <c r="C553">
        <v>46</v>
      </c>
      <c r="D553">
        <v>0</v>
      </c>
      <c r="E553">
        <v>8.26</v>
      </c>
      <c r="F553">
        <v>8.26</v>
      </c>
      <c r="G553">
        <v>46</v>
      </c>
      <c r="H553">
        <v>38.72</v>
      </c>
      <c r="I553">
        <v>-7.28</v>
      </c>
    </row>
    <row r="554" spans="1:9" x14ac:dyDescent="0.25">
      <c r="A554" t="s">
        <v>18</v>
      </c>
      <c r="B554">
        <v>1</v>
      </c>
      <c r="C554">
        <v>47</v>
      </c>
      <c r="D554">
        <v>0</v>
      </c>
      <c r="E554">
        <v>8.35</v>
      </c>
      <c r="F554">
        <v>8.35</v>
      </c>
      <c r="G554">
        <v>47</v>
      </c>
      <c r="H554">
        <v>39.58</v>
      </c>
      <c r="I554">
        <v>-7.42</v>
      </c>
    </row>
    <row r="555" spans="1:9" x14ac:dyDescent="0.25">
      <c r="A555" t="s">
        <v>18</v>
      </c>
      <c r="B555">
        <v>1</v>
      </c>
      <c r="C555">
        <v>48</v>
      </c>
      <c r="D555">
        <v>0</v>
      </c>
      <c r="E555">
        <v>8.43</v>
      </c>
      <c r="F555">
        <v>8.43</v>
      </c>
      <c r="G555">
        <v>48</v>
      </c>
      <c r="H555">
        <v>40.44</v>
      </c>
      <c r="I555">
        <v>-7.56</v>
      </c>
    </row>
    <row r="556" spans="1:9" x14ac:dyDescent="0.25">
      <c r="A556" t="s">
        <v>18</v>
      </c>
      <c r="B556">
        <v>1</v>
      </c>
      <c r="C556">
        <v>49</v>
      </c>
      <c r="D556">
        <v>0</v>
      </c>
      <c r="E556">
        <v>8.49</v>
      </c>
      <c r="F556">
        <v>8.49</v>
      </c>
      <c r="G556">
        <v>49</v>
      </c>
      <c r="H556">
        <v>41.31</v>
      </c>
      <c r="I556">
        <v>-7.69</v>
      </c>
    </row>
    <row r="557" spans="1:9" x14ac:dyDescent="0.25">
      <c r="A557" t="s">
        <v>18</v>
      </c>
      <c r="B557">
        <v>0</v>
      </c>
      <c r="C557">
        <v>50</v>
      </c>
      <c r="D557">
        <v>0</v>
      </c>
      <c r="E557">
        <v>8.52</v>
      </c>
      <c r="F557">
        <v>8.52</v>
      </c>
      <c r="G557">
        <v>50</v>
      </c>
      <c r="H557">
        <v>42.18</v>
      </c>
      <c r="I557">
        <v>-7.82</v>
      </c>
    </row>
    <row r="558" spans="1:9" x14ac:dyDescent="0.25">
      <c r="A558" t="s">
        <v>18</v>
      </c>
      <c r="B558">
        <v>1</v>
      </c>
      <c r="C558">
        <v>51</v>
      </c>
      <c r="D558">
        <v>0</v>
      </c>
      <c r="E558">
        <v>8.5500000000000007</v>
      </c>
      <c r="F558">
        <v>8.5500000000000007</v>
      </c>
      <c r="G558">
        <v>51</v>
      </c>
      <c r="H558">
        <v>43.06</v>
      </c>
      <c r="I558">
        <v>-7.94</v>
      </c>
    </row>
    <row r="559" spans="1:9" x14ac:dyDescent="0.25">
      <c r="A559" t="s">
        <v>18</v>
      </c>
      <c r="B559">
        <v>1</v>
      </c>
      <c r="C559">
        <v>52</v>
      </c>
      <c r="D559">
        <v>0</v>
      </c>
      <c r="E559">
        <v>8.56</v>
      </c>
      <c r="F559">
        <v>8.56</v>
      </c>
      <c r="G559">
        <v>52</v>
      </c>
      <c r="H559">
        <v>43.94</v>
      </c>
      <c r="I559">
        <v>-8.06</v>
      </c>
    </row>
    <row r="560" spans="1:9" x14ac:dyDescent="0.25">
      <c r="A560" t="s">
        <v>18</v>
      </c>
      <c r="B560">
        <v>1</v>
      </c>
      <c r="C560">
        <v>53</v>
      </c>
      <c r="D560">
        <v>0</v>
      </c>
      <c r="E560">
        <v>8.56</v>
      </c>
      <c r="F560">
        <v>8.56</v>
      </c>
      <c r="G560">
        <v>53</v>
      </c>
      <c r="H560">
        <v>44.84</v>
      </c>
      <c r="I560">
        <v>-8.16</v>
      </c>
    </row>
    <row r="561" spans="1:9" x14ac:dyDescent="0.25">
      <c r="A561" t="s">
        <v>18</v>
      </c>
      <c r="B561">
        <v>1</v>
      </c>
      <c r="C561">
        <v>54</v>
      </c>
      <c r="D561">
        <v>0</v>
      </c>
      <c r="E561">
        <v>8.5500000000000007</v>
      </c>
      <c r="F561">
        <v>8.5500000000000007</v>
      </c>
      <c r="G561">
        <v>54</v>
      </c>
      <c r="H561">
        <v>45.75</v>
      </c>
      <c r="I561">
        <v>-8.25</v>
      </c>
    </row>
    <row r="562" spans="1:9" x14ac:dyDescent="0.25">
      <c r="A562" t="s">
        <v>18</v>
      </c>
      <c r="B562">
        <v>1</v>
      </c>
      <c r="C562">
        <v>55</v>
      </c>
      <c r="D562">
        <v>0</v>
      </c>
      <c r="E562">
        <v>8.5299999999999994</v>
      </c>
      <c r="F562">
        <v>8.5299999999999994</v>
      </c>
      <c r="G562">
        <v>55</v>
      </c>
      <c r="H562">
        <v>46.66</v>
      </c>
      <c r="I562">
        <v>-8.34</v>
      </c>
    </row>
    <row r="563" spans="1:9" x14ac:dyDescent="0.25">
      <c r="A563" t="s">
        <v>18</v>
      </c>
      <c r="B563">
        <v>1</v>
      </c>
      <c r="C563">
        <v>56</v>
      </c>
      <c r="D563">
        <v>0</v>
      </c>
      <c r="E563">
        <v>8.5</v>
      </c>
      <c r="F563">
        <v>8.5</v>
      </c>
      <c r="G563">
        <v>56</v>
      </c>
      <c r="H563">
        <v>47.59</v>
      </c>
      <c r="I563">
        <v>-8.41</v>
      </c>
    </row>
    <row r="564" spans="1:9" x14ac:dyDescent="0.25">
      <c r="A564" t="s">
        <v>18</v>
      </c>
      <c r="B564">
        <v>1</v>
      </c>
      <c r="C564">
        <v>57</v>
      </c>
      <c r="D564">
        <v>0</v>
      </c>
      <c r="E564">
        <v>8.4700000000000006</v>
      </c>
      <c r="F564">
        <v>8.4700000000000006</v>
      </c>
      <c r="G564">
        <v>57</v>
      </c>
      <c r="H564">
        <v>48.54</v>
      </c>
      <c r="I564">
        <v>-8.4600000000000009</v>
      </c>
    </row>
    <row r="565" spans="1:9" x14ac:dyDescent="0.25">
      <c r="A565" t="s">
        <v>18</v>
      </c>
      <c r="B565">
        <v>1</v>
      </c>
      <c r="C565">
        <v>58</v>
      </c>
      <c r="D565">
        <v>0</v>
      </c>
      <c r="E565">
        <v>8.42</v>
      </c>
      <c r="F565">
        <v>8.42</v>
      </c>
      <c r="G565">
        <v>58</v>
      </c>
      <c r="H565">
        <v>49.49</v>
      </c>
      <c r="I565">
        <v>-8.51</v>
      </c>
    </row>
    <row r="566" spans="1:9" x14ac:dyDescent="0.25">
      <c r="A566" t="s">
        <v>18</v>
      </c>
      <c r="B566">
        <v>1</v>
      </c>
      <c r="C566">
        <v>59</v>
      </c>
      <c r="D566">
        <v>0</v>
      </c>
      <c r="E566">
        <v>8.3699999999999992</v>
      </c>
      <c r="F566">
        <v>8.3699999999999992</v>
      </c>
      <c r="G566">
        <v>59</v>
      </c>
      <c r="H566">
        <v>50.46</v>
      </c>
      <c r="I566">
        <v>-8.5399999999999991</v>
      </c>
    </row>
    <row r="567" spans="1:9" x14ac:dyDescent="0.25">
      <c r="A567" t="s">
        <v>18</v>
      </c>
      <c r="B567">
        <v>1</v>
      </c>
      <c r="C567">
        <v>60</v>
      </c>
      <c r="D567">
        <v>0</v>
      </c>
      <c r="E567">
        <v>8.31</v>
      </c>
      <c r="F567">
        <v>8.31</v>
      </c>
      <c r="G567">
        <v>60</v>
      </c>
      <c r="H567">
        <v>51.45</v>
      </c>
      <c r="I567">
        <v>-8.5500000000000007</v>
      </c>
    </row>
    <row r="568" spans="1:9" x14ac:dyDescent="0.25">
      <c r="A568" t="s">
        <v>18</v>
      </c>
      <c r="B568">
        <v>1</v>
      </c>
      <c r="C568">
        <v>61</v>
      </c>
      <c r="D568">
        <v>0</v>
      </c>
      <c r="E568">
        <v>8.24</v>
      </c>
      <c r="F568">
        <v>8.24</v>
      </c>
      <c r="G568">
        <v>61</v>
      </c>
      <c r="H568">
        <v>52.44</v>
      </c>
      <c r="I568">
        <v>-8.56</v>
      </c>
    </row>
    <row r="569" spans="1:9" x14ac:dyDescent="0.25">
      <c r="A569" t="s">
        <v>18</v>
      </c>
      <c r="B569">
        <v>1</v>
      </c>
      <c r="C569">
        <v>62</v>
      </c>
      <c r="D569">
        <v>0</v>
      </c>
      <c r="E569">
        <v>8.16</v>
      </c>
      <c r="F569">
        <v>8.16</v>
      </c>
      <c r="G569">
        <v>62</v>
      </c>
      <c r="H569">
        <v>53.45</v>
      </c>
      <c r="I569">
        <v>-8.5500000000000007</v>
      </c>
    </row>
    <row r="570" spans="1:9" x14ac:dyDescent="0.25">
      <c r="A570" t="s">
        <v>18</v>
      </c>
      <c r="B570">
        <v>1</v>
      </c>
      <c r="C570">
        <v>63</v>
      </c>
      <c r="D570">
        <v>0</v>
      </c>
      <c r="E570">
        <v>8.08</v>
      </c>
      <c r="F570">
        <v>8.08</v>
      </c>
      <c r="G570">
        <v>63</v>
      </c>
      <c r="H570">
        <v>54.47</v>
      </c>
      <c r="I570">
        <v>-8.5299999999999994</v>
      </c>
    </row>
    <row r="571" spans="1:9" x14ac:dyDescent="0.25">
      <c r="A571" t="s">
        <v>18</v>
      </c>
      <c r="B571">
        <v>1</v>
      </c>
      <c r="C571">
        <v>64</v>
      </c>
      <c r="D571">
        <v>0</v>
      </c>
      <c r="E571">
        <v>7.99</v>
      </c>
      <c r="F571">
        <v>7.99</v>
      </c>
      <c r="G571">
        <v>64</v>
      </c>
      <c r="H571">
        <v>55.49</v>
      </c>
      <c r="I571">
        <v>-8.51</v>
      </c>
    </row>
    <row r="572" spans="1:9" x14ac:dyDescent="0.25">
      <c r="A572" t="s">
        <v>18</v>
      </c>
      <c r="B572">
        <v>1</v>
      </c>
      <c r="C572">
        <v>65</v>
      </c>
      <c r="D572">
        <v>0</v>
      </c>
      <c r="E572">
        <v>7.89</v>
      </c>
      <c r="F572">
        <v>7.89</v>
      </c>
      <c r="G572">
        <v>65</v>
      </c>
      <c r="H572">
        <v>56.53</v>
      </c>
      <c r="I572">
        <v>-8.4700000000000006</v>
      </c>
    </row>
    <row r="573" spans="1:9" x14ac:dyDescent="0.25">
      <c r="A573" t="s">
        <v>18</v>
      </c>
      <c r="B573">
        <v>1</v>
      </c>
      <c r="C573">
        <v>66</v>
      </c>
      <c r="D573">
        <v>0</v>
      </c>
      <c r="E573">
        <v>7.79</v>
      </c>
      <c r="F573">
        <v>7.79</v>
      </c>
      <c r="G573">
        <v>66</v>
      </c>
      <c r="H573">
        <v>57.58</v>
      </c>
      <c r="I573">
        <v>-8.42</v>
      </c>
    </row>
    <row r="574" spans="1:9" x14ac:dyDescent="0.25">
      <c r="A574" t="s">
        <v>18</v>
      </c>
      <c r="B574">
        <v>1</v>
      </c>
      <c r="C574">
        <v>67</v>
      </c>
      <c r="D574">
        <v>0</v>
      </c>
      <c r="E574">
        <v>7.69</v>
      </c>
      <c r="F574">
        <v>7.69</v>
      </c>
      <c r="G574">
        <v>67</v>
      </c>
      <c r="H574">
        <v>58.63</v>
      </c>
      <c r="I574">
        <v>-8.3699999999999992</v>
      </c>
    </row>
    <row r="575" spans="1:9" x14ac:dyDescent="0.25">
      <c r="A575" t="s">
        <v>18</v>
      </c>
      <c r="B575">
        <v>1</v>
      </c>
      <c r="C575">
        <v>68</v>
      </c>
      <c r="D575">
        <v>0</v>
      </c>
      <c r="E575">
        <v>7.58</v>
      </c>
      <c r="F575">
        <v>7.58</v>
      </c>
      <c r="G575">
        <v>68</v>
      </c>
      <c r="H575">
        <v>59.7</v>
      </c>
      <c r="I575">
        <v>-8.3000000000000007</v>
      </c>
    </row>
    <row r="576" spans="1:9" x14ac:dyDescent="0.25">
      <c r="A576" t="s">
        <v>18</v>
      </c>
      <c r="B576">
        <v>1</v>
      </c>
      <c r="C576">
        <v>69</v>
      </c>
      <c r="D576">
        <v>0</v>
      </c>
      <c r="E576">
        <v>7.47</v>
      </c>
      <c r="F576">
        <v>7.47</v>
      </c>
      <c r="G576">
        <v>69</v>
      </c>
      <c r="H576">
        <v>60.77</v>
      </c>
      <c r="I576">
        <v>-8.23</v>
      </c>
    </row>
    <row r="577" spans="1:9" x14ac:dyDescent="0.25">
      <c r="A577" t="s">
        <v>18</v>
      </c>
      <c r="B577">
        <v>1</v>
      </c>
      <c r="C577">
        <v>70</v>
      </c>
      <c r="D577">
        <v>0</v>
      </c>
      <c r="E577">
        <v>7.35</v>
      </c>
      <c r="F577">
        <v>7.35</v>
      </c>
      <c r="G577">
        <v>70</v>
      </c>
      <c r="H577">
        <v>61.85</v>
      </c>
      <c r="I577">
        <v>-8.15</v>
      </c>
    </row>
    <row r="578" spans="1:9" x14ac:dyDescent="0.25">
      <c r="A578" t="s">
        <v>18</v>
      </c>
      <c r="B578">
        <v>1</v>
      </c>
      <c r="C578">
        <v>71</v>
      </c>
      <c r="D578">
        <v>0</v>
      </c>
      <c r="E578">
        <v>7.23</v>
      </c>
      <c r="F578">
        <v>7.23</v>
      </c>
      <c r="G578">
        <v>71</v>
      </c>
      <c r="H578">
        <v>62.94</v>
      </c>
      <c r="I578">
        <v>-8.06</v>
      </c>
    </row>
    <row r="579" spans="1:9" x14ac:dyDescent="0.25">
      <c r="A579" t="s">
        <v>18</v>
      </c>
      <c r="B579">
        <v>1</v>
      </c>
      <c r="C579">
        <v>72</v>
      </c>
      <c r="D579">
        <v>0</v>
      </c>
      <c r="E579">
        <v>7.11</v>
      </c>
      <c r="F579">
        <v>7.11</v>
      </c>
      <c r="G579">
        <v>72</v>
      </c>
      <c r="H579">
        <v>64.040000000000006</v>
      </c>
      <c r="I579">
        <v>-7.96</v>
      </c>
    </row>
    <row r="580" spans="1:9" x14ac:dyDescent="0.25">
      <c r="A580" t="s">
        <v>18</v>
      </c>
      <c r="B580">
        <v>1</v>
      </c>
      <c r="C580">
        <v>73</v>
      </c>
      <c r="D580">
        <v>0</v>
      </c>
      <c r="E580">
        <v>6.98</v>
      </c>
      <c r="F580">
        <v>6.98</v>
      </c>
      <c r="G580">
        <v>73</v>
      </c>
      <c r="H580">
        <v>65.14</v>
      </c>
      <c r="I580">
        <v>-7.86</v>
      </c>
    </row>
    <row r="581" spans="1:9" x14ac:dyDescent="0.25">
      <c r="A581" t="s">
        <v>18</v>
      </c>
      <c r="B581">
        <v>1</v>
      </c>
      <c r="C581">
        <v>74</v>
      </c>
      <c r="D581">
        <v>0</v>
      </c>
      <c r="E581">
        <v>6.85</v>
      </c>
      <c r="F581">
        <v>6.85</v>
      </c>
      <c r="G581">
        <v>74</v>
      </c>
      <c r="H581">
        <v>66.25</v>
      </c>
      <c r="I581">
        <v>-7.75</v>
      </c>
    </row>
    <row r="582" spans="1:9" x14ac:dyDescent="0.25">
      <c r="A582" t="s">
        <v>18</v>
      </c>
      <c r="B582">
        <v>0</v>
      </c>
      <c r="C582">
        <v>75</v>
      </c>
      <c r="D582">
        <v>0</v>
      </c>
      <c r="E582">
        <v>6.72</v>
      </c>
      <c r="F582">
        <v>6.72</v>
      </c>
      <c r="G582">
        <v>75</v>
      </c>
      <c r="H582">
        <v>67.36</v>
      </c>
      <c r="I582">
        <v>-7.64</v>
      </c>
    </row>
    <row r="583" spans="1:9" x14ac:dyDescent="0.25">
      <c r="A583" t="s">
        <v>18</v>
      </c>
      <c r="B583">
        <v>1</v>
      </c>
      <c r="C583">
        <v>76</v>
      </c>
      <c r="D583">
        <v>0</v>
      </c>
      <c r="E583">
        <v>6.59</v>
      </c>
      <c r="F583">
        <v>6.59</v>
      </c>
      <c r="G583">
        <v>76</v>
      </c>
      <c r="H583">
        <v>68.489999999999995</v>
      </c>
      <c r="I583">
        <v>-7.51</v>
      </c>
    </row>
    <row r="584" spans="1:9" x14ac:dyDescent="0.25">
      <c r="A584" t="s">
        <v>18</v>
      </c>
      <c r="B584">
        <v>1</v>
      </c>
      <c r="C584">
        <v>77</v>
      </c>
      <c r="D584">
        <v>0</v>
      </c>
      <c r="E584">
        <v>6.44</v>
      </c>
      <c r="F584">
        <v>6.44</v>
      </c>
      <c r="G584">
        <v>77</v>
      </c>
      <c r="H584">
        <v>69.61</v>
      </c>
      <c r="I584">
        <v>-7.39</v>
      </c>
    </row>
    <row r="585" spans="1:9" x14ac:dyDescent="0.25">
      <c r="A585" t="s">
        <v>18</v>
      </c>
      <c r="B585">
        <v>1</v>
      </c>
      <c r="C585">
        <v>78</v>
      </c>
      <c r="D585">
        <v>0</v>
      </c>
      <c r="E585">
        <v>6.29</v>
      </c>
      <c r="F585">
        <v>6.29</v>
      </c>
      <c r="G585">
        <v>78</v>
      </c>
      <c r="H585">
        <v>70.75</v>
      </c>
      <c r="I585">
        <v>-7.25</v>
      </c>
    </row>
    <row r="586" spans="1:9" x14ac:dyDescent="0.25">
      <c r="A586" t="s">
        <v>18</v>
      </c>
      <c r="B586">
        <v>1</v>
      </c>
      <c r="C586">
        <v>79</v>
      </c>
      <c r="D586">
        <v>0</v>
      </c>
      <c r="E586">
        <v>6.13</v>
      </c>
      <c r="F586">
        <v>6.13</v>
      </c>
      <c r="G586">
        <v>79</v>
      </c>
      <c r="H586">
        <v>71.88</v>
      </c>
      <c r="I586">
        <v>-7.12</v>
      </c>
    </row>
    <row r="587" spans="1:9" x14ac:dyDescent="0.25">
      <c r="A587" t="s">
        <v>18</v>
      </c>
      <c r="B587">
        <v>1</v>
      </c>
      <c r="C587">
        <v>80</v>
      </c>
      <c r="D587">
        <v>0</v>
      </c>
      <c r="E587">
        <v>5.97</v>
      </c>
      <c r="F587">
        <v>5.97</v>
      </c>
      <c r="G587">
        <v>80</v>
      </c>
      <c r="H587">
        <v>73.03</v>
      </c>
      <c r="I587">
        <v>-6.97</v>
      </c>
    </row>
    <row r="588" spans="1:9" x14ac:dyDescent="0.25">
      <c r="A588" t="s">
        <v>18</v>
      </c>
      <c r="B588">
        <v>1</v>
      </c>
      <c r="C588">
        <v>81</v>
      </c>
      <c r="D588">
        <v>0</v>
      </c>
      <c r="E588">
        <v>5.8</v>
      </c>
      <c r="F588">
        <v>5.8</v>
      </c>
      <c r="G588">
        <v>81</v>
      </c>
      <c r="H588">
        <v>74.17</v>
      </c>
      <c r="I588">
        <v>-6.83</v>
      </c>
    </row>
    <row r="589" spans="1:9" x14ac:dyDescent="0.25">
      <c r="A589" t="s">
        <v>18</v>
      </c>
      <c r="B589">
        <v>1</v>
      </c>
      <c r="C589">
        <v>82</v>
      </c>
      <c r="D589">
        <v>0</v>
      </c>
      <c r="E589">
        <v>5.61</v>
      </c>
      <c r="F589">
        <v>5.61</v>
      </c>
      <c r="G589">
        <v>82</v>
      </c>
      <c r="H589">
        <v>75.319999999999993</v>
      </c>
      <c r="I589">
        <v>-6.68</v>
      </c>
    </row>
    <row r="590" spans="1:9" x14ac:dyDescent="0.25">
      <c r="A590" t="s">
        <v>18</v>
      </c>
      <c r="B590">
        <v>1</v>
      </c>
      <c r="C590">
        <v>83</v>
      </c>
      <c r="D590">
        <v>0</v>
      </c>
      <c r="E590">
        <v>5.43</v>
      </c>
      <c r="F590">
        <v>5.43</v>
      </c>
      <c r="G590">
        <v>83</v>
      </c>
      <c r="H590">
        <v>76.48</v>
      </c>
      <c r="I590">
        <v>-6.52</v>
      </c>
    </row>
    <row r="591" spans="1:9" x14ac:dyDescent="0.25">
      <c r="A591" t="s">
        <v>18</v>
      </c>
      <c r="B591">
        <v>1</v>
      </c>
      <c r="C591">
        <v>84</v>
      </c>
      <c r="D591">
        <v>0</v>
      </c>
      <c r="E591">
        <v>5.23</v>
      </c>
      <c r="F591">
        <v>5.23</v>
      </c>
      <c r="G591">
        <v>84</v>
      </c>
      <c r="H591">
        <v>77.650000000000006</v>
      </c>
      <c r="I591">
        <v>-6.35</v>
      </c>
    </row>
    <row r="592" spans="1:9" x14ac:dyDescent="0.25">
      <c r="A592" t="s">
        <v>18</v>
      </c>
      <c r="B592">
        <v>1</v>
      </c>
      <c r="C592">
        <v>85</v>
      </c>
      <c r="D592">
        <v>0</v>
      </c>
      <c r="E592">
        <v>5.03</v>
      </c>
      <c r="F592">
        <v>5.03</v>
      </c>
      <c r="G592">
        <v>85</v>
      </c>
      <c r="H592">
        <v>78.84</v>
      </c>
      <c r="I592">
        <v>-6.16</v>
      </c>
    </row>
    <row r="593" spans="1:9" x14ac:dyDescent="0.25">
      <c r="A593" t="s">
        <v>18</v>
      </c>
      <c r="B593">
        <v>1</v>
      </c>
      <c r="C593">
        <v>86</v>
      </c>
      <c r="D593">
        <v>0</v>
      </c>
      <c r="E593">
        <v>4.82</v>
      </c>
      <c r="F593">
        <v>4.82</v>
      </c>
      <c r="G593">
        <v>86</v>
      </c>
      <c r="H593">
        <v>80.040000000000006</v>
      </c>
      <c r="I593">
        <v>-5.96</v>
      </c>
    </row>
    <row r="594" spans="1:9" x14ac:dyDescent="0.25">
      <c r="A594" t="s">
        <v>18</v>
      </c>
      <c r="B594">
        <v>1</v>
      </c>
      <c r="C594">
        <v>87</v>
      </c>
      <c r="D594">
        <v>0</v>
      </c>
      <c r="E594">
        <v>4.5999999999999996</v>
      </c>
      <c r="F594">
        <v>4.5999999999999996</v>
      </c>
      <c r="G594">
        <v>87</v>
      </c>
      <c r="H594">
        <v>81.25</v>
      </c>
      <c r="I594">
        <v>-5.75</v>
      </c>
    </row>
    <row r="595" spans="1:9" x14ac:dyDescent="0.25">
      <c r="A595" t="s">
        <v>18</v>
      </c>
      <c r="B595">
        <v>1</v>
      </c>
      <c r="C595">
        <v>88</v>
      </c>
      <c r="D595">
        <v>0</v>
      </c>
      <c r="E595">
        <v>4.38</v>
      </c>
      <c r="F595">
        <v>4.38</v>
      </c>
      <c r="G595">
        <v>88</v>
      </c>
      <c r="H595">
        <v>82.47</v>
      </c>
      <c r="I595">
        <v>-5.53</v>
      </c>
    </row>
    <row r="596" spans="1:9" x14ac:dyDescent="0.25">
      <c r="A596" t="s">
        <v>18</v>
      </c>
      <c r="B596">
        <v>1</v>
      </c>
      <c r="C596">
        <v>89</v>
      </c>
      <c r="D596">
        <v>0</v>
      </c>
      <c r="E596">
        <v>4.1500000000000004</v>
      </c>
      <c r="F596">
        <v>4.1500000000000004</v>
      </c>
      <c r="G596">
        <v>89</v>
      </c>
      <c r="H596">
        <v>83.71</v>
      </c>
      <c r="I596">
        <v>-5.29</v>
      </c>
    </row>
    <row r="597" spans="1:9" x14ac:dyDescent="0.25">
      <c r="A597" t="s">
        <v>18</v>
      </c>
      <c r="B597">
        <v>1</v>
      </c>
      <c r="C597">
        <v>90</v>
      </c>
      <c r="D597">
        <v>0</v>
      </c>
      <c r="E597">
        <v>3.92</v>
      </c>
      <c r="F597">
        <v>3.92</v>
      </c>
      <c r="G597">
        <v>90</v>
      </c>
      <c r="H597">
        <v>84.97</v>
      </c>
      <c r="I597">
        <v>-5.03</v>
      </c>
    </row>
    <row r="598" spans="1:9" x14ac:dyDescent="0.25">
      <c r="A598" t="s">
        <v>18</v>
      </c>
      <c r="B598">
        <v>1</v>
      </c>
      <c r="C598">
        <v>91</v>
      </c>
      <c r="D598">
        <v>0</v>
      </c>
      <c r="E598">
        <v>3.67</v>
      </c>
      <c r="F598">
        <v>3.67</v>
      </c>
      <c r="G598">
        <v>91</v>
      </c>
      <c r="H598">
        <v>86.23</v>
      </c>
      <c r="I598">
        <v>-4.7699999999999996</v>
      </c>
    </row>
    <row r="599" spans="1:9" x14ac:dyDescent="0.25">
      <c r="A599" t="s">
        <v>18</v>
      </c>
      <c r="B599">
        <v>1</v>
      </c>
      <c r="C599">
        <v>92</v>
      </c>
      <c r="D599">
        <v>0</v>
      </c>
      <c r="E599">
        <v>3.43</v>
      </c>
      <c r="F599">
        <v>3.43</v>
      </c>
      <c r="G599">
        <v>92</v>
      </c>
      <c r="H599">
        <v>87.51</v>
      </c>
      <c r="I599">
        <v>-4.49</v>
      </c>
    </row>
    <row r="600" spans="1:9" x14ac:dyDescent="0.25">
      <c r="A600" t="s">
        <v>18</v>
      </c>
      <c r="B600">
        <v>1</v>
      </c>
      <c r="C600">
        <v>93</v>
      </c>
      <c r="D600">
        <v>0</v>
      </c>
      <c r="E600">
        <v>3.17</v>
      </c>
      <c r="F600">
        <v>3.17</v>
      </c>
      <c r="G600">
        <v>93</v>
      </c>
      <c r="H600">
        <v>88.8</v>
      </c>
      <c r="I600">
        <v>-4.2</v>
      </c>
    </row>
    <row r="601" spans="1:9" x14ac:dyDescent="0.25">
      <c r="A601" t="s">
        <v>18</v>
      </c>
      <c r="B601">
        <v>1</v>
      </c>
      <c r="C601">
        <v>94</v>
      </c>
      <c r="D601">
        <v>0</v>
      </c>
      <c r="E601">
        <v>2.91</v>
      </c>
      <c r="F601">
        <v>2.91</v>
      </c>
      <c r="G601">
        <v>94</v>
      </c>
      <c r="H601">
        <v>90.11</v>
      </c>
      <c r="I601">
        <v>-3.89</v>
      </c>
    </row>
    <row r="602" spans="1:9" x14ac:dyDescent="0.25">
      <c r="A602" t="s">
        <v>18</v>
      </c>
      <c r="B602">
        <v>0</v>
      </c>
      <c r="C602">
        <v>95</v>
      </c>
      <c r="D602">
        <v>0</v>
      </c>
      <c r="E602">
        <v>2.65</v>
      </c>
      <c r="F602">
        <v>2.65</v>
      </c>
      <c r="G602">
        <v>95</v>
      </c>
      <c r="H602">
        <v>91.43</v>
      </c>
      <c r="I602">
        <v>-3.57</v>
      </c>
    </row>
    <row r="603" spans="1:9" x14ac:dyDescent="0.25">
      <c r="A603" t="s">
        <v>18</v>
      </c>
      <c r="B603">
        <v>1</v>
      </c>
      <c r="C603">
        <v>96</v>
      </c>
      <c r="D603">
        <v>0</v>
      </c>
      <c r="E603">
        <v>2.3199999999999998</v>
      </c>
      <c r="F603">
        <v>2.3199999999999998</v>
      </c>
      <c r="G603">
        <v>96</v>
      </c>
      <c r="H603">
        <v>92.77</v>
      </c>
      <c r="I603">
        <v>-3.23</v>
      </c>
    </row>
    <row r="604" spans="1:9" x14ac:dyDescent="0.25">
      <c r="A604" t="s">
        <v>18</v>
      </c>
      <c r="B604">
        <v>1</v>
      </c>
      <c r="C604">
        <v>97</v>
      </c>
      <c r="D604">
        <v>0</v>
      </c>
      <c r="E604">
        <v>1.9</v>
      </c>
      <c r="F604">
        <v>1.9</v>
      </c>
      <c r="G604">
        <v>97</v>
      </c>
      <c r="H604">
        <v>94.12</v>
      </c>
      <c r="I604">
        <v>-2.88</v>
      </c>
    </row>
    <row r="605" spans="1:9" x14ac:dyDescent="0.25">
      <c r="A605" t="s">
        <v>18</v>
      </c>
      <c r="B605">
        <v>1</v>
      </c>
      <c r="C605">
        <v>98</v>
      </c>
      <c r="D605">
        <v>0</v>
      </c>
      <c r="E605">
        <v>1.37</v>
      </c>
      <c r="F605">
        <v>1.37</v>
      </c>
      <c r="G605">
        <v>98</v>
      </c>
      <c r="H605">
        <v>95.53</v>
      </c>
      <c r="I605">
        <v>-2.4700000000000002</v>
      </c>
    </row>
    <row r="606" spans="1:9" x14ac:dyDescent="0.25">
      <c r="A606" t="s">
        <v>18</v>
      </c>
      <c r="B606">
        <v>1</v>
      </c>
      <c r="C606">
        <v>99</v>
      </c>
      <c r="D606">
        <v>0</v>
      </c>
      <c r="E606">
        <v>0.74</v>
      </c>
      <c r="F606">
        <v>0.74</v>
      </c>
      <c r="G606">
        <v>99</v>
      </c>
      <c r="H606">
        <v>97.44</v>
      </c>
      <c r="I606">
        <v>-1.56</v>
      </c>
    </row>
    <row r="607" spans="1:9" x14ac:dyDescent="0.25">
      <c r="A607" t="s">
        <v>18</v>
      </c>
      <c r="B607">
        <v>0</v>
      </c>
      <c r="C607">
        <v>100</v>
      </c>
      <c r="D607">
        <v>0</v>
      </c>
      <c r="E607">
        <v>0</v>
      </c>
      <c r="F607">
        <v>0</v>
      </c>
      <c r="G607">
        <v>100</v>
      </c>
      <c r="H607">
        <v>100</v>
      </c>
      <c r="I607">
        <v>0</v>
      </c>
    </row>
    <row r="608" spans="1:9" x14ac:dyDescent="0.25">
      <c r="A608" t="s">
        <v>19</v>
      </c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</row>
    <row r="609" spans="1:9" x14ac:dyDescent="0.25">
      <c r="A609" t="s">
        <v>19</v>
      </c>
      <c r="B609">
        <v>1</v>
      </c>
      <c r="C609">
        <v>1</v>
      </c>
      <c r="D609">
        <v>0</v>
      </c>
      <c r="E609">
        <v>1.62</v>
      </c>
      <c r="F609">
        <v>1.62</v>
      </c>
      <c r="G609">
        <v>1</v>
      </c>
      <c r="H609">
        <v>0.21</v>
      </c>
      <c r="I609">
        <v>-0.79</v>
      </c>
    </row>
    <row r="610" spans="1:9" x14ac:dyDescent="0.25">
      <c r="A610" t="s">
        <v>19</v>
      </c>
      <c r="B610">
        <v>1</v>
      </c>
      <c r="C610">
        <v>2</v>
      </c>
      <c r="D610">
        <v>0</v>
      </c>
      <c r="E610">
        <v>2.93</v>
      </c>
      <c r="F610">
        <v>2.93</v>
      </c>
      <c r="G610">
        <v>2</v>
      </c>
      <c r="H610">
        <v>0.48</v>
      </c>
      <c r="I610">
        <v>-1.52</v>
      </c>
    </row>
    <row r="611" spans="1:9" x14ac:dyDescent="0.25">
      <c r="A611" t="s">
        <v>19</v>
      </c>
      <c r="B611">
        <v>1</v>
      </c>
      <c r="C611">
        <v>3</v>
      </c>
      <c r="D611">
        <v>0</v>
      </c>
      <c r="E611">
        <v>3.93</v>
      </c>
      <c r="F611">
        <v>3.93</v>
      </c>
      <c r="G611">
        <v>3</v>
      </c>
      <c r="H611">
        <v>0.82</v>
      </c>
      <c r="I611">
        <v>-2.1800000000000002</v>
      </c>
    </row>
    <row r="612" spans="1:9" x14ac:dyDescent="0.25">
      <c r="A612" t="s">
        <v>19</v>
      </c>
      <c r="B612">
        <v>1</v>
      </c>
      <c r="C612">
        <v>4</v>
      </c>
      <c r="D612">
        <v>0</v>
      </c>
      <c r="E612">
        <v>4.6100000000000003</v>
      </c>
      <c r="F612">
        <v>4.6100000000000003</v>
      </c>
      <c r="G612">
        <v>4</v>
      </c>
      <c r="H612">
        <v>1.23</v>
      </c>
      <c r="I612">
        <v>-2.77</v>
      </c>
    </row>
    <row r="613" spans="1:9" x14ac:dyDescent="0.25">
      <c r="A613" t="s">
        <v>19</v>
      </c>
      <c r="B613">
        <v>0</v>
      </c>
      <c r="C613">
        <v>5</v>
      </c>
      <c r="D613">
        <v>0</v>
      </c>
      <c r="E613">
        <v>4.97</v>
      </c>
      <c r="F613">
        <v>4.97</v>
      </c>
      <c r="G613">
        <v>5</v>
      </c>
      <c r="H613">
        <v>1.7</v>
      </c>
      <c r="I613">
        <v>-3.3</v>
      </c>
    </row>
    <row r="614" spans="1:9" x14ac:dyDescent="0.25">
      <c r="A614" t="s">
        <v>19</v>
      </c>
      <c r="B614">
        <v>1</v>
      </c>
      <c r="C614">
        <v>6</v>
      </c>
      <c r="D614">
        <v>0</v>
      </c>
      <c r="E614">
        <v>5.16</v>
      </c>
      <c r="F614">
        <v>5.16</v>
      </c>
      <c r="G614">
        <v>6</v>
      </c>
      <c r="H614">
        <v>2.23</v>
      </c>
      <c r="I614">
        <v>-3.77</v>
      </c>
    </row>
    <row r="615" spans="1:9" x14ac:dyDescent="0.25">
      <c r="A615" t="s">
        <v>19</v>
      </c>
      <c r="B615">
        <v>1</v>
      </c>
      <c r="C615">
        <v>7</v>
      </c>
      <c r="D615">
        <v>0</v>
      </c>
      <c r="E615">
        <v>5.3</v>
      </c>
      <c r="F615">
        <v>5.3</v>
      </c>
      <c r="G615">
        <v>7</v>
      </c>
      <c r="H615">
        <v>2.83</v>
      </c>
      <c r="I615">
        <v>-4.17</v>
      </c>
    </row>
    <row r="616" spans="1:9" x14ac:dyDescent="0.25">
      <c r="A616" t="s">
        <v>19</v>
      </c>
      <c r="B616">
        <v>1</v>
      </c>
      <c r="C616">
        <v>8</v>
      </c>
      <c r="D616">
        <v>0</v>
      </c>
      <c r="E616">
        <v>5.41</v>
      </c>
      <c r="F616">
        <v>5.41</v>
      </c>
      <c r="G616">
        <v>8</v>
      </c>
      <c r="H616">
        <v>3.5</v>
      </c>
      <c r="I616">
        <v>-4.5</v>
      </c>
    </row>
    <row r="617" spans="1:9" x14ac:dyDescent="0.25">
      <c r="A617" t="s">
        <v>19</v>
      </c>
      <c r="B617">
        <v>1</v>
      </c>
      <c r="C617">
        <v>9</v>
      </c>
      <c r="D617">
        <v>0</v>
      </c>
      <c r="E617">
        <v>5.48</v>
      </c>
      <c r="F617">
        <v>5.48</v>
      </c>
      <c r="G617">
        <v>9</v>
      </c>
      <c r="H617">
        <v>4.2300000000000004</v>
      </c>
      <c r="I617">
        <v>-4.7699999999999996</v>
      </c>
    </row>
    <row r="618" spans="1:9" x14ac:dyDescent="0.25">
      <c r="A618" t="s">
        <v>19</v>
      </c>
      <c r="B618">
        <v>1</v>
      </c>
      <c r="C618">
        <v>10</v>
      </c>
      <c r="D618">
        <v>0</v>
      </c>
      <c r="E618">
        <v>5.52</v>
      </c>
      <c r="F618">
        <v>5.52</v>
      </c>
      <c r="G618">
        <v>10</v>
      </c>
      <c r="H618">
        <v>5.0199999999999996</v>
      </c>
      <c r="I618">
        <v>-4.9800000000000004</v>
      </c>
    </row>
    <row r="619" spans="1:9" x14ac:dyDescent="0.25">
      <c r="A619" t="s">
        <v>19</v>
      </c>
      <c r="B619">
        <v>1</v>
      </c>
      <c r="C619">
        <v>11</v>
      </c>
      <c r="D619">
        <v>0</v>
      </c>
      <c r="E619">
        <v>5.54</v>
      </c>
      <c r="F619">
        <v>5.54</v>
      </c>
      <c r="G619">
        <v>11</v>
      </c>
      <c r="H619">
        <v>5.87</v>
      </c>
      <c r="I619">
        <v>-5.13</v>
      </c>
    </row>
    <row r="620" spans="1:9" x14ac:dyDescent="0.25">
      <c r="A620" t="s">
        <v>19</v>
      </c>
      <c r="B620">
        <v>1</v>
      </c>
      <c r="C620">
        <v>12</v>
      </c>
      <c r="D620">
        <v>0</v>
      </c>
      <c r="E620">
        <v>5.53</v>
      </c>
      <c r="F620">
        <v>5.53</v>
      </c>
      <c r="G620">
        <v>12</v>
      </c>
      <c r="H620">
        <v>6.75</v>
      </c>
      <c r="I620">
        <v>-5.25</v>
      </c>
    </row>
    <row r="621" spans="1:9" x14ac:dyDescent="0.25">
      <c r="A621" t="s">
        <v>19</v>
      </c>
      <c r="B621">
        <v>1</v>
      </c>
      <c r="C621">
        <v>13</v>
      </c>
      <c r="D621">
        <v>0</v>
      </c>
      <c r="E621">
        <v>5.51</v>
      </c>
      <c r="F621">
        <v>5.51</v>
      </c>
      <c r="G621">
        <v>13</v>
      </c>
      <c r="H621">
        <v>7.66</v>
      </c>
      <c r="I621">
        <v>-5.34</v>
      </c>
    </row>
    <row r="622" spans="1:9" x14ac:dyDescent="0.25">
      <c r="A622" t="s">
        <v>19</v>
      </c>
      <c r="B622">
        <v>1</v>
      </c>
      <c r="C622">
        <v>14</v>
      </c>
      <c r="D622">
        <v>0</v>
      </c>
      <c r="E622">
        <v>5.47</v>
      </c>
      <c r="F622">
        <v>5.47</v>
      </c>
      <c r="G622">
        <v>14</v>
      </c>
      <c r="H622">
        <v>8.6</v>
      </c>
      <c r="I622">
        <v>-5.4</v>
      </c>
    </row>
    <row r="623" spans="1:9" x14ac:dyDescent="0.25">
      <c r="A623" t="s">
        <v>19</v>
      </c>
      <c r="B623">
        <v>1</v>
      </c>
      <c r="C623">
        <v>15</v>
      </c>
      <c r="D623">
        <v>0</v>
      </c>
      <c r="E623">
        <v>5.42</v>
      </c>
      <c r="F623">
        <v>5.42</v>
      </c>
      <c r="G623">
        <v>15</v>
      </c>
      <c r="H623">
        <v>9.57</v>
      </c>
      <c r="I623">
        <v>-5.43</v>
      </c>
    </row>
    <row r="624" spans="1:9" x14ac:dyDescent="0.25">
      <c r="A624" t="s">
        <v>19</v>
      </c>
      <c r="B624">
        <v>1</v>
      </c>
      <c r="C624">
        <v>16</v>
      </c>
      <c r="D624">
        <v>0</v>
      </c>
      <c r="E624">
        <v>5.36</v>
      </c>
      <c r="F624">
        <v>5.36</v>
      </c>
      <c r="G624">
        <v>16</v>
      </c>
      <c r="H624">
        <v>10.55</v>
      </c>
      <c r="I624">
        <v>-5.45</v>
      </c>
    </row>
    <row r="625" spans="1:9" x14ac:dyDescent="0.25">
      <c r="A625" t="s">
        <v>19</v>
      </c>
      <c r="B625">
        <v>1</v>
      </c>
      <c r="C625">
        <v>17</v>
      </c>
      <c r="D625">
        <v>0</v>
      </c>
      <c r="E625">
        <v>5.3</v>
      </c>
      <c r="F625">
        <v>5.3</v>
      </c>
      <c r="G625">
        <v>17</v>
      </c>
      <c r="H625">
        <v>11.56</v>
      </c>
      <c r="I625">
        <v>-5.44</v>
      </c>
    </row>
    <row r="626" spans="1:9" x14ac:dyDescent="0.25">
      <c r="A626" t="s">
        <v>19</v>
      </c>
      <c r="B626">
        <v>1</v>
      </c>
      <c r="C626">
        <v>18</v>
      </c>
      <c r="D626">
        <v>0</v>
      </c>
      <c r="E626">
        <v>5.25</v>
      </c>
      <c r="F626">
        <v>5.25</v>
      </c>
      <c r="G626">
        <v>18</v>
      </c>
      <c r="H626">
        <v>12.58</v>
      </c>
      <c r="I626">
        <v>-5.42</v>
      </c>
    </row>
    <row r="627" spans="1:9" x14ac:dyDescent="0.25">
      <c r="A627" t="s">
        <v>19</v>
      </c>
      <c r="B627">
        <v>1</v>
      </c>
      <c r="C627">
        <v>19</v>
      </c>
      <c r="D627">
        <v>0</v>
      </c>
      <c r="E627">
        <v>5.2</v>
      </c>
      <c r="F627">
        <v>5.2</v>
      </c>
      <c r="G627">
        <v>19</v>
      </c>
      <c r="H627">
        <v>13.61</v>
      </c>
      <c r="I627">
        <v>-5.39</v>
      </c>
    </row>
    <row r="628" spans="1:9" x14ac:dyDescent="0.25">
      <c r="A628" t="s">
        <v>19</v>
      </c>
      <c r="B628">
        <v>1</v>
      </c>
      <c r="C628">
        <v>20</v>
      </c>
      <c r="D628">
        <v>0</v>
      </c>
      <c r="E628">
        <v>5.16</v>
      </c>
      <c r="F628">
        <v>5.16</v>
      </c>
      <c r="G628">
        <v>20</v>
      </c>
      <c r="H628">
        <v>14.65</v>
      </c>
      <c r="I628">
        <v>-5.35</v>
      </c>
    </row>
    <row r="629" spans="1:9" x14ac:dyDescent="0.25">
      <c r="A629" t="s">
        <v>19</v>
      </c>
      <c r="B629">
        <v>1</v>
      </c>
      <c r="C629">
        <v>21</v>
      </c>
      <c r="D629">
        <v>0</v>
      </c>
      <c r="E629">
        <v>5.13</v>
      </c>
      <c r="F629">
        <v>5.13</v>
      </c>
      <c r="G629">
        <v>21</v>
      </c>
      <c r="H629">
        <v>15.69</v>
      </c>
      <c r="I629">
        <v>-5.31</v>
      </c>
    </row>
    <row r="630" spans="1:9" x14ac:dyDescent="0.25">
      <c r="A630" t="s">
        <v>19</v>
      </c>
      <c r="B630">
        <v>1</v>
      </c>
      <c r="C630">
        <v>22</v>
      </c>
      <c r="D630">
        <v>0</v>
      </c>
      <c r="E630">
        <v>5.12</v>
      </c>
      <c r="F630">
        <v>5.12</v>
      </c>
      <c r="G630">
        <v>22</v>
      </c>
      <c r="H630">
        <v>16.739999999999998</v>
      </c>
      <c r="I630">
        <v>-5.26</v>
      </c>
    </row>
    <row r="631" spans="1:9" x14ac:dyDescent="0.25">
      <c r="A631" t="s">
        <v>19</v>
      </c>
      <c r="B631">
        <v>1</v>
      </c>
      <c r="C631">
        <v>23</v>
      </c>
      <c r="D631">
        <v>0</v>
      </c>
      <c r="E631">
        <v>5.13</v>
      </c>
      <c r="F631">
        <v>5.13</v>
      </c>
      <c r="G631">
        <v>23</v>
      </c>
      <c r="H631">
        <v>17.78</v>
      </c>
      <c r="I631">
        <v>-5.22</v>
      </c>
    </row>
    <row r="632" spans="1:9" x14ac:dyDescent="0.25">
      <c r="A632" t="s">
        <v>19</v>
      </c>
      <c r="B632">
        <v>1</v>
      </c>
      <c r="C632">
        <v>24</v>
      </c>
      <c r="D632">
        <v>0</v>
      </c>
      <c r="E632">
        <v>5.17</v>
      </c>
      <c r="F632">
        <v>5.17</v>
      </c>
      <c r="G632">
        <v>24</v>
      </c>
      <c r="H632">
        <v>18.82</v>
      </c>
      <c r="I632">
        <v>-5.18</v>
      </c>
    </row>
    <row r="633" spans="1:9" x14ac:dyDescent="0.25">
      <c r="A633" t="s">
        <v>19</v>
      </c>
      <c r="B633">
        <v>0</v>
      </c>
      <c r="C633">
        <v>25</v>
      </c>
      <c r="D633">
        <v>0</v>
      </c>
      <c r="E633">
        <v>5.23</v>
      </c>
      <c r="F633">
        <v>5.23</v>
      </c>
      <c r="G633">
        <v>25</v>
      </c>
      <c r="H633">
        <v>19.86</v>
      </c>
      <c r="I633">
        <v>-5.14</v>
      </c>
    </row>
    <row r="634" spans="1:9" x14ac:dyDescent="0.25">
      <c r="A634" t="s">
        <v>19</v>
      </c>
      <c r="B634">
        <v>1</v>
      </c>
      <c r="C634">
        <v>26</v>
      </c>
      <c r="D634">
        <v>0</v>
      </c>
      <c r="E634">
        <v>5.33</v>
      </c>
      <c r="F634">
        <v>5.33</v>
      </c>
      <c r="G634">
        <v>26</v>
      </c>
      <c r="H634">
        <v>20.88</v>
      </c>
      <c r="I634">
        <v>-5.12</v>
      </c>
    </row>
    <row r="635" spans="1:9" x14ac:dyDescent="0.25">
      <c r="A635" t="s">
        <v>19</v>
      </c>
      <c r="B635">
        <v>1</v>
      </c>
      <c r="C635">
        <v>27</v>
      </c>
      <c r="D635">
        <v>0</v>
      </c>
      <c r="E635">
        <v>5.43</v>
      </c>
      <c r="F635">
        <v>5.43</v>
      </c>
      <c r="G635">
        <v>27</v>
      </c>
      <c r="H635">
        <v>21.88</v>
      </c>
      <c r="I635">
        <v>-5.12</v>
      </c>
    </row>
    <row r="636" spans="1:9" x14ac:dyDescent="0.25">
      <c r="A636" t="s">
        <v>19</v>
      </c>
      <c r="B636">
        <v>1</v>
      </c>
      <c r="C636">
        <v>28</v>
      </c>
      <c r="D636">
        <v>0</v>
      </c>
      <c r="E636">
        <v>5.56</v>
      </c>
      <c r="F636">
        <v>5.56</v>
      </c>
      <c r="G636">
        <v>28</v>
      </c>
      <c r="H636">
        <v>22.87</v>
      </c>
      <c r="I636">
        <v>-5.13</v>
      </c>
    </row>
    <row r="637" spans="1:9" x14ac:dyDescent="0.25">
      <c r="A637" t="s">
        <v>19</v>
      </c>
      <c r="B637">
        <v>1</v>
      </c>
      <c r="C637">
        <v>29</v>
      </c>
      <c r="D637">
        <v>0</v>
      </c>
      <c r="E637">
        <v>5.69</v>
      </c>
      <c r="F637">
        <v>5.69</v>
      </c>
      <c r="G637">
        <v>29</v>
      </c>
      <c r="H637">
        <v>23.84</v>
      </c>
      <c r="I637">
        <v>-5.16</v>
      </c>
    </row>
    <row r="638" spans="1:9" x14ac:dyDescent="0.25">
      <c r="A638" t="s">
        <v>19</v>
      </c>
      <c r="B638">
        <v>1</v>
      </c>
      <c r="C638">
        <v>30</v>
      </c>
      <c r="D638">
        <v>0</v>
      </c>
      <c r="E638">
        <v>5.84</v>
      </c>
      <c r="F638">
        <v>5.84</v>
      </c>
      <c r="G638">
        <v>30</v>
      </c>
      <c r="H638">
        <v>24.78</v>
      </c>
      <c r="I638">
        <v>-5.22</v>
      </c>
    </row>
    <row r="639" spans="1:9" x14ac:dyDescent="0.25">
      <c r="A639" t="s">
        <v>19</v>
      </c>
      <c r="B639">
        <v>1</v>
      </c>
      <c r="C639">
        <v>31</v>
      </c>
      <c r="D639">
        <v>0</v>
      </c>
      <c r="E639">
        <v>6</v>
      </c>
      <c r="F639">
        <v>6</v>
      </c>
      <c r="G639">
        <v>31</v>
      </c>
      <c r="H639">
        <v>25.7</v>
      </c>
      <c r="I639">
        <v>-5.3</v>
      </c>
    </row>
    <row r="640" spans="1:9" x14ac:dyDescent="0.25">
      <c r="A640" t="s">
        <v>19</v>
      </c>
      <c r="B640">
        <v>1</v>
      </c>
      <c r="C640">
        <v>32</v>
      </c>
      <c r="D640">
        <v>0</v>
      </c>
      <c r="E640">
        <v>6.16</v>
      </c>
      <c r="F640">
        <v>6.16</v>
      </c>
      <c r="G640">
        <v>32</v>
      </c>
      <c r="H640">
        <v>26.61</v>
      </c>
      <c r="I640">
        <v>-5.39</v>
      </c>
    </row>
    <row r="641" spans="1:9" x14ac:dyDescent="0.25">
      <c r="A641" t="s">
        <v>19</v>
      </c>
      <c r="B641">
        <v>1</v>
      </c>
      <c r="C641">
        <v>33</v>
      </c>
      <c r="D641">
        <v>0</v>
      </c>
      <c r="E641">
        <v>6.33</v>
      </c>
      <c r="F641">
        <v>6.33</v>
      </c>
      <c r="G641">
        <v>33</v>
      </c>
      <c r="H641">
        <v>27.51</v>
      </c>
      <c r="I641">
        <v>-5.49</v>
      </c>
    </row>
    <row r="642" spans="1:9" x14ac:dyDescent="0.25">
      <c r="A642" t="s">
        <v>19</v>
      </c>
      <c r="B642">
        <v>1</v>
      </c>
      <c r="C642">
        <v>34</v>
      </c>
      <c r="D642">
        <v>0</v>
      </c>
      <c r="E642">
        <v>6.51</v>
      </c>
      <c r="F642">
        <v>6.51</v>
      </c>
      <c r="G642">
        <v>34</v>
      </c>
      <c r="H642">
        <v>28.39</v>
      </c>
      <c r="I642">
        <v>-5.61</v>
      </c>
    </row>
    <row r="643" spans="1:9" x14ac:dyDescent="0.25">
      <c r="A643" t="s">
        <v>19</v>
      </c>
      <c r="B643">
        <v>1</v>
      </c>
      <c r="C643">
        <v>35</v>
      </c>
      <c r="D643">
        <v>0</v>
      </c>
      <c r="E643">
        <v>6.69</v>
      </c>
      <c r="F643">
        <v>6.69</v>
      </c>
      <c r="G643">
        <v>35</v>
      </c>
      <c r="H643">
        <v>29.27</v>
      </c>
      <c r="I643">
        <v>-5.73</v>
      </c>
    </row>
    <row r="644" spans="1:9" x14ac:dyDescent="0.25">
      <c r="A644" t="s">
        <v>19</v>
      </c>
      <c r="B644">
        <v>1</v>
      </c>
      <c r="C644">
        <v>36</v>
      </c>
      <c r="D644">
        <v>0</v>
      </c>
      <c r="E644">
        <v>6.87</v>
      </c>
      <c r="F644">
        <v>6.87</v>
      </c>
      <c r="G644">
        <v>36</v>
      </c>
      <c r="H644">
        <v>30.14</v>
      </c>
      <c r="I644">
        <v>-5.86</v>
      </c>
    </row>
    <row r="645" spans="1:9" x14ac:dyDescent="0.25">
      <c r="A645" t="s">
        <v>19</v>
      </c>
      <c r="B645">
        <v>1</v>
      </c>
      <c r="C645">
        <v>37</v>
      </c>
      <c r="D645">
        <v>0</v>
      </c>
      <c r="E645">
        <v>7.06</v>
      </c>
      <c r="F645">
        <v>7.06</v>
      </c>
      <c r="G645">
        <v>37</v>
      </c>
      <c r="H645">
        <v>31</v>
      </c>
      <c r="I645">
        <v>-6</v>
      </c>
    </row>
    <row r="646" spans="1:9" x14ac:dyDescent="0.25">
      <c r="A646" t="s">
        <v>19</v>
      </c>
      <c r="B646">
        <v>1</v>
      </c>
      <c r="C646">
        <v>38</v>
      </c>
      <c r="D646">
        <v>0</v>
      </c>
      <c r="E646">
        <v>7.24</v>
      </c>
      <c r="F646">
        <v>7.24</v>
      </c>
      <c r="G646">
        <v>38</v>
      </c>
      <c r="H646">
        <v>31.86</v>
      </c>
      <c r="I646">
        <v>-6.14</v>
      </c>
    </row>
    <row r="647" spans="1:9" x14ac:dyDescent="0.25">
      <c r="A647" t="s">
        <v>19</v>
      </c>
      <c r="B647">
        <v>1</v>
      </c>
      <c r="C647">
        <v>39</v>
      </c>
      <c r="D647">
        <v>0</v>
      </c>
      <c r="E647">
        <v>7.41</v>
      </c>
      <c r="F647">
        <v>7.41</v>
      </c>
      <c r="G647">
        <v>39</v>
      </c>
      <c r="H647">
        <v>32.71</v>
      </c>
      <c r="I647">
        <v>-6.29</v>
      </c>
    </row>
    <row r="648" spans="1:9" x14ac:dyDescent="0.25">
      <c r="A648" t="s">
        <v>19</v>
      </c>
      <c r="B648">
        <v>1</v>
      </c>
      <c r="C648">
        <v>40</v>
      </c>
      <c r="D648">
        <v>0</v>
      </c>
      <c r="E648">
        <v>7.59</v>
      </c>
      <c r="F648">
        <v>7.59</v>
      </c>
      <c r="G648">
        <v>40</v>
      </c>
      <c r="H648">
        <v>33.549999999999997</v>
      </c>
      <c r="I648">
        <v>-6.45</v>
      </c>
    </row>
    <row r="649" spans="1:9" x14ac:dyDescent="0.25">
      <c r="A649" t="s">
        <v>19</v>
      </c>
      <c r="B649">
        <v>1</v>
      </c>
      <c r="C649">
        <v>41</v>
      </c>
      <c r="D649">
        <v>0</v>
      </c>
      <c r="E649">
        <v>7.75</v>
      </c>
      <c r="F649">
        <v>7.75</v>
      </c>
      <c r="G649">
        <v>41</v>
      </c>
      <c r="H649">
        <v>34.4</v>
      </c>
      <c r="I649">
        <v>-6.6</v>
      </c>
    </row>
    <row r="650" spans="1:9" x14ac:dyDescent="0.25">
      <c r="A650" t="s">
        <v>19</v>
      </c>
      <c r="B650">
        <v>1</v>
      </c>
      <c r="C650">
        <v>42</v>
      </c>
      <c r="D650">
        <v>0</v>
      </c>
      <c r="E650">
        <v>7.91</v>
      </c>
      <c r="F650">
        <v>7.91</v>
      </c>
      <c r="G650">
        <v>42</v>
      </c>
      <c r="H650">
        <v>35.24</v>
      </c>
      <c r="I650">
        <v>-6.76</v>
      </c>
    </row>
    <row r="651" spans="1:9" x14ac:dyDescent="0.25">
      <c r="A651" t="s">
        <v>19</v>
      </c>
      <c r="B651">
        <v>1</v>
      </c>
      <c r="C651">
        <v>43</v>
      </c>
      <c r="D651">
        <v>0</v>
      </c>
      <c r="E651">
        <v>8.06</v>
      </c>
      <c r="F651">
        <v>8.06</v>
      </c>
      <c r="G651">
        <v>43</v>
      </c>
      <c r="H651">
        <v>36.08</v>
      </c>
      <c r="I651">
        <v>-6.92</v>
      </c>
    </row>
    <row r="652" spans="1:9" x14ac:dyDescent="0.25">
      <c r="A652" t="s">
        <v>19</v>
      </c>
      <c r="B652">
        <v>1</v>
      </c>
      <c r="C652">
        <v>44</v>
      </c>
      <c r="D652">
        <v>0</v>
      </c>
      <c r="E652">
        <v>8.1999999999999993</v>
      </c>
      <c r="F652">
        <v>8.1999999999999993</v>
      </c>
      <c r="G652">
        <v>44</v>
      </c>
      <c r="H652">
        <v>36.92</v>
      </c>
      <c r="I652">
        <v>-7.08</v>
      </c>
    </row>
    <row r="653" spans="1:9" x14ac:dyDescent="0.25">
      <c r="A653" t="s">
        <v>19</v>
      </c>
      <c r="B653">
        <v>1</v>
      </c>
      <c r="C653">
        <v>45</v>
      </c>
      <c r="D653">
        <v>0</v>
      </c>
      <c r="E653">
        <v>8.33</v>
      </c>
      <c r="F653">
        <v>8.33</v>
      </c>
      <c r="G653">
        <v>45</v>
      </c>
      <c r="H653">
        <v>37.770000000000003</v>
      </c>
      <c r="I653">
        <v>-7.23</v>
      </c>
    </row>
    <row r="654" spans="1:9" x14ac:dyDescent="0.25">
      <c r="A654" t="s">
        <v>19</v>
      </c>
      <c r="B654">
        <v>1</v>
      </c>
      <c r="C654">
        <v>46</v>
      </c>
      <c r="D654">
        <v>0</v>
      </c>
      <c r="E654">
        <v>8.44</v>
      </c>
      <c r="F654">
        <v>8.44</v>
      </c>
      <c r="G654">
        <v>46</v>
      </c>
      <c r="H654">
        <v>38.61</v>
      </c>
      <c r="I654">
        <v>-7.39</v>
      </c>
    </row>
    <row r="655" spans="1:9" x14ac:dyDescent="0.25">
      <c r="A655" t="s">
        <v>19</v>
      </c>
      <c r="B655">
        <v>1</v>
      </c>
      <c r="C655">
        <v>47</v>
      </c>
      <c r="D655">
        <v>0</v>
      </c>
      <c r="E655">
        <v>8.5299999999999994</v>
      </c>
      <c r="F655">
        <v>8.5299999999999994</v>
      </c>
      <c r="G655">
        <v>47</v>
      </c>
      <c r="H655">
        <v>39.46</v>
      </c>
      <c r="I655">
        <v>-7.54</v>
      </c>
    </row>
    <row r="656" spans="1:9" x14ac:dyDescent="0.25">
      <c r="A656" t="s">
        <v>19</v>
      </c>
      <c r="B656">
        <v>1</v>
      </c>
      <c r="C656">
        <v>48</v>
      </c>
      <c r="D656">
        <v>0</v>
      </c>
      <c r="E656">
        <v>8.61</v>
      </c>
      <c r="F656">
        <v>8.61</v>
      </c>
      <c r="G656">
        <v>48</v>
      </c>
      <c r="H656">
        <v>40.31</v>
      </c>
      <c r="I656">
        <v>-7.69</v>
      </c>
    </row>
    <row r="657" spans="1:9" x14ac:dyDescent="0.25">
      <c r="A657" t="s">
        <v>19</v>
      </c>
      <c r="B657">
        <v>1</v>
      </c>
      <c r="C657">
        <v>49</v>
      </c>
      <c r="D657">
        <v>0</v>
      </c>
      <c r="E657">
        <v>8.67</v>
      </c>
      <c r="F657">
        <v>8.67</v>
      </c>
      <c r="G657">
        <v>49</v>
      </c>
      <c r="H657">
        <v>41.17</v>
      </c>
      <c r="I657">
        <v>-7.83</v>
      </c>
    </row>
    <row r="658" spans="1:9" x14ac:dyDescent="0.25">
      <c r="A658" t="s">
        <v>19</v>
      </c>
      <c r="B658">
        <v>0</v>
      </c>
      <c r="C658">
        <v>50</v>
      </c>
      <c r="D658">
        <v>0</v>
      </c>
      <c r="E658">
        <v>8.6999999999999993</v>
      </c>
      <c r="F658">
        <v>8.6999999999999993</v>
      </c>
      <c r="G658">
        <v>50</v>
      </c>
      <c r="H658">
        <v>42.04</v>
      </c>
      <c r="I658">
        <v>-7.96</v>
      </c>
    </row>
    <row r="659" spans="1:9" x14ac:dyDescent="0.25">
      <c r="A659" t="s">
        <v>19</v>
      </c>
      <c r="B659">
        <v>1</v>
      </c>
      <c r="C659">
        <v>51</v>
      </c>
      <c r="D659">
        <v>0</v>
      </c>
      <c r="E659">
        <v>8.7200000000000006</v>
      </c>
      <c r="F659">
        <v>8.7200000000000006</v>
      </c>
      <c r="G659">
        <v>51</v>
      </c>
      <c r="H659">
        <v>42.91</v>
      </c>
      <c r="I659">
        <v>-8.09</v>
      </c>
    </row>
    <row r="660" spans="1:9" x14ac:dyDescent="0.25">
      <c r="A660" t="s">
        <v>19</v>
      </c>
      <c r="B660">
        <v>1</v>
      </c>
      <c r="C660">
        <v>52</v>
      </c>
      <c r="D660">
        <v>0</v>
      </c>
      <c r="E660">
        <v>8.73</v>
      </c>
      <c r="F660">
        <v>8.73</v>
      </c>
      <c r="G660">
        <v>52</v>
      </c>
      <c r="H660">
        <v>43.79</v>
      </c>
      <c r="I660">
        <v>-8.2100000000000009</v>
      </c>
    </row>
    <row r="661" spans="1:9" x14ac:dyDescent="0.25">
      <c r="A661" t="s">
        <v>19</v>
      </c>
      <c r="B661">
        <v>1</v>
      </c>
      <c r="C661">
        <v>53</v>
      </c>
      <c r="D661">
        <v>0</v>
      </c>
      <c r="E661">
        <v>8.7100000000000009</v>
      </c>
      <c r="F661">
        <v>8.7100000000000009</v>
      </c>
      <c r="G661">
        <v>53</v>
      </c>
      <c r="H661">
        <v>44.68</v>
      </c>
      <c r="I661">
        <v>-8.32</v>
      </c>
    </row>
    <row r="662" spans="1:9" x14ac:dyDescent="0.25">
      <c r="A662" t="s">
        <v>19</v>
      </c>
      <c r="B662">
        <v>1</v>
      </c>
      <c r="C662">
        <v>54</v>
      </c>
      <c r="D662">
        <v>0</v>
      </c>
      <c r="E662">
        <v>8.69</v>
      </c>
      <c r="F662">
        <v>8.69</v>
      </c>
      <c r="G662">
        <v>54</v>
      </c>
      <c r="H662">
        <v>45.58</v>
      </c>
      <c r="I662">
        <v>-8.42</v>
      </c>
    </row>
    <row r="663" spans="1:9" x14ac:dyDescent="0.25">
      <c r="A663" t="s">
        <v>19</v>
      </c>
      <c r="B663">
        <v>1</v>
      </c>
      <c r="C663">
        <v>55</v>
      </c>
      <c r="D663">
        <v>0</v>
      </c>
      <c r="E663">
        <v>8.65</v>
      </c>
      <c r="F663">
        <v>8.65</v>
      </c>
      <c r="G663">
        <v>55</v>
      </c>
      <c r="H663">
        <v>46.5</v>
      </c>
      <c r="I663">
        <v>-8.5</v>
      </c>
    </row>
    <row r="664" spans="1:9" x14ac:dyDescent="0.25">
      <c r="A664" t="s">
        <v>19</v>
      </c>
      <c r="B664">
        <v>1</v>
      </c>
      <c r="C664">
        <v>56</v>
      </c>
      <c r="D664">
        <v>0</v>
      </c>
      <c r="E664">
        <v>8.6</v>
      </c>
      <c r="F664">
        <v>8.6</v>
      </c>
      <c r="G664">
        <v>56</v>
      </c>
      <c r="H664">
        <v>47.42</v>
      </c>
      <c r="I664">
        <v>-8.58</v>
      </c>
    </row>
    <row r="665" spans="1:9" x14ac:dyDescent="0.25">
      <c r="A665" t="s">
        <v>19</v>
      </c>
      <c r="B665">
        <v>1</v>
      </c>
      <c r="C665">
        <v>57</v>
      </c>
      <c r="D665">
        <v>0</v>
      </c>
      <c r="E665">
        <v>8.5399999999999991</v>
      </c>
      <c r="F665">
        <v>8.5399999999999991</v>
      </c>
      <c r="G665">
        <v>57</v>
      </c>
      <c r="H665">
        <v>48.36</v>
      </c>
      <c r="I665">
        <v>-8.64</v>
      </c>
    </row>
    <row r="666" spans="1:9" x14ac:dyDescent="0.25">
      <c r="A666" t="s">
        <v>19</v>
      </c>
      <c r="B666">
        <v>1</v>
      </c>
      <c r="C666">
        <v>58</v>
      </c>
      <c r="D666">
        <v>0</v>
      </c>
      <c r="E666">
        <v>8.4700000000000006</v>
      </c>
      <c r="F666">
        <v>8.4700000000000006</v>
      </c>
      <c r="G666">
        <v>58</v>
      </c>
      <c r="H666">
        <v>49.32</v>
      </c>
      <c r="I666">
        <v>-8.68</v>
      </c>
    </row>
    <row r="667" spans="1:9" x14ac:dyDescent="0.25">
      <c r="A667" t="s">
        <v>19</v>
      </c>
      <c r="B667">
        <v>1</v>
      </c>
      <c r="C667">
        <v>59</v>
      </c>
      <c r="D667">
        <v>0</v>
      </c>
      <c r="E667">
        <v>8.39</v>
      </c>
      <c r="F667">
        <v>8.39</v>
      </c>
      <c r="G667">
        <v>59</v>
      </c>
      <c r="H667">
        <v>50.29</v>
      </c>
      <c r="I667">
        <v>-8.7100000000000009</v>
      </c>
    </row>
    <row r="668" spans="1:9" x14ac:dyDescent="0.25">
      <c r="A668" t="s">
        <v>19</v>
      </c>
      <c r="B668">
        <v>1</v>
      </c>
      <c r="C668">
        <v>60</v>
      </c>
      <c r="D668">
        <v>0</v>
      </c>
      <c r="E668">
        <v>8.3000000000000007</v>
      </c>
      <c r="F668">
        <v>8.3000000000000007</v>
      </c>
      <c r="G668">
        <v>60</v>
      </c>
      <c r="H668">
        <v>51.28</v>
      </c>
      <c r="I668">
        <v>-8.7200000000000006</v>
      </c>
    </row>
    <row r="669" spans="1:9" x14ac:dyDescent="0.25">
      <c r="A669" t="s">
        <v>19</v>
      </c>
      <c r="B669">
        <v>1</v>
      </c>
      <c r="C669">
        <v>61</v>
      </c>
      <c r="D669">
        <v>0</v>
      </c>
      <c r="E669">
        <v>8.2100000000000009</v>
      </c>
      <c r="F669">
        <v>8.2100000000000009</v>
      </c>
      <c r="G669">
        <v>61</v>
      </c>
      <c r="H669">
        <v>52.28</v>
      </c>
      <c r="I669">
        <v>-8.7200000000000006</v>
      </c>
    </row>
    <row r="670" spans="1:9" x14ac:dyDescent="0.25">
      <c r="A670" t="s">
        <v>19</v>
      </c>
      <c r="B670">
        <v>1</v>
      </c>
      <c r="C670">
        <v>62</v>
      </c>
      <c r="D670">
        <v>0</v>
      </c>
      <c r="E670">
        <v>8.1</v>
      </c>
      <c r="F670">
        <v>8.1</v>
      </c>
      <c r="G670">
        <v>62</v>
      </c>
      <c r="H670">
        <v>53.31</v>
      </c>
      <c r="I670">
        <v>-8.69</v>
      </c>
    </row>
    <row r="671" spans="1:9" x14ac:dyDescent="0.25">
      <c r="A671" t="s">
        <v>19</v>
      </c>
      <c r="B671">
        <v>1</v>
      </c>
      <c r="C671">
        <v>63</v>
      </c>
      <c r="D671">
        <v>0</v>
      </c>
      <c r="E671">
        <v>8</v>
      </c>
      <c r="F671">
        <v>8</v>
      </c>
      <c r="G671">
        <v>63</v>
      </c>
      <c r="H671">
        <v>54.34</v>
      </c>
      <c r="I671">
        <v>-8.66</v>
      </c>
    </row>
    <row r="672" spans="1:9" x14ac:dyDescent="0.25">
      <c r="A672" t="s">
        <v>19</v>
      </c>
      <c r="B672">
        <v>1</v>
      </c>
      <c r="C672">
        <v>64</v>
      </c>
      <c r="D672">
        <v>0</v>
      </c>
      <c r="E672">
        <v>7.88</v>
      </c>
      <c r="F672">
        <v>7.88</v>
      </c>
      <c r="G672">
        <v>64</v>
      </c>
      <c r="H672">
        <v>55.39</v>
      </c>
      <c r="I672">
        <v>-8.61</v>
      </c>
    </row>
    <row r="673" spans="1:9" x14ac:dyDescent="0.25">
      <c r="A673" t="s">
        <v>19</v>
      </c>
      <c r="B673">
        <v>1</v>
      </c>
      <c r="C673">
        <v>65</v>
      </c>
      <c r="D673">
        <v>0</v>
      </c>
      <c r="E673">
        <v>7.76</v>
      </c>
      <c r="F673">
        <v>7.76</v>
      </c>
      <c r="G673">
        <v>65</v>
      </c>
      <c r="H673">
        <v>56.46</v>
      </c>
      <c r="I673">
        <v>-8.5399999999999991</v>
      </c>
    </row>
    <row r="674" spans="1:9" x14ac:dyDescent="0.25">
      <c r="A674" t="s">
        <v>19</v>
      </c>
      <c r="B674">
        <v>1</v>
      </c>
      <c r="C674">
        <v>66</v>
      </c>
      <c r="D674">
        <v>0</v>
      </c>
      <c r="E674">
        <v>7.64</v>
      </c>
      <c r="F674">
        <v>7.64</v>
      </c>
      <c r="G674">
        <v>66</v>
      </c>
      <c r="H674">
        <v>57.53</v>
      </c>
      <c r="I674">
        <v>-8.4700000000000006</v>
      </c>
    </row>
    <row r="675" spans="1:9" x14ac:dyDescent="0.25">
      <c r="A675" t="s">
        <v>19</v>
      </c>
      <c r="B675">
        <v>1</v>
      </c>
      <c r="C675">
        <v>67</v>
      </c>
      <c r="D675">
        <v>0</v>
      </c>
      <c r="E675">
        <v>7.52</v>
      </c>
      <c r="F675">
        <v>7.52</v>
      </c>
      <c r="G675">
        <v>67</v>
      </c>
      <c r="H675">
        <v>58.62</v>
      </c>
      <c r="I675">
        <v>-8.3800000000000008</v>
      </c>
    </row>
    <row r="676" spans="1:9" x14ac:dyDescent="0.25">
      <c r="A676" t="s">
        <v>19</v>
      </c>
      <c r="B676">
        <v>1</v>
      </c>
      <c r="C676">
        <v>68</v>
      </c>
      <c r="D676">
        <v>0</v>
      </c>
      <c r="E676">
        <v>7.39</v>
      </c>
      <c r="F676">
        <v>7.39</v>
      </c>
      <c r="G676">
        <v>68</v>
      </c>
      <c r="H676">
        <v>59.72</v>
      </c>
      <c r="I676">
        <v>-8.2799999999999994</v>
      </c>
    </row>
    <row r="677" spans="1:9" x14ac:dyDescent="0.25">
      <c r="A677" t="s">
        <v>19</v>
      </c>
      <c r="B677">
        <v>1</v>
      </c>
      <c r="C677">
        <v>69</v>
      </c>
      <c r="D677">
        <v>0</v>
      </c>
      <c r="E677">
        <v>7.27</v>
      </c>
      <c r="F677">
        <v>7.27</v>
      </c>
      <c r="G677">
        <v>69</v>
      </c>
      <c r="H677">
        <v>60.82</v>
      </c>
      <c r="I677">
        <v>-8.18</v>
      </c>
    </row>
    <row r="678" spans="1:9" x14ac:dyDescent="0.25">
      <c r="A678" t="s">
        <v>19</v>
      </c>
      <c r="B678">
        <v>1</v>
      </c>
      <c r="C678">
        <v>70</v>
      </c>
      <c r="D678">
        <v>0</v>
      </c>
      <c r="E678">
        <v>7.14</v>
      </c>
      <c r="F678">
        <v>7.14</v>
      </c>
      <c r="G678">
        <v>70</v>
      </c>
      <c r="H678">
        <v>61.93</v>
      </c>
      <c r="I678">
        <v>-8.07</v>
      </c>
    </row>
    <row r="679" spans="1:9" x14ac:dyDescent="0.25">
      <c r="A679" t="s">
        <v>19</v>
      </c>
      <c r="B679">
        <v>1</v>
      </c>
      <c r="C679">
        <v>71</v>
      </c>
      <c r="D679">
        <v>0</v>
      </c>
      <c r="E679">
        <v>7.02</v>
      </c>
      <c r="F679">
        <v>7.02</v>
      </c>
      <c r="G679">
        <v>71</v>
      </c>
      <c r="H679">
        <v>63.05</v>
      </c>
      <c r="I679">
        <v>-7.95</v>
      </c>
    </row>
    <row r="680" spans="1:9" x14ac:dyDescent="0.25">
      <c r="A680" t="s">
        <v>19</v>
      </c>
      <c r="B680">
        <v>1</v>
      </c>
      <c r="C680">
        <v>72</v>
      </c>
      <c r="D680">
        <v>0</v>
      </c>
      <c r="E680">
        <v>6.89</v>
      </c>
      <c r="F680">
        <v>6.89</v>
      </c>
      <c r="G680">
        <v>72</v>
      </c>
      <c r="H680">
        <v>64.180000000000007</v>
      </c>
      <c r="I680">
        <v>-7.82</v>
      </c>
    </row>
    <row r="681" spans="1:9" x14ac:dyDescent="0.25">
      <c r="A681" t="s">
        <v>19</v>
      </c>
      <c r="B681">
        <v>1</v>
      </c>
      <c r="C681">
        <v>73</v>
      </c>
      <c r="D681">
        <v>0</v>
      </c>
      <c r="E681">
        <v>6.77</v>
      </c>
      <c r="F681">
        <v>6.77</v>
      </c>
      <c r="G681">
        <v>73</v>
      </c>
      <c r="H681">
        <v>65.31</v>
      </c>
      <c r="I681">
        <v>-7.69</v>
      </c>
    </row>
    <row r="682" spans="1:9" x14ac:dyDescent="0.25">
      <c r="A682" t="s">
        <v>19</v>
      </c>
      <c r="B682">
        <v>1</v>
      </c>
      <c r="C682">
        <v>74</v>
      </c>
      <c r="D682">
        <v>0</v>
      </c>
      <c r="E682">
        <v>6.66</v>
      </c>
      <c r="F682">
        <v>6.66</v>
      </c>
      <c r="G682">
        <v>74</v>
      </c>
      <c r="H682">
        <v>66.44</v>
      </c>
      <c r="I682">
        <v>-7.56</v>
      </c>
    </row>
    <row r="683" spans="1:9" x14ac:dyDescent="0.25">
      <c r="A683" t="s">
        <v>19</v>
      </c>
      <c r="B683">
        <v>0</v>
      </c>
      <c r="C683">
        <v>75</v>
      </c>
      <c r="D683">
        <v>0</v>
      </c>
      <c r="E683">
        <v>6.54</v>
      </c>
      <c r="F683">
        <v>6.54</v>
      </c>
      <c r="G683">
        <v>75</v>
      </c>
      <c r="H683">
        <v>67.58</v>
      </c>
      <c r="I683">
        <v>-7.42</v>
      </c>
    </row>
    <row r="684" spans="1:9" x14ac:dyDescent="0.25">
      <c r="A684" t="s">
        <v>19</v>
      </c>
      <c r="B684">
        <v>1</v>
      </c>
      <c r="C684">
        <v>76</v>
      </c>
      <c r="D684">
        <v>0</v>
      </c>
      <c r="E684">
        <v>6.44</v>
      </c>
      <c r="F684">
        <v>6.44</v>
      </c>
      <c r="G684">
        <v>76</v>
      </c>
      <c r="H684">
        <v>68.72</v>
      </c>
      <c r="I684">
        <v>-7.28</v>
      </c>
    </row>
    <row r="685" spans="1:9" x14ac:dyDescent="0.25">
      <c r="A685" t="s">
        <v>19</v>
      </c>
      <c r="B685">
        <v>1</v>
      </c>
      <c r="C685">
        <v>77</v>
      </c>
      <c r="D685">
        <v>0</v>
      </c>
      <c r="E685">
        <v>6.33</v>
      </c>
      <c r="F685">
        <v>6.33</v>
      </c>
      <c r="G685">
        <v>77</v>
      </c>
      <c r="H685">
        <v>69.849999999999994</v>
      </c>
      <c r="I685">
        <v>-7.15</v>
      </c>
    </row>
    <row r="686" spans="1:9" x14ac:dyDescent="0.25">
      <c r="A686" t="s">
        <v>19</v>
      </c>
      <c r="B686">
        <v>1</v>
      </c>
      <c r="C686">
        <v>78</v>
      </c>
      <c r="D686">
        <v>0</v>
      </c>
      <c r="E686">
        <v>6.24</v>
      </c>
      <c r="F686">
        <v>6.24</v>
      </c>
      <c r="G686">
        <v>78</v>
      </c>
      <c r="H686">
        <v>70.989999999999995</v>
      </c>
      <c r="I686">
        <v>-7.01</v>
      </c>
    </row>
    <row r="687" spans="1:9" x14ac:dyDescent="0.25">
      <c r="A687" t="s">
        <v>19</v>
      </c>
      <c r="B687">
        <v>1</v>
      </c>
      <c r="C687">
        <v>79</v>
      </c>
      <c r="D687">
        <v>0</v>
      </c>
      <c r="E687">
        <v>6.14</v>
      </c>
      <c r="F687">
        <v>6.14</v>
      </c>
      <c r="G687">
        <v>79</v>
      </c>
      <c r="H687">
        <v>72.13</v>
      </c>
      <c r="I687">
        <v>-6.87</v>
      </c>
    </row>
    <row r="688" spans="1:9" x14ac:dyDescent="0.25">
      <c r="A688" t="s">
        <v>19</v>
      </c>
      <c r="B688">
        <v>1</v>
      </c>
      <c r="C688">
        <v>80</v>
      </c>
      <c r="D688">
        <v>0</v>
      </c>
      <c r="E688">
        <v>6.04</v>
      </c>
      <c r="F688">
        <v>6.04</v>
      </c>
      <c r="G688">
        <v>80</v>
      </c>
      <c r="H688">
        <v>73.260000000000005</v>
      </c>
      <c r="I688">
        <v>-6.74</v>
      </c>
    </row>
    <row r="689" spans="1:9" x14ac:dyDescent="0.25">
      <c r="A689" t="s">
        <v>19</v>
      </c>
      <c r="B689">
        <v>1</v>
      </c>
      <c r="C689">
        <v>81</v>
      </c>
      <c r="D689">
        <v>0</v>
      </c>
      <c r="E689">
        <v>5.95</v>
      </c>
      <c r="F689">
        <v>5.95</v>
      </c>
      <c r="G689">
        <v>81</v>
      </c>
      <c r="H689">
        <v>74.39</v>
      </c>
      <c r="I689">
        <v>-6.61</v>
      </c>
    </row>
    <row r="690" spans="1:9" x14ac:dyDescent="0.25">
      <c r="A690" t="s">
        <v>19</v>
      </c>
      <c r="B690">
        <v>1</v>
      </c>
      <c r="C690">
        <v>82</v>
      </c>
      <c r="D690">
        <v>0</v>
      </c>
      <c r="E690">
        <v>5.85</v>
      </c>
      <c r="F690">
        <v>5.85</v>
      </c>
      <c r="G690">
        <v>82</v>
      </c>
      <c r="H690">
        <v>75.510000000000005</v>
      </c>
      <c r="I690">
        <v>-6.49</v>
      </c>
    </row>
    <row r="691" spans="1:9" x14ac:dyDescent="0.25">
      <c r="A691" t="s">
        <v>19</v>
      </c>
      <c r="B691">
        <v>1</v>
      </c>
      <c r="C691">
        <v>83</v>
      </c>
      <c r="D691">
        <v>0</v>
      </c>
      <c r="E691">
        <v>5.74</v>
      </c>
      <c r="F691">
        <v>5.74</v>
      </c>
      <c r="G691">
        <v>83</v>
      </c>
      <c r="H691">
        <v>76.62</v>
      </c>
      <c r="I691">
        <v>-6.38</v>
      </c>
    </row>
    <row r="692" spans="1:9" x14ac:dyDescent="0.25">
      <c r="A692" t="s">
        <v>19</v>
      </c>
      <c r="B692">
        <v>1</v>
      </c>
      <c r="C692">
        <v>84</v>
      </c>
      <c r="D692">
        <v>0</v>
      </c>
      <c r="E692">
        <v>5.64</v>
      </c>
      <c r="F692">
        <v>5.64</v>
      </c>
      <c r="G692">
        <v>84</v>
      </c>
      <c r="H692">
        <v>77.73</v>
      </c>
      <c r="I692">
        <v>-6.27</v>
      </c>
    </row>
    <row r="693" spans="1:9" x14ac:dyDescent="0.25">
      <c r="A693" t="s">
        <v>19</v>
      </c>
      <c r="B693">
        <v>1</v>
      </c>
      <c r="C693">
        <v>85</v>
      </c>
      <c r="D693">
        <v>0</v>
      </c>
      <c r="E693">
        <v>5.52</v>
      </c>
      <c r="F693">
        <v>5.52</v>
      </c>
      <c r="G693">
        <v>85</v>
      </c>
      <c r="H693">
        <v>78.83</v>
      </c>
      <c r="I693">
        <v>-6.17</v>
      </c>
    </row>
    <row r="694" spans="1:9" x14ac:dyDescent="0.25">
      <c r="A694" t="s">
        <v>19</v>
      </c>
      <c r="B694">
        <v>1</v>
      </c>
      <c r="C694">
        <v>86</v>
      </c>
      <c r="D694">
        <v>0</v>
      </c>
      <c r="E694">
        <v>5.4</v>
      </c>
      <c r="F694">
        <v>5.4</v>
      </c>
      <c r="G694">
        <v>86</v>
      </c>
      <c r="H694">
        <v>79.92</v>
      </c>
      <c r="I694">
        <v>-6.08</v>
      </c>
    </row>
    <row r="695" spans="1:9" x14ac:dyDescent="0.25">
      <c r="A695" t="s">
        <v>19</v>
      </c>
      <c r="B695">
        <v>1</v>
      </c>
      <c r="C695">
        <v>87</v>
      </c>
      <c r="D695">
        <v>0</v>
      </c>
      <c r="E695">
        <v>5.27</v>
      </c>
      <c r="F695">
        <v>5.27</v>
      </c>
      <c r="G695">
        <v>87</v>
      </c>
      <c r="H695">
        <v>81.02</v>
      </c>
      <c r="I695">
        <v>-5.98</v>
      </c>
    </row>
    <row r="696" spans="1:9" x14ac:dyDescent="0.25">
      <c r="A696" t="s">
        <v>19</v>
      </c>
      <c r="B696">
        <v>1</v>
      </c>
      <c r="C696">
        <v>88</v>
      </c>
      <c r="D696">
        <v>0</v>
      </c>
      <c r="E696">
        <v>5.13</v>
      </c>
      <c r="F696">
        <v>5.13</v>
      </c>
      <c r="G696">
        <v>88</v>
      </c>
      <c r="H696">
        <v>82.12</v>
      </c>
      <c r="I696">
        <v>-5.88</v>
      </c>
    </row>
    <row r="697" spans="1:9" x14ac:dyDescent="0.25">
      <c r="A697" t="s">
        <v>19</v>
      </c>
      <c r="B697">
        <v>1</v>
      </c>
      <c r="C697">
        <v>89</v>
      </c>
      <c r="D697">
        <v>0</v>
      </c>
      <c r="E697">
        <v>4.9800000000000004</v>
      </c>
      <c r="F697">
        <v>4.9800000000000004</v>
      </c>
      <c r="G697">
        <v>89</v>
      </c>
      <c r="H697">
        <v>83.22</v>
      </c>
      <c r="I697">
        <v>-5.78</v>
      </c>
    </row>
    <row r="698" spans="1:9" x14ac:dyDescent="0.25">
      <c r="A698" t="s">
        <v>19</v>
      </c>
      <c r="B698">
        <v>1</v>
      </c>
      <c r="C698">
        <v>90</v>
      </c>
      <c r="D698">
        <v>0</v>
      </c>
      <c r="E698">
        <v>4.82</v>
      </c>
      <c r="F698">
        <v>4.82</v>
      </c>
      <c r="G698">
        <v>90</v>
      </c>
      <c r="H698">
        <v>84.34</v>
      </c>
      <c r="I698">
        <v>-5.66</v>
      </c>
    </row>
    <row r="699" spans="1:9" x14ac:dyDescent="0.25">
      <c r="A699" t="s">
        <v>19</v>
      </c>
      <c r="B699">
        <v>1</v>
      </c>
      <c r="C699">
        <v>91</v>
      </c>
      <c r="D699">
        <v>0</v>
      </c>
      <c r="E699">
        <v>4.6399999999999997</v>
      </c>
      <c r="F699">
        <v>4.6399999999999997</v>
      </c>
      <c r="G699">
        <v>91</v>
      </c>
      <c r="H699">
        <v>85.47</v>
      </c>
      <c r="I699">
        <v>-5.53</v>
      </c>
    </row>
    <row r="700" spans="1:9" x14ac:dyDescent="0.25">
      <c r="A700" t="s">
        <v>19</v>
      </c>
      <c r="B700">
        <v>1</v>
      </c>
      <c r="C700">
        <v>92</v>
      </c>
      <c r="D700">
        <v>0</v>
      </c>
      <c r="E700">
        <v>4.4400000000000004</v>
      </c>
      <c r="F700">
        <v>4.4400000000000004</v>
      </c>
      <c r="G700">
        <v>92</v>
      </c>
      <c r="H700">
        <v>86.62</v>
      </c>
      <c r="I700">
        <v>-5.38</v>
      </c>
    </row>
    <row r="701" spans="1:9" x14ac:dyDescent="0.25">
      <c r="A701" t="s">
        <v>19</v>
      </c>
      <c r="B701">
        <v>1</v>
      </c>
      <c r="C701">
        <v>93</v>
      </c>
      <c r="D701">
        <v>0</v>
      </c>
      <c r="E701">
        <v>4.2300000000000004</v>
      </c>
      <c r="F701">
        <v>4.2300000000000004</v>
      </c>
      <c r="G701">
        <v>93</v>
      </c>
      <c r="H701">
        <v>87.78</v>
      </c>
      <c r="I701">
        <v>-5.22</v>
      </c>
    </row>
    <row r="702" spans="1:9" x14ac:dyDescent="0.25">
      <c r="A702" t="s">
        <v>19</v>
      </c>
      <c r="B702">
        <v>1</v>
      </c>
      <c r="C702">
        <v>94</v>
      </c>
      <c r="D702">
        <v>0</v>
      </c>
      <c r="E702">
        <v>4</v>
      </c>
      <c r="F702">
        <v>4</v>
      </c>
      <c r="G702">
        <v>94</v>
      </c>
      <c r="H702">
        <v>88.97</v>
      </c>
      <c r="I702">
        <v>-5.03</v>
      </c>
    </row>
    <row r="703" spans="1:9" x14ac:dyDescent="0.25">
      <c r="A703" t="s">
        <v>19</v>
      </c>
      <c r="B703">
        <v>0</v>
      </c>
      <c r="C703">
        <v>95</v>
      </c>
      <c r="D703">
        <v>0</v>
      </c>
      <c r="E703">
        <v>3.75</v>
      </c>
      <c r="F703">
        <v>3.75</v>
      </c>
      <c r="G703">
        <v>95</v>
      </c>
      <c r="H703">
        <v>90.18</v>
      </c>
      <c r="I703">
        <v>-4.82</v>
      </c>
    </row>
    <row r="704" spans="1:9" x14ac:dyDescent="0.25">
      <c r="A704" t="s">
        <v>19</v>
      </c>
      <c r="B704">
        <v>1</v>
      </c>
      <c r="C704">
        <v>96</v>
      </c>
      <c r="D704">
        <v>0</v>
      </c>
      <c r="E704">
        <v>3.39</v>
      </c>
      <c r="F704">
        <v>3.39</v>
      </c>
      <c r="G704">
        <v>96</v>
      </c>
      <c r="H704">
        <v>91.42</v>
      </c>
      <c r="I704">
        <v>-4.58</v>
      </c>
    </row>
    <row r="705" spans="1:9" x14ac:dyDescent="0.25">
      <c r="A705" t="s">
        <v>19</v>
      </c>
      <c r="B705">
        <v>1</v>
      </c>
      <c r="C705">
        <v>97</v>
      </c>
      <c r="D705">
        <v>0</v>
      </c>
      <c r="E705">
        <v>2.83</v>
      </c>
      <c r="F705">
        <v>2.83</v>
      </c>
      <c r="G705">
        <v>97</v>
      </c>
      <c r="H705">
        <v>92.69</v>
      </c>
      <c r="I705">
        <v>-4.3099999999999996</v>
      </c>
    </row>
    <row r="706" spans="1:9" x14ac:dyDescent="0.25">
      <c r="A706" t="s">
        <v>19</v>
      </c>
      <c r="B706">
        <v>1</v>
      </c>
      <c r="C706">
        <v>98</v>
      </c>
      <c r="D706">
        <v>0</v>
      </c>
      <c r="E706">
        <v>2.08</v>
      </c>
      <c r="F706">
        <v>2.08</v>
      </c>
      <c r="G706">
        <v>98</v>
      </c>
      <c r="H706">
        <v>94</v>
      </c>
      <c r="I706">
        <v>-4</v>
      </c>
    </row>
    <row r="707" spans="1:9" x14ac:dyDescent="0.25">
      <c r="A707" t="s">
        <v>19</v>
      </c>
      <c r="B707">
        <v>1</v>
      </c>
      <c r="C707">
        <v>99</v>
      </c>
      <c r="D707">
        <v>0</v>
      </c>
      <c r="E707">
        <v>1.1399999999999999</v>
      </c>
      <c r="F707">
        <v>1.1399999999999999</v>
      </c>
      <c r="G707">
        <v>99</v>
      </c>
      <c r="H707">
        <v>95.48</v>
      </c>
      <c r="I707">
        <v>-3.52</v>
      </c>
    </row>
    <row r="708" spans="1:9" x14ac:dyDescent="0.25">
      <c r="A708" t="s">
        <v>19</v>
      </c>
      <c r="B708">
        <v>0</v>
      </c>
      <c r="C708">
        <v>100</v>
      </c>
      <c r="D708">
        <v>0</v>
      </c>
      <c r="E708">
        <v>0</v>
      </c>
      <c r="F708">
        <v>0</v>
      </c>
      <c r="G708">
        <v>100</v>
      </c>
      <c r="H708">
        <v>100</v>
      </c>
      <c r="I708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A20ED-10FA-4E05-BF32-A686269BAFF2}">
  <sheetPr codeName="Sheet3">
    <tabColor theme="0" tint="-0.249977111117893"/>
  </sheetPr>
  <dimension ref="B1:I11"/>
  <sheetViews>
    <sheetView zoomScale="75" zoomScaleNormal="75" workbookViewId="0">
      <selection activeCell="C23" sqref="C23"/>
    </sheetView>
  </sheetViews>
  <sheetFormatPr defaultRowHeight="15" x14ac:dyDescent="0.25"/>
  <cols>
    <col min="2" max="2" width="20.28515625" customWidth="1"/>
    <col min="3" max="9" width="15.7109375" customWidth="1"/>
  </cols>
  <sheetData>
    <row r="1" spans="2:9" ht="36.75" customHeight="1" x14ac:dyDescent="0.25"/>
    <row r="4" spans="2:9" x14ac:dyDescent="0.25">
      <c r="B4" s="228" t="s">
        <v>16</v>
      </c>
      <c r="C4" s="228"/>
      <c r="D4" s="228"/>
      <c r="E4" s="228"/>
      <c r="F4" s="228"/>
      <c r="G4" s="228"/>
      <c r="H4" s="228"/>
      <c r="I4" s="228"/>
    </row>
    <row r="5" spans="2:9" ht="15.75" x14ac:dyDescent="0.25">
      <c r="B5" s="227" t="s">
        <v>3</v>
      </c>
      <c r="C5" s="227"/>
      <c r="D5" s="227"/>
      <c r="E5" s="28">
        <f>'Customer Data'!E65</f>
        <v>-6.8</v>
      </c>
      <c r="F5" s="28">
        <f>'Customer Data'!F65</f>
        <v>97.84</v>
      </c>
      <c r="G5" s="28"/>
      <c r="H5" s="28"/>
      <c r="I5" s="28"/>
    </row>
    <row r="6" spans="2:9" ht="15.75" x14ac:dyDescent="0.25">
      <c r="B6" s="229" t="s">
        <v>13</v>
      </c>
      <c r="C6" s="229"/>
      <c r="D6" s="229"/>
      <c r="E6" s="31">
        <f>'Customer Data'!E67</f>
        <v>71.02</v>
      </c>
      <c r="F6" s="31">
        <f>'Customer Data'!F67</f>
        <v>53.32</v>
      </c>
      <c r="G6" s="31"/>
      <c r="H6" s="31"/>
      <c r="I6" s="31"/>
    </row>
    <row r="7" spans="2:9" ht="15.75" x14ac:dyDescent="0.25">
      <c r="B7" s="230" t="s">
        <v>2</v>
      </c>
      <c r="C7" s="230"/>
      <c r="D7" s="230"/>
      <c r="E7" s="29">
        <f>'Customer Data'!E64</f>
        <v>73.83</v>
      </c>
      <c r="F7" s="29">
        <f>'Customer Data'!F64</f>
        <v>-7.04</v>
      </c>
      <c r="G7" s="29"/>
      <c r="H7" s="29"/>
      <c r="I7" s="29"/>
    </row>
    <row r="8" spans="2:9" ht="15.75" x14ac:dyDescent="0.25">
      <c r="B8" s="231" t="s">
        <v>15</v>
      </c>
      <c r="C8" s="231"/>
      <c r="D8" s="231"/>
      <c r="E8" s="32">
        <f>'Customer Data'!E69</f>
        <v>19.88</v>
      </c>
      <c r="F8" s="32">
        <f>'Customer Data'!F69</f>
        <v>-55.02</v>
      </c>
      <c r="G8" s="32"/>
      <c r="H8" s="32"/>
      <c r="I8" s="32"/>
    </row>
    <row r="9" spans="2:9" ht="15.75" x14ac:dyDescent="0.25">
      <c r="B9" s="232" t="s">
        <v>1</v>
      </c>
      <c r="C9" s="232"/>
      <c r="D9" s="232"/>
      <c r="E9" s="30">
        <f>'Customer Data'!E63</f>
        <v>-38.729999999999997</v>
      </c>
      <c r="F9" s="30">
        <f>'Customer Data'!F63</f>
        <v>-51.17</v>
      </c>
      <c r="G9" s="30"/>
      <c r="H9" s="30"/>
      <c r="I9" s="30"/>
    </row>
    <row r="10" spans="2:9" ht="15.75" x14ac:dyDescent="0.25">
      <c r="B10" s="233" t="s">
        <v>18</v>
      </c>
      <c r="C10" s="234"/>
      <c r="D10" s="235"/>
      <c r="E10" s="33">
        <f>'Customer Data'!$E$68</f>
        <v>-77.47</v>
      </c>
      <c r="F10" s="33">
        <f>'Customer Data'!$F$68</f>
        <v>26.2</v>
      </c>
      <c r="G10" s="33"/>
      <c r="H10" s="33"/>
      <c r="I10" s="33"/>
    </row>
    <row r="11" spans="2:9" ht="15.75" x14ac:dyDescent="0.25">
      <c r="B11" s="227" t="s">
        <v>3</v>
      </c>
      <c r="C11" s="227"/>
      <c r="D11" s="227"/>
      <c r="E11" s="28">
        <f>'Customer Data'!E65</f>
        <v>-6.8</v>
      </c>
      <c r="F11" s="28">
        <f>'Customer Data'!F65</f>
        <v>97.84</v>
      </c>
      <c r="G11" s="28"/>
      <c r="H11" s="28"/>
      <c r="I11" s="28"/>
    </row>
  </sheetData>
  <mergeCells count="8">
    <mergeCell ref="B11:D11"/>
    <mergeCell ref="B4:I4"/>
    <mergeCell ref="B5:D5"/>
    <mergeCell ref="B6:D6"/>
    <mergeCell ref="B7:D7"/>
    <mergeCell ref="B8:D8"/>
    <mergeCell ref="B9:D9"/>
    <mergeCell ref="B10:D10"/>
  </mergeCells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C198EE-22F8-426A-AEF2-5149ED901914}">
  <sheetPr codeName="Sheet7"/>
  <dimension ref="B1:AE58"/>
  <sheetViews>
    <sheetView zoomScale="75" zoomScaleNormal="75" workbookViewId="0">
      <selection activeCell="R35" sqref="R35"/>
    </sheetView>
  </sheetViews>
  <sheetFormatPr defaultRowHeight="15" x14ac:dyDescent="0.25"/>
  <cols>
    <col min="3" max="3" width="9.140625" style="39"/>
  </cols>
  <sheetData>
    <row r="1" spans="2:31" ht="36.75" customHeight="1" thickBot="1" x14ac:dyDescent="0.3"/>
    <row r="2" spans="2:31" ht="18.75" x14ac:dyDescent="0.25">
      <c r="B2" s="101"/>
      <c r="C2" s="102"/>
      <c r="D2" s="102"/>
      <c r="E2" s="102"/>
      <c r="F2" s="102"/>
      <c r="G2" s="102"/>
      <c r="H2" s="102"/>
      <c r="I2" s="102"/>
      <c r="J2" s="103"/>
      <c r="K2" s="46"/>
      <c r="L2" s="46"/>
      <c r="M2" s="46"/>
      <c r="N2" s="47"/>
      <c r="P2" s="69"/>
      <c r="Q2" s="46"/>
      <c r="R2" s="46"/>
      <c r="S2" s="46"/>
      <c r="T2" s="46"/>
      <c r="U2" s="46"/>
      <c r="V2" s="46"/>
      <c r="W2" s="46"/>
      <c r="X2" s="46"/>
      <c r="Y2" s="46"/>
      <c r="Z2" s="46"/>
      <c r="AA2" s="46"/>
      <c r="AB2" s="46"/>
      <c r="AC2" s="46"/>
      <c r="AD2" s="46"/>
      <c r="AE2" s="47"/>
    </row>
    <row r="3" spans="2:31" x14ac:dyDescent="0.25">
      <c r="B3" s="104"/>
      <c r="C3" s="248" t="s">
        <v>155</v>
      </c>
      <c r="D3" s="248"/>
      <c r="E3" s="248"/>
      <c r="F3" s="94"/>
      <c r="G3" s="94"/>
      <c r="H3" s="94"/>
      <c r="I3" s="94"/>
      <c r="J3" s="95"/>
      <c r="N3" s="50"/>
      <c r="P3" s="70"/>
      <c r="Q3" s="87" t="s">
        <v>7</v>
      </c>
      <c r="R3" s="87" t="s">
        <v>8</v>
      </c>
      <c r="S3" s="87" t="s">
        <v>9</v>
      </c>
      <c r="T3" s="39"/>
      <c r="U3" s="87" t="s">
        <v>156</v>
      </c>
      <c r="V3" s="87" t="s">
        <v>152</v>
      </c>
      <c r="W3" s="87" t="s">
        <v>11</v>
      </c>
      <c r="Y3" s="39"/>
      <c r="Z3" s="39"/>
      <c r="AA3" s="39"/>
      <c r="AB3" s="87" t="s">
        <v>7</v>
      </c>
      <c r="AC3" s="87" t="s">
        <v>152</v>
      </c>
      <c r="AD3" s="87" t="s">
        <v>11</v>
      </c>
      <c r="AE3" s="50"/>
    </row>
    <row r="4" spans="2:31" x14ac:dyDescent="0.25">
      <c r="B4" s="48"/>
      <c r="C4" s="49">
        <f>'Import TXT File_02'!C4</f>
        <v>2</v>
      </c>
      <c r="D4" s="49">
        <f>'Import TXT File_02'!E4</f>
        <v>5.3</v>
      </c>
      <c r="E4" s="49">
        <f t="shared" ref="E4:E31" si="0">C4+D4</f>
        <v>7.3</v>
      </c>
      <c r="F4" s="96"/>
      <c r="G4" s="96"/>
      <c r="H4" s="96"/>
      <c r="I4" s="96"/>
      <c r="J4" s="97"/>
      <c r="N4" s="50"/>
      <c r="P4" s="70"/>
      <c r="Q4" s="71">
        <f>'Import TXT File'!M14</f>
        <v>54.68</v>
      </c>
      <c r="R4" s="71">
        <f>'Import TXT File'!N14</f>
        <v>-38.729999999999997</v>
      </c>
      <c r="S4" s="71">
        <f>'Import TXT File'!O14</f>
        <v>-51.17</v>
      </c>
      <c r="T4" s="39"/>
      <c r="U4" s="72">
        <f>IF($Q4="","",AB4)</f>
        <v>54.68</v>
      </c>
      <c r="V4" s="72">
        <f>IF($Q4="","",AC4)</f>
        <v>64.174619593730355</v>
      </c>
      <c r="W4" s="72">
        <f>IF($Q4="","",AD4)</f>
        <v>232.8783289595635</v>
      </c>
      <c r="Y4" s="73">
        <f>ATAN(S4/R4)*180/PI()</f>
        <v>52.878328959563497</v>
      </c>
      <c r="Z4" s="73">
        <f>IF(R4&lt;0,180+Y4,IF(Y4&gt;0,Y4,360-ABS(Y4)))</f>
        <v>232.8783289595635</v>
      </c>
      <c r="AA4" s="73">
        <f>IF(Z4&gt;=$F$5,Z4-$F$5,360-($F$5-Z4))</f>
        <v>232.8783289595635</v>
      </c>
      <c r="AB4" s="73">
        <f>Q4</f>
        <v>54.68</v>
      </c>
      <c r="AC4" s="73">
        <f>SQRT(R4*R4+S4*S4)</f>
        <v>64.174619593730355</v>
      </c>
      <c r="AD4" s="73">
        <f>IF(R4&lt;&gt;0,AA4,0)</f>
        <v>232.8783289595635</v>
      </c>
      <c r="AE4" s="50"/>
    </row>
    <row r="5" spans="2:31" x14ac:dyDescent="0.25">
      <c r="B5" s="48"/>
      <c r="C5" s="51">
        <f>'Import TXT File_02'!C7</f>
        <v>5</v>
      </c>
      <c r="D5" s="51">
        <f>'Import TXT File_02'!E7</f>
        <v>9.34</v>
      </c>
      <c r="E5" s="49">
        <f t="shared" si="0"/>
        <v>14.34</v>
      </c>
      <c r="F5" s="52"/>
      <c r="G5" s="52"/>
      <c r="H5" s="52"/>
      <c r="I5" s="52"/>
      <c r="J5" s="97"/>
      <c r="N5" s="50"/>
      <c r="P5" s="70"/>
      <c r="Q5" s="74">
        <f>'Import TXT File'!M25</f>
        <v>14.9</v>
      </c>
      <c r="R5" s="74">
        <f>'Import TXT File'!N25</f>
        <v>-0.33</v>
      </c>
      <c r="S5" s="74">
        <f>'Import TXT File'!O25</f>
        <v>1.2</v>
      </c>
      <c r="T5" s="39"/>
      <c r="U5" s="75">
        <f t="shared" ref="U5:W13" si="1">IF($Q5="","",AB5)</f>
        <v>14.9</v>
      </c>
      <c r="V5" s="75">
        <f t="shared" si="1"/>
        <v>1.2445481107614924</v>
      </c>
      <c r="W5" s="75">
        <f t="shared" si="1"/>
        <v>105.37625124882619</v>
      </c>
      <c r="Y5" s="73">
        <f t="shared" ref="Y5:Y13" si="2">ATAN(S5/R5)*180/PI()</f>
        <v>-74.623748751173807</v>
      </c>
      <c r="Z5" s="73">
        <f t="shared" ref="Z5:Z13" si="3">IF(R5&lt;0,180+Y5,IF(Y5&gt;0,Y5,360-ABS(Y5)))</f>
        <v>105.37625124882619</v>
      </c>
      <c r="AA5" s="73">
        <f t="shared" ref="AA5:AA13" si="4">IF(Z5&gt;=$F$5,Z5-$F$5,360-($F$5-Z5))</f>
        <v>105.37625124882619</v>
      </c>
      <c r="AB5" s="73">
        <f t="shared" ref="AB5:AB13" si="5">Q5</f>
        <v>14.9</v>
      </c>
      <c r="AC5" s="73">
        <f t="shared" ref="AC5:AC13" si="6">SQRT(R5*R5+S5*S5)</f>
        <v>1.2445481107614924</v>
      </c>
      <c r="AD5" s="73">
        <f t="shared" ref="AD5:AD13" si="7">IF(R5&lt;&gt;0,AA5,0)</f>
        <v>105.37625124882619</v>
      </c>
      <c r="AE5" s="50"/>
    </row>
    <row r="6" spans="2:31" x14ac:dyDescent="0.25">
      <c r="B6" s="48"/>
      <c r="C6" s="51">
        <f>'Import TXT File_02'!C12</f>
        <v>10</v>
      </c>
      <c r="D6" s="51">
        <f>'Import TXT File_02'!E12</f>
        <v>11.45</v>
      </c>
      <c r="E6" s="49">
        <f t="shared" si="0"/>
        <v>21.45</v>
      </c>
      <c r="F6" s="52"/>
      <c r="G6" s="52"/>
      <c r="H6" s="52"/>
      <c r="I6" s="52"/>
      <c r="J6" s="97"/>
      <c r="N6" s="50"/>
      <c r="P6" s="70"/>
      <c r="Q6" s="76">
        <f>'Import TXT File'!M26</f>
        <v>91.83</v>
      </c>
      <c r="R6" s="76">
        <f>'Import TXT File'!N26</f>
        <v>-6.8</v>
      </c>
      <c r="S6" s="76">
        <f>'Import TXT File'!O26</f>
        <v>97.84</v>
      </c>
      <c r="T6" s="39"/>
      <c r="U6" s="77">
        <f t="shared" si="1"/>
        <v>91.83</v>
      </c>
      <c r="V6" s="77">
        <f t="shared" si="1"/>
        <v>98.0760194950835</v>
      </c>
      <c r="W6" s="77">
        <f t="shared" si="1"/>
        <v>93.975733685546274</v>
      </c>
      <c r="Y6" s="73">
        <f t="shared" si="2"/>
        <v>-86.024266314453726</v>
      </c>
      <c r="Z6" s="73">
        <f t="shared" si="3"/>
        <v>93.975733685546274</v>
      </c>
      <c r="AA6" s="73">
        <f t="shared" si="4"/>
        <v>93.975733685546274</v>
      </c>
      <c r="AB6" s="73">
        <f t="shared" si="5"/>
        <v>91.83</v>
      </c>
      <c r="AC6" s="73">
        <f t="shared" si="6"/>
        <v>98.0760194950835</v>
      </c>
      <c r="AD6" s="73">
        <f t="shared" si="7"/>
        <v>93.975733685546274</v>
      </c>
      <c r="AE6" s="50"/>
    </row>
    <row r="7" spans="2:31" x14ac:dyDescent="0.25">
      <c r="B7" s="48"/>
      <c r="C7" s="51">
        <f>'Import TXT File_02'!C27</f>
        <v>25</v>
      </c>
      <c r="D7" s="51">
        <f>'Import TXT File_02'!E27</f>
        <v>14.03</v>
      </c>
      <c r="E7" s="49">
        <f t="shared" si="0"/>
        <v>39.03</v>
      </c>
      <c r="F7" s="52"/>
      <c r="G7" s="53">
        <f>E4</f>
        <v>7.3</v>
      </c>
      <c r="H7" s="53">
        <f>E5</f>
        <v>14.34</v>
      </c>
      <c r="I7" s="53">
        <f>E6</f>
        <v>21.45</v>
      </c>
      <c r="J7" s="53">
        <f>E7</f>
        <v>39.03</v>
      </c>
      <c r="K7" s="54">
        <f>E8</f>
        <v>68.760000000000005</v>
      </c>
      <c r="L7" s="54">
        <f>E9</f>
        <v>88.2</v>
      </c>
      <c r="M7" s="54">
        <f>E10</f>
        <v>98</v>
      </c>
      <c r="N7" s="50"/>
      <c r="P7" s="70"/>
      <c r="Q7" s="78">
        <f>'Import TXT File'!M37</f>
        <v>51.42</v>
      </c>
      <c r="R7" s="78">
        <f>'Import TXT File'!N37</f>
        <v>73.83</v>
      </c>
      <c r="S7" s="78">
        <f>'Import TXT File'!O37</f>
        <v>-7.04</v>
      </c>
      <c r="T7" s="39"/>
      <c r="U7" s="79">
        <f t="shared" si="1"/>
        <v>51.42</v>
      </c>
      <c r="V7" s="79">
        <f t="shared" si="1"/>
        <v>74.16488724457146</v>
      </c>
      <c r="W7" s="79">
        <f t="shared" si="1"/>
        <v>354.55307597516457</v>
      </c>
      <c r="Y7" s="73">
        <f t="shared" si="2"/>
        <v>-5.4469240248354271</v>
      </c>
      <c r="Z7" s="73">
        <f t="shared" si="3"/>
        <v>354.55307597516457</v>
      </c>
      <c r="AA7" s="73">
        <f t="shared" si="4"/>
        <v>354.55307597516457</v>
      </c>
      <c r="AB7" s="73">
        <f t="shared" si="5"/>
        <v>51.42</v>
      </c>
      <c r="AC7" s="73">
        <f t="shared" si="6"/>
        <v>74.16488724457146</v>
      </c>
      <c r="AD7" s="73">
        <f t="shared" si="7"/>
        <v>354.55307597516457</v>
      </c>
      <c r="AE7" s="50"/>
    </row>
    <row r="8" spans="2:31" x14ac:dyDescent="0.25">
      <c r="B8" s="48"/>
      <c r="C8" s="51">
        <f>'Import TXT File_02'!C52</f>
        <v>50</v>
      </c>
      <c r="D8" s="51">
        <f>'Import TXT File_02'!E52</f>
        <v>18.760000000000002</v>
      </c>
      <c r="E8" s="49">
        <f t="shared" si="0"/>
        <v>68.760000000000005</v>
      </c>
      <c r="F8" s="52"/>
      <c r="G8" s="55">
        <f>E11</f>
        <v>7.09</v>
      </c>
      <c r="H8" s="55">
        <f>E12</f>
        <v>14.02</v>
      </c>
      <c r="I8" s="55">
        <f>E13</f>
        <v>21.259999999999998</v>
      </c>
      <c r="J8" s="55">
        <f>E14</f>
        <v>39.25</v>
      </c>
      <c r="K8" s="56">
        <f>E15</f>
        <v>67.83</v>
      </c>
      <c r="L8" s="56">
        <f>E16</f>
        <v>88.65</v>
      </c>
      <c r="M8" s="56">
        <f>E17</f>
        <v>98.27</v>
      </c>
      <c r="N8" s="50"/>
      <c r="P8" s="70"/>
      <c r="Q8" s="80">
        <f>'Import TXT File'!M41</f>
        <v>49.92</v>
      </c>
      <c r="R8" s="80">
        <f>'Import TXT File'!N41</f>
        <v>71.02</v>
      </c>
      <c r="S8" s="80">
        <f>'Import TXT File'!O41</f>
        <v>53.32</v>
      </c>
      <c r="T8" s="39"/>
      <c r="U8" s="81">
        <f t="shared" si="1"/>
        <v>49.92</v>
      </c>
      <c r="V8" s="81">
        <f t="shared" si="1"/>
        <v>88.808010899918258</v>
      </c>
      <c r="W8" s="81">
        <f t="shared" si="1"/>
        <v>36.898284886771606</v>
      </c>
      <c r="Y8" s="73">
        <f t="shared" si="2"/>
        <v>36.898284886771606</v>
      </c>
      <c r="Z8" s="73">
        <f t="shared" si="3"/>
        <v>36.898284886771606</v>
      </c>
      <c r="AA8" s="73">
        <f t="shared" si="4"/>
        <v>36.898284886771606</v>
      </c>
      <c r="AB8" s="73">
        <f t="shared" si="5"/>
        <v>49.92</v>
      </c>
      <c r="AC8" s="73">
        <f t="shared" si="6"/>
        <v>88.808010899918258</v>
      </c>
      <c r="AD8" s="73">
        <f t="shared" si="7"/>
        <v>36.898284886771606</v>
      </c>
      <c r="AE8" s="50"/>
    </row>
    <row r="9" spans="2:31" x14ac:dyDescent="0.25">
      <c r="B9" s="48"/>
      <c r="C9" s="49">
        <f>'Import TXT File_02'!C77</f>
        <v>75</v>
      </c>
      <c r="D9" s="49">
        <f>'Import TXT File_02'!E77</f>
        <v>13.2</v>
      </c>
      <c r="E9" s="49">
        <f t="shared" si="0"/>
        <v>88.2</v>
      </c>
      <c r="F9" s="96"/>
      <c r="G9" s="57">
        <f>E18</f>
        <v>6.21</v>
      </c>
      <c r="H9" s="57">
        <f>E19</f>
        <v>12.46</v>
      </c>
      <c r="I9" s="57">
        <f>E20</f>
        <v>19.28</v>
      </c>
      <c r="J9" s="58">
        <f>E21</f>
        <v>36.81</v>
      </c>
      <c r="K9" s="59">
        <f>E22</f>
        <v>66.349999999999994</v>
      </c>
      <c r="L9" s="59">
        <f>E23</f>
        <v>86.44</v>
      </c>
      <c r="M9" s="59">
        <f>E24</f>
        <v>98</v>
      </c>
      <c r="N9" s="50"/>
      <c r="P9" s="70"/>
      <c r="Q9" s="82">
        <f>'Import TXT File'!M39</f>
        <v>45.75</v>
      </c>
      <c r="R9" s="82">
        <f>'Import TXT File'!N39</f>
        <v>-77.47</v>
      </c>
      <c r="S9" s="82">
        <f>'Import TXT File'!O39</f>
        <v>26.2</v>
      </c>
      <c r="T9" s="39"/>
      <c r="U9" s="83">
        <f t="shared" si="1"/>
        <v>45.75</v>
      </c>
      <c r="V9" s="83">
        <f t="shared" si="1"/>
        <v>81.780443261210067</v>
      </c>
      <c r="W9" s="83">
        <f t="shared" si="1"/>
        <v>161.3146980630911</v>
      </c>
      <c r="Y9" s="73">
        <f t="shared" si="2"/>
        <v>-18.685301936908886</v>
      </c>
      <c r="Z9" s="73">
        <f t="shared" si="3"/>
        <v>161.3146980630911</v>
      </c>
      <c r="AA9" s="73">
        <f t="shared" si="4"/>
        <v>161.3146980630911</v>
      </c>
      <c r="AB9" s="73">
        <f t="shared" si="5"/>
        <v>45.75</v>
      </c>
      <c r="AC9" s="73">
        <f t="shared" si="6"/>
        <v>81.780443261210067</v>
      </c>
      <c r="AD9" s="73">
        <f t="shared" si="7"/>
        <v>161.3146980630911</v>
      </c>
      <c r="AE9" s="50"/>
    </row>
    <row r="10" spans="2:31" x14ac:dyDescent="0.25">
      <c r="B10" s="48"/>
      <c r="C10" s="49">
        <f>'Import TXT File_02'!C97</f>
        <v>95</v>
      </c>
      <c r="D10" s="49">
        <f>'Import TXT File_02'!E97</f>
        <v>3</v>
      </c>
      <c r="E10" s="49">
        <f t="shared" si="0"/>
        <v>98</v>
      </c>
      <c r="F10" s="96"/>
      <c r="G10" s="108">
        <f>E25</f>
        <v>6.96</v>
      </c>
      <c r="H10" s="108">
        <f>E26</f>
        <v>13.72</v>
      </c>
      <c r="I10" s="108">
        <f>E27</f>
        <v>20.630000000000003</v>
      </c>
      <c r="J10" s="109">
        <f>E28</f>
        <v>37.78</v>
      </c>
      <c r="K10" s="110">
        <f>E29</f>
        <v>66.460000000000008</v>
      </c>
      <c r="L10" s="110">
        <f>E30</f>
        <v>84.55</v>
      </c>
      <c r="M10" s="110">
        <f>E31</f>
        <v>96.6</v>
      </c>
      <c r="N10" s="50"/>
      <c r="P10" s="70"/>
      <c r="Q10" s="84">
        <f>'Import TXT File'!M44</f>
        <v>19.41</v>
      </c>
      <c r="R10" s="84">
        <f>'Import TXT File'!N44</f>
        <v>19.88</v>
      </c>
      <c r="S10" s="84">
        <f>'Import TXT File'!O44</f>
        <v>-55.02</v>
      </c>
      <c r="T10" s="39"/>
      <c r="U10" s="85">
        <f t="shared" si="1"/>
        <v>19.41</v>
      </c>
      <c r="V10" s="85">
        <f t="shared" si="1"/>
        <v>58.501408530051648</v>
      </c>
      <c r="W10" s="85">
        <f t="shared" si="1"/>
        <v>289.86596135797453</v>
      </c>
      <c r="Y10" s="73">
        <f t="shared" si="2"/>
        <v>-70.134038642025487</v>
      </c>
      <c r="Z10" s="73">
        <f t="shared" si="3"/>
        <v>289.86596135797453</v>
      </c>
      <c r="AA10" s="73">
        <f t="shared" si="4"/>
        <v>289.86596135797453</v>
      </c>
      <c r="AB10" s="73">
        <f t="shared" si="5"/>
        <v>19.41</v>
      </c>
      <c r="AC10" s="73">
        <f t="shared" si="6"/>
        <v>58.501408530051648</v>
      </c>
      <c r="AD10" s="73">
        <f t="shared" si="7"/>
        <v>289.86596135797453</v>
      </c>
      <c r="AE10" s="50"/>
    </row>
    <row r="11" spans="2:31" x14ac:dyDescent="0.25">
      <c r="B11" s="48"/>
      <c r="C11" s="60">
        <f>'Import TXT File_02'!C105</f>
        <v>2</v>
      </c>
      <c r="D11" s="60">
        <f>'Import TXT File_02'!E105</f>
        <v>5.09</v>
      </c>
      <c r="E11" s="61">
        <f t="shared" si="0"/>
        <v>7.09</v>
      </c>
      <c r="F11" s="52"/>
      <c r="G11" s="98">
        <f>E32</f>
        <v>5.09</v>
      </c>
      <c r="H11" s="98">
        <f>E33</f>
        <v>10.26</v>
      </c>
      <c r="I11" s="98">
        <f>E34</f>
        <v>15.98</v>
      </c>
      <c r="J11" s="111">
        <f>E35</f>
        <v>30.68</v>
      </c>
      <c r="K11" s="112">
        <f>E36</f>
        <v>54.46</v>
      </c>
      <c r="L11" s="112">
        <f>E37</f>
        <v>80.459999999999994</v>
      </c>
      <c r="M11" s="112">
        <f>E38</f>
        <v>97.99</v>
      </c>
      <c r="N11" s="50"/>
      <c r="P11" s="70"/>
      <c r="Q11" s="88">
        <f>'Import TXT File'!M46</f>
        <v>70.23</v>
      </c>
      <c r="R11" s="88">
        <f>'Import TXT File'!N46</f>
        <v>52.68</v>
      </c>
      <c r="S11" s="88">
        <f>'Import TXT File'!O46</f>
        <v>92.13</v>
      </c>
      <c r="T11" s="39"/>
      <c r="U11" s="91">
        <f t="shared" si="1"/>
        <v>70.23</v>
      </c>
      <c r="V11" s="91">
        <f t="shared" si="1"/>
        <v>106.12784413150018</v>
      </c>
      <c r="W11" s="91">
        <f t="shared" si="1"/>
        <v>60.239047519576005</v>
      </c>
      <c r="Y11" s="73">
        <f t="shared" si="2"/>
        <v>60.239047519576005</v>
      </c>
      <c r="Z11" s="73">
        <f t="shared" si="3"/>
        <v>60.239047519576005</v>
      </c>
      <c r="AA11" s="73">
        <f t="shared" si="4"/>
        <v>60.239047519576005</v>
      </c>
      <c r="AB11" s="73">
        <f t="shared" si="5"/>
        <v>70.23</v>
      </c>
      <c r="AC11" s="73">
        <f t="shared" si="6"/>
        <v>106.12784413150018</v>
      </c>
      <c r="AD11" s="73">
        <f t="shared" si="7"/>
        <v>60.239047519576005</v>
      </c>
      <c r="AE11" s="50"/>
    </row>
    <row r="12" spans="2:31" x14ac:dyDescent="0.25">
      <c r="B12" s="48"/>
      <c r="C12" s="60">
        <f>'Import TXT File_02'!C108</f>
        <v>5</v>
      </c>
      <c r="D12" s="60">
        <f>'Import TXT File_02'!E108</f>
        <v>9.02</v>
      </c>
      <c r="E12" s="61">
        <f t="shared" si="0"/>
        <v>14.02</v>
      </c>
      <c r="F12" s="52"/>
      <c r="G12" s="99">
        <f>E39</f>
        <v>5.16</v>
      </c>
      <c r="H12" s="99">
        <f>E40</f>
        <v>10.34</v>
      </c>
      <c r="I12" s="99">
        <f>E41</f>
        <v>15.86</v>
      </c>
      <c r="J12" s="113">
        <f>E42</f>
        <v>30.29</v>
      </c>
      <c r="K12" s="114">
        <f>E43</f>
        <v>58.519999999999996</v>
      </c>
      <c r="L12" s="114">
        <f>E44</f>
        <v>81.72</v>
      </c>
      <c r="M12" s="114">
        <f>E45</f>
        <v>97.65</v>
      </c>
      <c r="N12" s="50"/>
      <c r="P12" s="70"/>
      <c r="Q12" s="89">
        <f>'Import TXT File'!M52</f>
        <v>66.05</v>
      </c>
      <c r="R12" s="89">
        <f>'Import TXT File'!N52</f>
        <v>-69.83</v>
      </c>
      <c r="S12" s="89">
        <f>'Import TXT File'!O52</f>
        <v>-3.7</v>
      </c>
      <c r="U12" s="92">
        <f t="shared" si="1"/>
        <v>66.05</v>
      </c>
      <c r="V12" s="92">
        <f t="shared" si="1"/>
        <v>69.927955068055581</v>
      </c>
      <c r="W12" s="92">
        <f t="shared" si="1"/>
        <v>183.03302773150975</v>
      </c>
      <c r="Y12" s="73">
        <f t="shared" si="2"/>
        <v>3.0330277315097565</v>
      </c>
      <c r="Z12" s="73">
        <f t="shared" si="3"/>
        <v>183.03302773150975</v>
      </c>
      <c r="AA12" s="73">
        <f t="shared" si="4"/>
        <v>183.03302773150975</v>
      </c>
      <c r="AB12" s="73">
        <f t="shared" si="5"/>
        <v>66.05</v>
      </c>
      <c r="AC12" s="73">
        <f t="shared" si="6"/>
        <v>69.927955068055581</v>
      </c>
      <c r="AD12" s="73">
        <f t="shared" si="7"/>
        <v>183.03302773150975</v>
      </c>
      <c r="AE12" s="50"/>
    </row>
    <row r="13" spans="2:31" x14ac:dyDescent="0.25">
      <c r="B13" s="48"/>
      <c r="C13" s="60">
        <f>'Import TXT File_02'!C113</f>
        <v>10</v>
      </c>
      <c r="D13" s="60">
        <f>'Import TXT File_02'!E113</f>
        <v>11.26</v>
      </c>
      <c r="E13" s="61">
        <f t="shared" si="0"/>
        <v>21.259999999999998</v>
      </c>
      <c r="F13" s="52"/>
      <c r="G13" s="100">
        <f>E46</f>
        <v>4.93</v>
      </c>
      <c r="H13" s="100">
        <f>E47</f>
        <v>9.9699999999999989</v>
      </c>
      <c r="I13" s="100">
        <f>E48</f>
        <v>15.52</v>
      </c>
      <c r="J13" s="115">
        <f>E49</f>
        <v>30.23</v>
      </c>
      <c r="K13" s="116">
        <f>E50</f>
        <v>58.7</v>
      </c>
      <c r="L13" s="116">
        <f>E51</f>
        <v>81.540000000000006</v>
      </c>
      <c r="M13" s="116">
        <f>E52</f>
        <v>98.75</v>
      </c>
      <c r="N13" s="50"/>
      <c r="P13" s="70"/>
      <c r="Q13" s="90">
        <f>'Import TXT File'!M58</f>
        <v>27.61</v>
      </c>
      <c r="R13" s="90">
        <f>'Import TXT File'!N58</f>
        <v>48.89</v>
      </c>
      <c r="S13" s="90">
        <f>'Import TXT File'!O58</f>
        <v>-64.599999999999994</v>
      </c>
      <c r="U13" s="93">
        <f t="shared" si="1"/>
        <v>27.61</v>
      </c>
      <c r="V13" s="93">
        <f t="shared" si="1"/>
        <v>81.014764703725447</v>
      </c>
      <c r="W13" s="93">
        <f t="shared" si="1"/>
        <v>307.11884211810974</v>
      </c>
      <c r="Y13" s="73">
        <f t="shared" si="2"/>
        <v>-52.88115788189026</v>
      </c>
      <c r="Z13" s="73">
        <f t="shared" si="3"/>
        <v>307.11884211810974</v>
      </c>
      <c r="AA13" s="73">
        <f t="shared" si="4"/>
        <v>307.11884211810974</v>
      </c>
      <c r="AB13" s="73">
        <f t="shared" si="5"/>
        <v>27.61</v>
      </c>
      <c r="AC13" s="73">
        <f t="shared" si="6"/>
        <v>81.014764703725447</v>
      </c>
      <c r="AD13" s="73">
        <f t="shared" si="7"/>
        <v>307.11884211810974</v>
      </c>
      <c r="AE13" s="50"/>
    </row>
    <row r="14" spans="2:31" x14ac:dyDescent="0.25">
      <c r="B14" s="48"/>
      <c r="C14" s="60">
        <f>'Import TXT File_02'!C128</f>
        <v>25</v>
      </c>
      <c r="D14" s="60">
        <f>'Import TXT File_02'!E128</f>
        <v>14.25</v>
      </c>
      <c r="E14" s="61">
        <f t="shared" si="0"/>
        <v>39.25</v>
      </c>
      <c r="F14" s="52"/>
      <c r="G14" s="52"/>
      <c r="H14" s="52"/>
      <c r="I14" s="52"/>
      <c r="J14" s="97"/>
      <c r="N14" s="50"/>
      <c r="P14" s="70"/>
      <c r="Q14" s="87">
        <f>'Import TXT File'!M43</f>
        <v>94.9</v>
      </c>
      <c r="R14" s="87">
        <f>'Import TXT File'!N43</f>
        <v>-1.04</v>
      </c>
      <c r="S14" s="87">
        <f>'Import TXT File'!O43</f>
        <v>0.73</v>
      </c>
      <c r="AE14" s="50"/>
    </row>
    <row r="15" spans="2:31" ht="15.75" thickBot="1" x14ac:dyDescent="0.3">
      <c r="B15" s="48"/>
      <c r="C15" s="61">
        <f>'Import TXT File_02'!C153</f>
        <v>50</v>
      </c>
      <c r="D15" s="61">
        <f>'Import TXT File_02'!E153</f>
        <v>17.829999999999998</v>
      </c>
      <c r="E15" s="61">
        <f t="shared" si="0"/>
        <v>67.83</v>
      </c>
      <c r="F15" s="96"/>
      <c r="G15" s="96"/>
      <c r="H15" s="96"/>
      <c r="I15" s="96"/>
      <c r="J15" s="97"/>
      <c r="N15" s="50"/>
      <c r="P15" s="70"/>
      <c r="AE15" s="50"/>
    </row>
    <row r="16" spans="2:31" x14ac:dyDescent="0.25">
      <c r="B16" s="48"/>
      <c r="C16" s="61">
        <f>'Import TXT File_02'!C178</f>
        <v>75</v>
      </c>
      <c r="D16" s="61">
        <f>'Import TXT File_02'!E178</f>
        <v>13.65</v>
      </c>
      <c r="E16" s="61">
        <f t="shared" si="0"/>
        <v>88.65</v>
      </c>
      <c r="F16" s="96"/>
      <c r="G16" s="96"/>
      <c r="H16" s="242" t="s">
        <v>160</v>
      </c>
      <c r="I16" s="243"/>
      <c r="J16" s="243"/>
      <c r="K16" s="243"/>
      <c r="L16" s="244"/>
      <c r="N16" s="50"/>
      <c r="P16" s="70"/>
      <c r="V16" s="236" t="s">
        <v>159</v>
      </c>
      <c r="W16" s="237"/>
      <c r="X16" s="237"/>
      <c r="Y16" s="238"/>
      <c r="AE16" s="50"/>
    </row>
    <row r="17" spans="2:31" ht="15.75" thickBot="1" x14ac:dyDescent="0.3">
      <c r="B17" s="48"/>
      <c r="C17" s="60">
        <f>'Import TXT File_02'!C198</f>
        <v>95</v>
      </c>
      <c r="D17" s="60">
        <f>'Import TXT File_02'!E198</f>
        <v>3.27</v>
      </c>
      <c r="E17" s="61">
        <f t="shared" si="0"/>
        <v>98.27</v>
      </c>
      <c r="F17" s="52"/>
      <c r="G17" s="52"/>
      <c r="H17" s="245"/>
      <c r="I17" s="246"/>
      <c r="J17" s="246"/>
      <c r="K17" s="246"/>
      <c r="L17" s="247"/>
      <c r="N17" s="50"/>
      <c r="P17" s="70"/>
      <c r="V17" s="239"/>
      <c r="W17" s="240"/>
      <c r="X17" s="240"/>
      <c r="Y17" s="241"/>
      <c r="AE17" s="50"/>
    </row>
    <row r="18" spans="2:31" ht="15.75" thickBot="1" x14ac:dyDescent="0.3">
      <c r="B18" s="48"/>
      <c r="C18" s="62">
        <f>'Import TXT File_02'!C206</f>
        <v>2</v>
      </c>
      <c r="D18" s="62">
        <f>'Import TXT File_02'!E206</f>
        <v>4.21</v>
      </c>
      <c r="E18" s="63">
        <f t="shared" si="0"/>
        <v>6.21</v>
      </c>
      <c r="F18" s="52"/>
      <c r="G18" s="52"/>
      <c r="H18" s="52"/>
      <c r="I18" s="52"/>
      <c r="J18" s="97"/>
      <c r="N18" s="50"/>
      <c r="P18" s="86"/>
      <c r="Q18" s="67"/>
      <c r="R18" s="67"/>
      <c r="S18" s="67"/>
      <c r="T18" s="67"/>
      <c r="U18" s="67"/>
      <c r="V18" s="67"/>
      <c r="W18" s="67"/>
      <c r="X18" s="67"/>
      <c r="Y18" s="67"/>
      <c r="Z18" s="67"/>
      <c r="AA18" s="67"/>
      <c r="AB18" s="67"/>
      <c r="AC18" s="67"/>
      <c r="AD18" s="67"/>
      <c r="AE18" s="68"/>
    </row>
    <row r="19" spans="2:31" x14ac:dyDescent="0.25">
      <c r="B19" s="48"/>
      <c r="C19" s="62">
        <f>'Import TXT File_02'!C209</f>
        <v>5</v>
      </c>
      <c r="D19" s="62">
        <f>'Import TXT File_02'!E209</f>
        <v>7.46</v>
      </c>
      <c r="E19" s="63">
        <f t="shared" si="0"/>
        <v>12.46</v>
      </c>
      <c r="F19" s="52"/>
      <c r="G19" s="52"/>
      <c r="H19" s="52"/>
      <c r="I19" s="52"/>
      <c r="J19" s="97"/>
      <c r="N19" s="50"/>
    </row>
    <row r="20" spans="2:31" ht="15.75" thickBot="1" x14ac:dyDescent="0.3">
      <c r="B20" s="48"/>
      <c r="C20" s="62">
        <f>'Import TXT File_02'!C214</f>
        <v>10</v>
      </c>
      <c r="D20" s="62">
        <f>'Import TXT File_02'!E214</f>
        <v>9.2799999999999994</v>
      </c>
      <c r="E20" s="63">
        <f t="shared" si="0"/>
        <v>19.28</v>
      </c>
      <c r="F20" s="52"/>
      <c r="G20" s="52"/>
      <c r="H20" s="52"/>
      <c r="I20" s="52"/>
      <c r="J20" s="97"/>
      <c r="N20" s="50"/>
    </row>
    <row r="21" spans="2:31" ht="15.75" thickBot="1" x14ac:dyDescent="0.3">
      <c r="B21" s="48"/>
      <c r="C21" s="63">
        <f>'Import TXT File_02'!C229</f>
        <v>25</v>
      </c>
      <c r="D21" s="63">
        <f>'Import TXT File_02'!E229</f>
        <v>11.81</v>
      </c>
      <c r="E21" s="63">
        <f t="shared" si="0"/>
        <v>36.81</v>
      </c>
      <c r="F21" s="96"/>
      <c r="G21" s="96"/>
      <c r="H21" s="96"/>
      <c r="I21" s="96"/>
      <c r="J21" s="97"/>
      <c r="N21" s="50"/>
      <c r="U21" s="69"/>
      <c r="V21" s="46"/>
      <c r="W21" s="46"/>
      <c r="X21" s="46"/>
      <c r="Y21" s="46"/>
      <c r="Z21" s="47"/>
    </row>
    <row r="22" spans="2:31" x14ac:dyDescent="0.25">
      <c r="B22" s="48"/>
      <c r="C22" s="63">
        <f>'Import TXT File_02'!C254</f>
        <v>50</v>
      </c>
      <c r="D22" s="63">
        <f>'Import TXT File_02'!E254</f>
        <v>16.350000000000001</v>
      </c>
      <c r="E22" s="63">
        <f t="shared" si="0"/>
        <v>66.349999999999994</v>
      </c>
      <c r="F22" s="96"/>
      <c r="G22" s="96"/>
      <c r="H22" s="96"/>
      <c r="I22" s="96"/>
      <c r="J22" s="97"/>
      <c r="N22" s="50"/>
      <c r="U22" s="70"/>
      <c r="V22" s="236" t="s">
        <v>161</v>
      </c>
      <c r="W22" s="237"/>
      <c r="X22" s="237"/>
      <c r="Y22" s="238"/>
      <c r="Z22" s="50"/>
    </row>
    <row r="23" spans="2:31" ht="15.75" thickBot="1" x14ac:dyDescent="0.3">
      <c r="B23" s="48"/>
      <c r="C23" s="62">
        <f>'Import TXT File_02'!C279</f>
        <v>75</v>
      </c>
      <c r="D23" s="62">
        <f>'Import TXT File_02'!E279</f>
        <v>11.44</v>
      </c>
      <c r="E23" s="63">
        <f t="shared" si="0"/>
        <v>86.44</v>
      </c>
      <c r="F23" s="52"/>
      <c r="G23" s="52"/>
      <c r="H23" s="52"/>
      <c r="I23" s="52"/>
      <c r="J23" s="97"/>
      <c r="N23" s="50"/>
      <c r="U23" s="70"/>
      <c r="V23" s="239"/>
      <c r="W23" s="240"/>
      <c r="X23" s="240"/>
      <c r="Y23" s="241"/>
      <c r="Z23" s="50"/>
    </row>
    <row r="24" spans="2:31" ht="15.75" thickBot="1" x14ac:dyDescent="0.3">
      <c r="B24" s="48"/>
      <c r="C24" s="62">
        <f>'Import TXT File_02'!C299</f>
        <v>95</v>
      </c>
      <c r="D24" s="62">
        <f>'Import TXT File_02'!E299</f>
        <v>3</v>
      </c>
      <c r="E24" s="63">
        <f t="shared" si="0"/>
        <v>98</v>
      </c>
      <c r="F24" s="52"/>
      <c r="G24" s="52"/>
      <c r="H24" s="52"/>
      <c r="I24" s="52"/>
      <c r="J24" s="97"/>
      <c r="N24" s="50"/>
      <c r="U24" s="70"/>
      <c r="Z24" s="50"/>
    </row>
    <row r="25" spans="2:31" ht="15.75" thickBot="1" x14ac:dyDescent="0.3">
      <c r="B25" s="48"/>
      <c r="C25" s="64">
        <f>'Import TXT File_02'!C307</f>
        <v>2</v>
      </c>
      <c r="D25" s="64">
        <f>'Import TXT File_02'!E307</f>
        <v>4.96</v>
      </c>
      <c r="E25" s="65">
        <f t="shared" si="0"/>
        <v>6.96</v>
      </c>
      <c r="F25" s="52"/>
      <c r="G25" s="52"/>
      <c r="H25" s="52"/>
      <c r="I25" s="52"/>
      <c r="J25" s="97"/>
      <c r="N25" s="50"/>
      <c r="U25" s="70"/>
      <c r="V25" s="120">
        <f>'Import TXT File'!L25</f>
        <v>1.7230000000000001</v>
      </c>
      <c r="W25" s="121">
        <f>'Import TXT File'!I14</f>
        <v>1.5660000000000001</v>
      </c>
      <c r="X25" s="122">
        <f>'Import TXT File'!J37</f>
        <v>1.252</v>
      </c>
      <c r="Y25" s="123">
        <f>'Import TXT File'!K26</f>
        <v>1.0449999999999999</v>
      </c>
      <c r="Z25" s="50"/>
    </row>
    <row r="26" spans="2:31" ht="15.75" thickBot="1" x14ac:dyDescent="0.3">
      <c r="B26" s="48"/>
      <c r="C26" s="64">
        <f>'Import TXT File_02'!C310</f>
        <v>5</v>
      </c>
      <c r="D26" s="64">
        <f>'Import TXT File_02'!E310</f>
        <v>8.7200000000000006</v>
      </c>
      <c r="E26" s="65">
        <f t="shared" si="0"/>
        <v>13.72</v>
      </c>
      <c r="F26" s="52"/>
      <c r="G26" s="52"/>
      <c r="H26" s="52"/>
      <c r="I26" s="52"/>
      <c r="J26" s="97"/>
      <c r="N26" s="50"/>
      <c r="U26" s="86"/>
      <c r="V26" s="67"/>
      <c r="W26" s="67"/>
      <c r="X26" s="67"/>
      <c r="Y26" s="67"/>
      <c r="Z26" s="68"/>
    </row>
    <row r="27" spans="2:31" x14ac:dyDescent="0.25">
      <c r="B27" s="48"/>
      <c r="C27" s="64">
        <f>'Import TXT File_02'!C315</f>
        <v>10</v>
      </c>
      <c r="D27" s="64">
        <f>'Import TXT File_02'!E315</f>
        <v>10.63</v>
      </c>
      <c r="E27" s="65">
        <f t="shared" si="0"/>
        <v>20.630000000000003</v>
      </c>
      <c r="F27" s="52"/>
      <c r="G27" s="52"/>
      <c r="H27" s="52"/>
      <c r="I27" s="52"/>
      <c r="J27" s="97"/>
      <c r="N27" s="50"/>
    </row>
    <row r="28" spans="2:31" x14ac:dyDescent="0.25">
      <c r="B28" s="48"/>
      <c r="C28" s="64">
        <f>'Import TXT File_02'!C330</f>
        <v>25</v>
      </c>
      <c r="D28" s="64">
        <f>'Import TXT File_02'!E330</f>
        <v>12.78</v>
      </c>
      <c r="E28" s="65">
        <f t="shared" si="0"/>
        <v>37.78</v>
      </c>
      <c r="F28" s="52"/>
      <c r="G28" s="52"/>
      <c r="H28" s="52"/>
      <c r="I28" s="52"/>
      <c r="J28" s="97"/>
      <c r="N28" s="50"/>
    </row>
    <row r="29" spans="2:31" x14ac:dyDescent="0.25">
      <c r="B29" s="48"/>
      <c r="C29" s="64">
        <f>'Import TXT File_02'!C355</f>
        <v>50</v>
      </c>
      <c r="D29" s="64">
        <f>'Import TXT File_02'!E355</f>
        <v>16.46</v>
      </c>
      <c r="E29" s="65">
        <f t="shared" si="0"/>
        <v>66.460000000000008</v>
      </c>
      <c r="F29" s="52"/>
      <c r="G29" s="52"/>
      <c r="H29" s="52"/>
      <c r="I29" s="52"/>
      <c r="J29" s="97"/>
      <c r="N29" s="50"/>
    </row>
    <row r="30" spans="2:31" x14ac:dyDescent="0.25">
      <c r="B30" s="48"/>
      <c r="C30" s="64">
        <f>'Import TXT File_02'!C380</f>
        <v>75</v>
      </c>
      <c r="D30" s="64">
        <f>'Import TXT File_02'!E380</f>
        <v>9.5500000000000007</v>
      </c>
      <c r="E30" s="65">
        <f t="shared" si="0"/>
        <v>84.55</v>
      </c>
      <c r="F30" s="52"/>
      <c r="G30" s="52"/>
      <c r="H30" s="52"/>
      <c r="I30" s="52"/>
      <c r="J30" s="97"/>
      <c r="N30" s="50"/>
    </row>
    <row r="31" spans="2:31" x14ac:dyDescent="0.25">
      <c r="B31" s="48"/>
      <c r="C31" s="64">
        <f>'Import TXT File_02'!C400</f>
        <v>95</v>
      </c>
      <c r="D31" s="64">
        <f>'Import TXT File_02'!E400</f>
        <v>1.6</v>
      </c>
      <c r="E31" s="65">
        <f t="shared" si="0"/>
        <v>96.6</v>
      </c>
      <c r="F31" s="52"/>
      <c r="G31" s="52"/>
      <c r="H31" s="52"/>
      <c r="I31" s="52"/>
      <c r="N31" s="50"/>
    </row>
    <row r="32" spans="2:31" x14ac:dyDescent="0.25">
      <c r="B32" s="48"/>
      <c r="C32" s="98">
        <f>'Import TXT File_02'!C408</f>
        <v>2</v>
      </c>
      <c r="D32" s="98">
        <f>'Import TXT File_02'!E408</f>
        <v>3.09</v>
      </c>
      <c r="E32" s="105">
        <f t="shared" ref="E32:E52" si="8">C32+D32</f>
        <v>5.09</v>
      </c>
      <c r="F32" s="52"/>
      <c r="G32" s="52"/>
      <c r="H32" s="52"/>
      <c r="I32" s="52"/>
      <c r="N32" s="50"/>
    </row>
    <row r="33" spans="2:14" x14ac:dyDescent="0.25">
      <c r="B33" s="70"/>
      <c r="C33" s="98">
        <f>'Import TXT File_02'!C411</f>
        <v>5</v>
      </c>
      <c r="D33" s="98">
        <f>'Import TXT File_02'!E411</f>
        <v>5.26</v>
      </c>
      <c r="E33" s="105">
        <f t="shared" si="8"/>
        <v>10.26</v>
      </c>
      <c r="N33" s="50"/>
    </row>
    <row r="34" spans="2:14" x14ac:dyDescent="0.25">
      <c r="B34" s="70"/>
      <c r="C34" s="98">
        <f>'Import TXT File_02'!C416</f>
        <v>10</v>
      </c>
      <c r="D34" s="98">
        <f>'Import TXT File_02'!E416</f>
        <v>5.98</v>
      </c>
      <c r="E34" s="105">
        <f t="shared" si="8"/>
        <v>15.98</v>
      </c>
      <c r="N34" s="50"/>
    </row>
    <row r="35" spans="2:14" x14ac:dyDescent="0.25">
      <c r="B35" s="70"/>
      <c r="C35" s="98">
        <f>'Import TXT File_02'!C431</f>
        <v>25</v>
      </c>
      <c r="D35" s="98">
        <f>'Import TXT File_02'!E431</f>
        <v>5.68</v>
      </c>
      <c r="E35" s="105">
        <f t="shared" si="8"/>
        <v>30.68</v>
      </c>
      <c r="N35" s="50"/>
    </row>
    <row r="36" spans="2:14" x14ac:dyDescent="0.25">
      <c r="B36" s="70"/>
      <c r="C36" s="98">
        <f>'Import TXT File_02'!C456</f>
        <v>50</v>
      </c>
      <c r="D36" s="98">
        <f>'Import TXT File_02'!E456</f>
        <v>4.46</v>
      </c>
      <c r="E36" s="105">
        <f t="shared" si="8"/>
        <v>54.46</v>
      </c>
      <c r="N36" s="50"/>
    </row>
    <row r="37" spans="2:14" x14ac:dyDescent="0.25">
      <c r="B37" s="70"/>
      <c r="C37" s="98">
        <f>'Import TXT File_02'!C481</f>
        <v>75</v>
      </c>
      <c r="D37" s="98">
        <f>'Import TXT File_02'!E481</f>
        <v>5.46</v>
      </c>
      <c r="E37" s="105">
        <f t="shared" si="8"/>
        <v>80.459999999999994</v>
      </c>
      <c r="N37" s="50"/>
    </row>
    <row r="38" spans="2:14" x14ac:dyDescent="0.25">
      <c r="B38" s="70"/>
      <c r="C38" s="98">
        <f>'Import TXT File_02'!C501</f>
        <v>95</v>
      </c>
      <c r="D38" s="98">
        <f>'Import TXT File_02'!E501</f>
        <v>2.99</v>
      </c>
      <c r="E38" s="105">
        <f t="shared" si="8"/>
        <v>97.99</v>
      </c>
      <c r="N38" s="50"/>
    </row>
    <row r="39" spans="2:14" x14ac:dyDescent="0.25">
      <c r="B39" s="70"/>
      <c r="C39" s="99">
        <f>'Import TXT File_02'!C509</f>
        <v>2</v>
      </c>
      <c r="D39" s="99">
        <f>'Import TXT File_02'!E509</f>
        <v>3.16</v>
      </c>
      <c r="E39" s="106">
        <f t="shared" si="8"/>
        <v>5.16</v>
      </c>
      <c r="N39" s="50"/>
    </row>
    <row r="40" spans="2:14" x14ac:dyDescent="0.25">
      <c r="B40" s="70"/>
      <c r="C40" s="99">
        <f>'Import TXT File_02'!C512</f>
        <v>5</v>
      </c>
      <c r="D40" s="99">
        <f>'Import TXT File_02'!E512</f>
        <v>5.34</v>
      </c>
      <c r="E40" s="106">
        <f t="shared" si="8"/>
        <v>10.34</v>
      </c>
      <c r="N40" s="50"/>
    </row>
    <row r="41" spans="2:14" x14ac:dyDescent="0.25">
      <c r="B41" s="70"/>
      <c r="C41" s="99">
        <f>'Import TXT File_02'!C517</f>
        <v>10</v>
      </c>
      <c r="D41" s="99">
        <f>'Import TXT File_02'!E517</f>
        <v>5.86</v>
      </c>
      <c r="E41" s="106">
        <f t="shared" si="8"/>
        <v>15.86</v>
      </c>
      <c r="N41" s="50"/>
    </row>
    <row r="42" spans="2:14" x14ac:dyDescent="0.25">
      <c r="B42" s="70"/>
      <c r="C42" s="99">
        <f>'Import TXT File_02'!C532</f>
        <v>25</v>
      </c>
      <c r="D42" s="99">
        <f>'Import TXT File_02'!E532</f>
        <v>5.29</v>
      </c>
      <c r="E42" s="106">
        <f t="shared" si="8"/>
        <v>30.29</v>
      </c>
      <c r="N42" s="50"/>
    </row>
    <row r="43" spans="2:14" x14ac:dyDescent="0.25">
      <c r="B43" s="70"/>
      <c r="C43" s="99">
        <f>'Import TXT File_02'!C557</f>
        <v>50</v>
      </c>
      <c r="D43" s="99">
        <f>'Import TXT File_02'!E557</f>
        <v>8.52</v>
      </c>
      <c r="E43" s="106">
        <f t="shared" si="8"/>
        <v>58.519999999999996</v>
      </c>
      <c r="N43" s="50"/>
    </row>
    <row r="44" spans="2:14" x14ac:dyDescent="0.25">
      <c r="B44" s="70"/>
      <c r="C44" s="99">
        <f>'Import TXT File_02'!C582</f>
        <v>75</v>
      </c>
      <c r="D44" s="99">
        <f>'Import TXT File_02'!E582</f>
        <v>6.72</v>
      </c>
      <c r="E44" s="106">
        <f t="shared" si="8"/>
        <v>81.72</v>
      </c>
      <c r="N44" s="50"/>
    </row>
    <row r="45" spans="2:14" x14ac:dyDescent="0.25">
      <c r="B45" s="70"/>
      <c r="C45" s="99">
        <f>'Import TXT File_02'!C602</f>
        <v>95</v>
      </c>
      <c r="D45" s="99">
        <f>'Import TXT File_02'!E602</f>
        <v>2.65</v>
      </c>
      <c r="E45" s="106">
        <f t="shared" si="8"/>
        <v>97.65</v>
      </c>
      <c r="N45" s="50"/>
    </row>
    <row r="46" spans="2:14" x14ac:dyDescent="0.25">
      <c r="B46" s="70"/>
      <c r="C46" s="100">
        <f>'Import TXT File_02'!C610</f>
        <v>2</v>
      </c>
      <c r="D46" s="100">
        <f>'Import TXT File_02'!E610</f>
        <v>2.93</v>
      </c>
      <c r="E46" s="107">
        <f t="shared" si="8"/>
        <v>4.93</v>
      </c>
      <c r="N46" s="50"/>
    </row>
    <row r="47" spans="2:14" x14ac:dyDescent="0.25">
      <c r="B47" s="70"/>
      <c r="C47" s="100">
        <f>'Import TXT File_02'!C613</f>
        <v>5</v>
      </c>
      <c r="D47" s="100">
        <f>'Import TXT File_02'!E613</f>
        <v>4.97</v>
      </c>
      <c r="E47" s="107">
        <f t="shared" si="8"/>
        <v>9.9699999999999989</v>
      </c>
      <c r="N47" s="50"/>
    </row>
    <row r="48" spans="2:14" x14ac:dyDescent="0.25">
      <c r="B48" s="70"/>
      <c r="C48" s="100">
        <f>'Import TXT File_02'!C618</f>
        <v>10</v>
      </c>
      <c r="D48" s="100">
        <f>'Import TXT File_02'!E618</f>
        <v>5.52</v>
      </c>
      <c r="E48" s="107">
        <f t="shared" si="8"/>
        <v>15.52</v>
      </c>
      <c r="N48" s="50"/>
    </row>
    <row r="49" spans="2:14" x14ac:dyDescent="0.25">
      <c r="B49" s="70"/>
      <c r="C49" s="100">
        <f>'Import TXT File_02'!C633</f>
        <v>25</v>
      </c>
      <c r="D49" s="100">
        <f>'Import TXT File_02'!E633</f>
        <v>5.23</v>
      </c>
      <c r="E49" s="107">
        <f t="shared" si="8"/>
        <v>30.23</v>
      </c>
      <c r="N49" s="50"/>
    </row>
    <row r="50" spans="2:14" x14ac:dyDescent="0.25">
      <c r="B50" s="70"/>
      <c r="C50" s="100">
        <f>'Import TXT File_02'!C658</f>
        <v>50</v>
      </c>
      <c r="D50" s="100">
        <f>'Import TXT File_02'!E658</f>
        <v>8.6999999999999993</v>
      </c>
      <c r="E50" s="107">
        <f t="shared" si="8"/>
        <v>58.7</v>
      </c>
      <c r="N50" s="50"/>
    </row>
    <row r="51" spans="2:14" x14ac:dyDescent="0.25">
      <c r="B51" s="70"/>
      <c r="C51" s="100">
        <f>'Import TXT File_02'!C683</f>
        <v>75</v>
      </c>
      <c r="D51" s="100">
        <f>'Import TXT File_02'!E683</f>
        <v>6.54</v>
      </c>
      <c r="E51" s="107">
        <f t="shared" si="8"/>
        <v>81.540000000000006</v>
      </c>
      <c r="N51" s="50"/>
    </row>
    <row r="52" spans="2:14" x14ac:dyDescent="0.25">
      <c r="B52" s="70"/>
      <c r="C52" s="100">
        <f>'Import TXT File_02'!C703</f>
        <v>95</v>
      </c>
      <c r="D52" s="100">
        <f>'Import TXT File_02'!E703</f>
        <v>3.75</v>
      </c>
      <c r="E52" s="107">
        <f t="shared" si="8"/>
        <v>98.75</v>
      </c>
      <c r="N52" s="50"/>
    </row>
    <row r="53" spans="2:14" ht="15.75" thickBot="1" x14ac:dyDescent="0.3">
      <c r="B53" s="86"/>
      <c r="C53" s="66"/>
      <c r="D53" s="67"/>
      <c r="E53" s="67"/>
      <c r="F53" s="67"/>
      <c r="G53" s="67"/>
      <c r="H53" s="67"/>
      <c r="I53" s="67"/>
      <c r="J53" s="67"/>
      <c r="K53" s="67"/>
      <c r="L53" s="67"/>
      <c r="M53" s="67"/>
      <c r="N53" s="68"/>
    </row>
    <row r="54" spans="2:14" x14ac:dyDescent="0.25">
      <c r="C54" s="52"/>
    </row>
    <row r="55" spans="2:14" x14ac:dyDescent="0.25">
      <c r="C55" s="52"/>
    </row>
    <row r="56" spans="2:14" x14ac:dyDescent="0.25">
      <c r="C56" s="52"/>
    </row>
    <row r="57" spans="2:14" x14ac:dyDescent="0.25">
      <c r="C57" s="52"/>
    </row>
    <row r="58" spans="2:14" x14ac:dyDescent="0.25">
      <c r="C58" s="52"/>
    </row>
  </sheetData>
  <mergeCells count="4">
    <mergeCell ref="V16:Y17"/>
    <mergeCell ref="H16:L17"/>
    <mergeCell ref="C3:E3"/>
    <mergeCell ref="V22:Y23"/>
  </mergeCells>
  <pageMargins left="0.7" right="0.7" top="0.75" bottom="0.75" header="0.3" footer="0.3"/>
  <pageSetup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C68E30-6D80-4EAE-94B3-16C68126A4D0}">
  <sheetPr codeName="Sheet2"/>
  <dimension ref="B2:V20"/>
  <sheetViews>
    <sheetView zoomScale="75" zoomScaleNormal="75" workbookViewId="0">
      <selection activeCell="J10" sqref="J10"/>
    </sheetView>
  </sheetViews>
  <sheetFormatPr defaultRowHeight="15" x14ac:dyDescent="0.25"/>
  <cols>
    <col min="1" max="1" width="3.7109375" customWidth="1"/>
    <col min="2" max="2" width="26" style="39" customWidth="1"/>
    <col min="3" max="3" width="3.7109375" customWidth="1"/>
    <col min="4" max="4" width="18.7109375" style="39" customWidth="1"/>
    <col min="5" max="5" width="3.7109375" customWidth="1"/>
    <col min="6" max="6" width="20.85546875" style="39" customWidth="1"/>
    <col min="7" max="7" width="3.7109375" customWidth="1"/>
    <col min="8" max="8" width="15.7109375" style="39" customWidth="1"/>
    <col min="9" max="9" width="3.7109375" style="39" customWidth="1"/>
    <col min="10" max="10" width="15.7109375" style="39" customWidth="1"/>
    <col min="11" max="11" width="3.7109375" customWidth="1"/>
    <col min="12" max="12" width="15.7109375" style="39" customWidth="1"/>
    <col min="13" max="13" width="3.7109375" customWidth="1"/>
    <col min="14" max="14" width="15.7109375" style="39" customWidth="1"/>
    <col min="15" max="15" width="3.7109375" customWidth="1"/>
    <col min="16" max="16" width="15.7109375" style="39" customWidth="1"/>
    <col min="17" max="17" width="3.7109375" customWidth="1"/>
    <col min="18" max="18" width="15.7109375" style="39" customWidth="1"/>
    <col min="19" max="19" width="3.7109375" customWidth="1"/>
    <col min="20" max="20" width="15.7109375" style="39" customWidth="1"/>
    <col min="21" max="21" width="3.7109375" customWidth="1"/>
    <col min="22" max="22" width="15.7109375" style="39" customWidth="1"/>
  </cols>
  <sheetData>
    <row r="2" spans="2:22" ht="30" x14ac:dyDescent="0.25">
      <c r="B2" s="38" t="s">
        <v>31</v>
      </c>
      <c r="D2" s="38" t="s">
        <v>32</v>
      </c>
      <c r="F2" s="38" t="s">
        <v>33</v>
      </c>
      <c r="H2" s="38" t="s">
        <v>34</v>
      </c>
      <c r="J2" s="38" t="s">
        <v>40</v>
      </c>
      <c r="L2" s="40" t="s">
        <v>41</v>
      </c>
      <c r="N2" s="40" t="s">
        <v>35</v>
      </c>
      <c r="P2" s="40" t="s">
        <v>36</v>
      </c>
      <c r="R2" s="38" t="s">
        <v>37</v>
      </c>
      <c r="T2" s="38" t="s">
        <v>42</v>
      </c>
      <c r="V2" s="38" t="s">
        <v>38</v>
      </c>
    </row>
    <row r="4" spans="2:22" x14ac:dyDescent="0.25">
      <c r="B4" s="41" t="s">
        <v>43</v>
      </c>
      <c r="D4" s="41" t="s">
        <v>44</v>
      </c>
      <c r="F4" s="41" t="s">
        <v>45</v>
      </c>
      <c r="H4" s="41" t="s">
        <v>46</v>
      </c>
      <c r="J4" s="41" t="s">
        <v>47</v>
      </c>
      <c r="L4" s="41" t="s">
        <v>48</v>
      </c>
      <c r="N4" s="41" t="s">
        <v>49</v>
      </c>
      <c r="P4" s="41" t="s">
        <v>39</v>
      </c>
      <c r="R4" s="41" t="s">
        <v>50</v>
      </c>
      <c r="T4" s="41" t="s">
        <v>51</v>
      </c>
      <c r="V4" s="41">
        <v>1</v>
      </c>
    </row>
    <row r="5" spans="2:22" x14ac:dyDescent="0.25">
      <c r="B5" s="42" t="s">
        <v>52</v>
      </c>
      <c r="D5" s="42" t="s">
        <v>53</v>
      </c>
      <c r="F5" s="42" t="s">
        <v>54</v>
      </c>
      <c r="H5" s="42" t="s">
        <v>55</v>
      </c>
      <c r="J5" s="42" t="s">
        <v>25</v>
      </c>
      <c r="L5" s="42" t="s">
        <v>26</v>
      </c>
      <c r="N5" s="42" t="s">
        <v>56</v>
      </c>
      <c r="P5" s="42" t="s">
        <v>57</v>
      </c>
      <c r="R5" s="42" t="s">
        <v>49</v>
      </c>
      <c r="T5" s="42" t="s">
        <v>58</v>
      </c>
      <c r="V5" s="42">
        <v>2</v>
      </c>
    </row>
    <row r="6" spans="2:22" x14ac:dyDescent="0.25">
      <c r="B6" s="42" t="s">
        <v>59</v>
      </c>
      <c r="D6" s="42"/>
      <c r="F6" s="42" t="s">
        <v>60</v>
      </c>
      <c r="H6" s="42"/>
      <c r="J6" s="42" t="s">
        <v>165</v>
      </c>
      <c r="L6" s="42"/>
      <c r="N6" s="42"/>
      <c r="P6" s="42" t="s">
        <v>23</v>
      </c>
      <c r="R6" s="42" t="s">
        <v>28</v>
      </c>
      <c r="T6" s="42" t="s">
        <v>27</v>
      </c>
      <c r="V6" s="42">
        <v>3</v>
      </c>
    </row>
    <row r="7" spans="2:22" x14ac:dyDescent="0.25">
      <c r="B7" s="42" t="s">
        <v>61</v>
      </c>
      <c r="D7" s="42"/>
      <c r="F7" s="42" t="s">
        <v>62</v>
      </c>
      <c r="H7" s="42"/>
      <c r="J7" s="42" t="s">
        <v>63</v>
      </c>
      <c r="L7" s="42"/>
      <c r="N7" s="42"/>
      <c r="P7" s="42"/>
      <c r="R7" s="42"/>
      <c r="T7" s="42"/>
      <c r="V7" s="42">
        <v>4</v>
      </c>
    </row>
    <row r="8" spans="2:22" x14ac:dyDescent="0.25">
      <c r="B8" s="42" t="s">
        <v>24</v>
      </c>
      <c r="D8" s="42"/>
      <c r="F8" s="42"/>
      <c r="H8" s="42"/>
      <c r="J8" s="42"/>
      <c r="L8" s="42"/>
      <c r="N8" s="42"/>
      <c r="P8" s="42"/>
      <c r="R8" s="42"/>
      <c r="T8" s="42"/>
      <c r="V8" s="42">
        <v>5</v>
      </c>
    </row>
    <row r="9" spans="2:22" x14ac:dyDescent="0.25">
      <c r="B9" s="42" t="s">
        <v>163</v>
      </c>
      <c r="D9" s="42"/>
      <c r="F9" s="42"/>
      <c r="H9" s="42"/>
      <c r="J9" s="42"/>
      <c r="L9" s="42"/>
      <c r="N9" s="42"/>
      <c r="P9" s="42"/>
      <c r="R9" s="42"/>
      <c r="T9" s="42"/>
      <c r="V9" s="42">
        <v>6</v>
      </c>
    </row>
    <row r="10" spans="2:22" x14ac:dyDescent="0.25">
      <c r="B10" s="42"/>
      <c r="D10" s="42"/>
      <c r="F10" s="42"/>
      <c r="H10" s="42"/>
      <c r="J10" s="42"/>
      <c r="L10" s="42"/>
      <c r="N10" s="42"/>
      <c r="P10" s="42"/>
      <c r="R10" s="42"/>
      <c r="T10" s="42"/>
      <c r="V10" s="42">
        <v>7</v>
      </c>
    </row>
    <row r="11" spans="2:22" x14ac:dyDescent="0.25">
      <c r="B11" s="42"/>
      <c r="D11" s="42"/>
      <c r="F11" s="42"/>
      <c r="H11" s="42"/>
      <c r="J11" s="42"/>
      <c r="L11" s="42"/>
      <c r="N11" s="42"/>
      <c r="P11" s="42"/>
      <c r="R11" s="42"/>
      <c r="T11" s="42"/>
      <c r="V11" s="42">
        <v>8</v>
      </c>
    </row>
    <row r="12" spans="2:22" x14ac:dyDescent="0.25">
      <c r="B12" s="42"/>
      <c r="D12" s="42"/>
      <c r="F12" s="42"/>
      <c r="H12" s="42"/>
      <c r="J12" s="42"/>
      <c r="L12" s="42"/>
      <c r="N12" s="42"/>
      <c r="P12" s="42"/>
      <c r="R12" s="42"/>
      <c r="T12" s="42"/>
      <c r="V12" s="42"/>
    </row>
    <row r="13" spans="2:22" x14ac:dyDescent="0.25">
      <c r="B13" s="42"/>
      <c r="D13" s="42"/>
      <c r="F13" s="42"/>
      <c r="H13" s="42"/>
      <c r="J13" s="42"/>
      <c r="L13" s="42"/>
      <c r="N13" s="42"/>
      <c r="P13" s="42"/>
      <c r="R13" s="42"/>
      <c r="T13" s="42"/>
      <c r="V13" s="42"/>
    </row>
    <row r="14" spans="2:22" x14ac:dyDescent="0.25">
      <c r="B14" s="42"/>
      <c r="D14" s="42"/>
      <c r="F14" s="42"/>
      <c r="H14" s="42"/>
      <c r="J14" s="42"/>
      <c r="L14" s="42"/>
      <c r="N14" s="42"/>
      <c r="P14" s="42"/>
      <c r="R14" s="42"/>
      <c r="T14" s="42"/>
      <c r="V14" s="42"/>
    </row>
    <row r="15" spans="2:22" x14ac:dyDescent="0.25">
      <c r="B15" s="42"/>
      <c r="D15" s="42"/>
      <c r="F15" s="42"/>
      <c r="H15" s="42"/>
      <c r="J15" s="42"/>
      <c r="L15" s="42"/>
      <c r="N15" s="42"/>
      <c r="P15" s="42"/>
      <c r="R15" s="42"/>
      <c r="T15" s="42"/>
      <c r="V15" s="42"/>
    </row>
    <row r="16" spans="2:22" x14ac:dyDescent="0.25">
      <c r="B16" s="42"/>
      <c r="D16" s="42"/>
      <c r="F16" s="42"/>
      <c r="H16" s="42"/>
      <c r="J16" s="42"/>
      <c r="L16" s="42"/>
      <c r="N16" s="42"/>
      <c r="P16" s="42"/>
      <c r="R16" s="42"/>
      <c r="T16" s="42"/>
      <c r="V16" s="42"/>
    </row>
    <row r="17" spans="2:22" x14ac:dyDescent="0.25">
      <c r="B17" s="42"/>
      <c r="D17" s="42"/>
      <c r="F17" s="42"/>
      <c r="H17" s="42"/>
      <c r="J17" s="42"/>
      <c r="L17" s="42"/>
      <c r="N17" s="42"/>
      <c r="P17" s="42"/>
      <c r="R17" s="42"/>
      <c r="T17" s="42"/>
      <c r="V17" s="42"/>
    </row>
    <row r="18" spans="2:22" x14ac:dyDescent="0.25">
      <c r="B18" s="42"/>
      <c r="D18" s="42"/>
      <c r="F18" s="42"/>
      <c r="H18" s="42"/>
      <c r="J18" s="42"/>
      <c r="L18" s="42"/>
      <c r="N18" s="42"/>
      <c r="P18" s="42"/>
      <c r="R18" s="42"/>
      <c r="T18" s="42"/>
      <c r="V18" s="42"/>
    </row>
    <row r="19" spans="2:22" x14ac:dyDescent="0.25">
      <c r="B19" s="42"/>
      <c r="D19" s="42"/>
      <c r="F19" s="42"/>
      <c r="H19" s="42"/>
      <c r="J19" s="42"/>
      <c r="L19" s="42"/>
      <c r="N19" s="42"/>
      <c r="P19" s="42"/>
      <c r="R19" s="42"/>
      <c r="T19" s="42"/>
      <c r="V19" s="42"/>
    </row>
    <row r="20" spans="2:22" x14ac:dyDescent="0.25">
      <c r="B20" s="43"/>
      <c r="D20" s="43"/>
      <c r="F20" s="43"/>
      <c r="H20" s="43"/>
      <c r="J20" s="43"/>
      <c r="L20" s="43"/>
      <c r="N20" s="43"/>
      <c r="P20" s="43"/>
      <c r="R20" s="43"/>
      <c r="T20" s="43"/>
      <c r="V20" s="43"/>
    </row>
  </sheetData>
  <dataValidations count="1">
    <dataValidation type="list" allowBlank="1" showInputMessage="1" showErrorMessage="1" sqref="Z12" xr:uid="{A46ED35B-84D2-4494-AF86-3E71C19341F6}">
      <formula1>$B$4:$B$5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06A5BD-8AFF-40BA-B91A-58CE60DE71F6}">
  <sheetPr codeName="Sheet6"/>
  <dimension ref="B2:N61"/>
  <sheetViews>
    <sheetView zoomScale="75" zoomScaleNormal="75" workbookViewId="0">
      <selection activeCell="Q61" sqref="Q61"/>
    </sheetView>
  </sheetViews>
  <sheetFormatPr defaultRowHeight="15" x14ac:dyDescent="0.25"/>
  <cols>
    <col min="1" max="16384" width="9.140625" style="35"/>
  </cols>
  <sheetData>
    <row r="2" spans="2:14" x14ac:dyDescent="0.25">
      <c r="B2" s="249" t="s">
        <v>96</v>
      </c>
      <c r="C2" s="249"/>
      <c r="D2" s="249"/>
      <c r="E2" s="249"/>
      <c r="F2" s="249"/>
      <c r="G2" s="249"/>
      <c r="H2" s="249"/>
      <c r="I2" s="249"/>
      <c r="J2" s="249"/>
      <c r="K2" s="249"/>
      <c r="L2" s="249"/>
      <c r="M2" s="249"/>
      <c r="N2" s="249"/>
    </row>
    <row r="3" spans="2:14" x14ac:dyDescent="0.25">
      <c r="B3" s="249"/>
      <c r="C3" s="249"/>
      <c r="D3" s="249"/>
      <c r="E3" s="249"/>
      <c r="F3" s="249"/>
      <c r="G3" s="249"/>
      <c r="H3" s="249"/>
      <c r="I3" s="249"/>
      <c r="J3" s="249"/>
      <c r="K3" s="249"/>
      <c r="L3" s="249"/>
      <c r="M3" s="249"/>
      <c r="N3" s="249"/>
    </row>
    <row r="5" spans="2:14" x14ac:dyDescent="0.25">
      <c r="B5" s="250" t="s">
        <v>99</v>
      </c>
      <c r="C5" s="251"/>
      <c r="D5" s="251"/>
      <c r="E5" s="251"/>
      <c r="F5" s="251"/>
      <c r="G5" s="251"/>
      <c r="H5" s="251"/>
      <c r="I5" s="251"/>
      <c r="J5" s="251"/>
      <c r="K5" s="251"/>
      <c r="L5" s="251"/>
      <c r="M5" s="251"/>
      <c r="N5" s="251"/>
    </row>
    <row r="6" spans="2:14" ht="39.75" customHeight="1" x14ac:dyDescent="0.25">
      <c r="B6" s="251"/>
      <c r="C6" s="251"/>
      <c r="D6" s="251"/>
      <c r="E6" s="251"/>
      <c r="F6" s="251"/>
      <c r="G6" s="251"/>
      <c r="H6" s="251"/>
      <c r="I6" s="251"/>
      <c r="J6" s="251"/>
      <c r="K6" s="251"/>
      <c r="L6" s="251"/>
      <c r="M6" s="251"/>
      <c r="N6" s="251"/>
    </row>
    <row r="32" spans="2:14" x14ac:dyDescent="0.25">
      <c r="B32" s="250" t="s">
        <v>157</v>
      </c>
      <c r="C32" s="252"/>
      <c r="D32" s="252"/>
      <c r="E32" s="252"/>
      <c r="F32" s="252"/>
      <c r="G32" s="252"/>
      <c r="H32" s="252"/>
      <c r="I32" s="252"/>
      <c r="J32" s="252"/>
      <c r="K32" s="252"/>
      <c r="L32" s="252"/>
      <c r="M32" s="252"/>
      <c r="N32" s="252"/>
    </row>
    <row r="33" spans="2:14" ht="32.25" customHeight="1" x14ac:dyDescent="0.25">
      <c r="B33" s="252"/>
      <c r="C33" s="252"/>
      <c r="D33" s="252"/>
      <c r="E33" s="252"/>
      <c r="F33" s="252"/>
      <c r="G33" s="252"/>
      <c r="H33" s="252"/>
      <c r="I33" s="252"/>
      <c r="J33" s="252"/>
      <c r="K33" s="252"/>
      <c r="L33" s="252"/>
      <c r="M33" s="252"/>
      <c r="N33" s="252"/>
    </row>
    <row r="60" spans="2:14" x14ac:dyDescent="0.25">
      <c r="B60" s="252" t="s">
        <v>158</v>
      </c>
      <c r="C60" s="251"/>
      <c r="D60" s="251"/>
      <c r="E60" s="251"/>
      <c r="F60" s="251"/>
      <c r="G60" s="251"/>
      <c r="H60" s="251"/>
      <c r="I60" s="251"/>
      <c r="J60" s="251"/>
      <c r="K60" s="251"/>
      <c r="L60" s="251"/>
      <c r="M60" s="251"/>
      <c r="N60" s="251"/>
    </row>
    <row r="61" spans="2:14" x14ac:dyDescent="0.25">
      <c r="B61" s="251"/>
      <c r="C61" s="251"/>
      <c r="D61" s="251"/>
      <c r="E61" s="251"/>
      <c r="F61" s="251"/>
      <c r="G61" s="251"/>
      <c r="H61" s="251"/>
      <c r="I61" s="251"/>
      <c r="J61" s="251"/>
      <c r="K61" s="251"/>
      <c r="L61" s="251"/>
      <c r="M61" s="251"/>
      <c r="N61" s="251"/>
    </row>
  </sheetData>
  <mergeCells count="4">
    <mergeCell ref="B2:N3"/>
    <mergeCell ref="B5:N6"/>
    <mergeCell ref="B32:N33"/>
    <mergeCell ref="B60:N61"/>
  </mergeCells>
  <pageMargins left="0.7" right="0.7" top="0.75" bottom="0.75" header="0.3" footer="0.3"/>
  <pageSetup orientation="portrait" horizontalDpi="4294967293" verticalDpi="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B4C4A78F477B5E438272528EFD3F6481" ma:contentTypeVersion="12" ma:contentTypeDescription="Ein neues Dokument erstellen." ma:contentTypeScope="" ma:versionID="99205cde0dc6d35a1526e5828d2f7af4">
  <xsd:schema xmlns:xsd="http://www.w3.org/2001/XMLSchema" xmlns:xs="http://www.w3.org/2001/XMLSchema" xmlns:p="http://schemas.microsoft.com/office/2006/metadata/properties" xmlns:ns3="a7d016b6-38da-4c48-a7ff-afed5d27894e" xmlns:ns4="5bbb2731-a96b-4a4c-9582-6ead4c8a3990" targetNamespace="http://schemas.microsoft.com/office/2006/metadata/properties" ma:root="true" ma:fieldsID="5fec342cf2b872426b9a3d6c257d4b8a" ns3:_="" ns4:_="">
    <xsd:import namespace="a7d016b6-38da-4c48-a7ff-afed5d27894e"/>
    <xsd:import namespace="5bbb2731-a96b-4a4c-9582-6ead4c8a3990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AutoTags" minOccurs="0"/>
                <xsd:element ref="ns4:MediaServiceOCR" minOccurs="0"/>
                <xsd:element ref="ns4:MediaServiceGenerationTime" minOccurs="0"/>
                <xsd:element ref="ns4:MediaServiceEventHashCode" minOccurs="0"/>
                <xsd:element ref="ns4:MediaServiceDateTaken" minOccurs="0"/>
                <xsd:element ref="ns4:MediaServiceLocation" minOccurs="0"/>
                <xsd:element ref="ns4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7d016b6-38da-4c48-a7ff-afed5d27894e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Freigabehinweis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bbb2731-a96b-4a4c-9582-6ead4c8a399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8" nillable="true" ma:displayName="Location" ma:internalName="MediaServiceLocation" ma:readOnly="true">
      <xsd:simpleType>
        <xsd:restriction base="dms:Text"/>
      </xsd:simpleType>
    </xsd:element>
    <xsd:element name="MediaLengthInSeconds" ma:index="19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A04D5D5-A6C0-476A-BD2A-262D6682216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7d016b6-38da-4c48-a7ff-afed5d27894e"/>
    <ds:schemaRef ds:uri="5bbb2731-a96b-4a4c-9582-6ead4c8a399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D4B1992A-7CBC-49DE-A643-EEE50253AC6E}">
  <ds:schemaRefs>
    <ds:schemaRef ds:uri="5bbb2731-a96b-4a4c-9582-6ead4c8a3990"/>
    <ds:schemaRef ds:uri="http://purl.org/dc/elements/1.1/"/>
    <ds:schemaRef ds:uri="http://www.w3.org/XML/1998/namespace"/>
    <ds:schemaRef ds:uri="http://schemas.microsoft.com/office/2006/documentManagement/types"/>
    <ds:schemaRef ds:uri="http://schemas.openxmlformats.org/package/2006/metadata/core-properties"/>
    <ds:schemaRef ds:uri="http://schemas.microsoft.com/office/infopath/2007/PartnerControls"/>
    <ds:schemaRef ds:uri="a7d016b6-38da-4c48-a7ff-afed5d27894e"/>
    <ds:schemaRef ds:uri="http://schemas.microsoft.com/office/2006/metadata/properties"/>
    <ds:schemaRef ds:uri="http://purl.org/dc/dcmitype/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583664B7-75EC-4897-8840-CBDAF73A819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Customer Data</vt:lpstr>
      <vt:lpstr>Import TXT File</vt:lpstr>
      <vt:lpstr>Import TXT File_02</vt:lpstr>
      <vt:lpstr>Calculations MD</vt:lpstr>
      <vt:lpstr>Calculations MD_02</vt:lpstr>
      <vt:lpstr>DropDownList</vt:lpstr>
      <vt:lpstr>MC Instructions</vt:lpstr>
      <vt:lpstr>'Customer Data'!Print_Area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GMG</dc:creator>
  <cp:keywords/>
  <dc:description/>
  <cp:lastModifiedBy>Davilson Oliveira</cp:lastModifiedBy>
  <cp:revision/>
  <cp:lastPrinted>2024-10-22T12:24:04Z</cp:lastPrinted>
  <dcterms:created xsi:type="dcterms:W3CDTF">2018-09-04T13:37:49Z</dcterms:created>
  <dcterms:modified xsi:type="dcterms:W3CDTF">2024-10-22T16:26:49Z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0x010100B4C4A78F477B5E438272528EFD3F6481</vt:lpwstr>
  </property>
</Properties>
</file>