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ownload_selection" sheetId="1" state="visible" r:id="rId1"/>
    <sheet xmlns:r="http://schemas.openxmlformats.org/officeDocument/2006/relationships" name="reservoir_list" sheetId="2" state="visible" r:id="rId2"/>
    <sheet xmlns:r="http://schemas.openxmlformats.org/officeDocument/2006/relationships" name="sensor_list" sheetId="3" state="visible" r:id="rId3"/>
    <sheet xmlns:r="http://schemas.openxmlformats.org/officeDocument/2006/relationships" name="misc_data_val" sheetId="4" state="visible" r:id="rId4"/>
  </sheets>
  <definedNames>
    <definedName name="dur_val">misc_data_val!$C$2:$C$5</definedName>
    <definedName name="input">download_selection!$A$3:$A$101</definedName>
    <definedName name="res_ids">reservoir_list!$A$2:$A$999</definedName>
    <definedName name="sens_cols">sensor_list!$A$1:$E$1</definedName>
    <definedName name="sens_list">sensor_list!$A$1:$E$100</definedName>
    <definedName name="sens_no">sensor_list!$A$1:$A$100</definedName>
    <definedName name="sens_val">misc_data_val!$A$1:$A$100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sz val="11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/>
  </cellStyleXfs>
  <cellXfs count="6">
    <xf numFmtId="0" fontId="0" fillId="0" borderId="0" pivotButton="0" quotePrefix="0" xfId="0"/>
    <xf numFmtId="0" fontId="1" fillId="2" borderId="1" pivotButton="0" quotePrefix="0" xfId="1"/>
    <xf numFmtId="0" fontId="2" fillId="0" borderId="0" pivotButton="0" quotePrefix="0" xfId="0"/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7" fillId="0" borderId="3" applyAlignment="1" pivotButton="0" quotePrefix="0" xfId="0">
      <alignment horizontal="center" vertical="top"/>
    </xf>
  </cellXfs>
  <cellStyles count="2">
    <cellStyle name="Normal" xfId="0" builtinId="0"/>
    <cellStyle name="Input" xfId="1" builtinId="2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Anchor, Nicholas@DWR</author>
  </authors>
  <commentList>
    <comment ref="H2" authorId="0" shapeId="0">
      <text>
        <t>Anchor, Nicholas@DWR:
Manually input for now</t>
      </text>
    </comment>
    <comment ref="A9" authorId="0" shapeId="0">
      <text>
        <t>Anchor, Nicholas@DWR:
Not in CDEC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"/>
  <sheetViews>
    <sheetView tabSelected="1" workbookViewId="0">
      <selection activeCell="B29" sqref="B29"/>
    </sheetView>
  </sheetViews>
  <sheetFormatPr baseColWidth="8" defaultRowHeight="15"/>
  <cols>
    <col width="19.28515625" bestFit="1" customWidth="1" min="2" max="2"/>
    <col width="10.5703125" bestFit="1" customWidth="1" min="3" max="3"/>
    <col width="12.5703125" bestFit="1" customWidth="1" min="4" max="4"/>
    <col width="21.42578125" bestFit="1" customWidth="1" min="5" max="5"/>
    <col width="14.42578125" bestFit="1" customWidth="1" min="6" max="6"/>
    <col width="20.140625" bestFit="1" customWidth="1" min="7" max="7"/>
    <col width="15.140625" bestFit="1" customWidth="1" min="8" max="8"/>
  </cols>
  <sheetData>
    <row r="1">
      <c r="A1" s="3" t="inlineStr">
        <is>
          <t>Select CDEC Reservoirs and Sensor Numbers to Download</t>
        </is>
      </c>
    </row>
    <row r="2">
      <c r="A2" s="2" t="inlineStr">
        <is>
          <t>ID</t>
        </is>
      </c>
      <c r="B2" s="2" t="inlineStr">
        <is>
          <t>Name</t>
        </is>
      </c>
      <c r="C2" s="2" t="inlineStr">
        <is>
          <t>Sensor_No</t>
        </is>
      </c>
      <c r="D2" s="2" t="inlineStr">
        <is>
          <t>Sensor_Code</t>
        </is>
      </c>
      <c r="E2" s="2" t="inlineStr">
        <is>
          <t>Sensor_Description</t>
        </is>
      </c>
      <c r="F2" s="2" t="inlineStr">
        <is>
          <t>Duration_Code</t>
        </is>
      </c>
      <c r="G2" s="2" t="inlineStr">
        <is>
          <t>Duration_Description</t>
        </is>
      </c>
      <c r="H2" s="2" t="inlineStr">
        <is>
          <t>CalSim3_Res_ID</t>
        </is>
      </c>
    </row>
    <row r="3">
      <c r="A3" s="1" t="inlineStr">
        <is>
          <t>BLB</t>
        </is>
      </c>
      <c r="B3">
        <f>IFERROR(VLOOKUP(A3, reservoir_list!$A$2:$E$229, 3, 0), "")</f>
        <v/>
      </c>
      <c r="C3" s="1" t="inlineStr">
        <is>
          <t>6: RES ELE</t>
        </is>
      </c>
      <c r="D3">
        <f>IFERROR(LEFT(C3, FIND(":", C3)-1), "")</f>
        <v/>
      </c>
      <c r="E3">
        <f>IFERROR(INDEX(sens_list, MATCH(INT(D3), sens_no, 0), MATCH(E$2, sens_cols, 0)), "")</f>
        <v/>
      </c>
      <c r="F3" s="1" t="inlineStr">
        <is>
          <t>D</t>
        </is>
      </c>
      <c r="G3">
        <f>IFERROR(INDEX(misc_data_val!$C$1:$D$5, MATCH(download_selection!F3, misc_data_val!$C$1:$C$5, 0), MATCH(download_selection!G$2,misc_data_val!$C$1:$D$1, 0)), "")</f>
        <v/>
      </c>
      <c r="H3" t="n">
        <v>42</v>
      </c>
    </row>
    <row r="4">
      <c r="A4" s="1" t="inlineStr">
        <is>
          <t>NAT</t>
        </is>
      </c>
      <c r="B4">
        <f>IFERROR(VLOOKUP(A4, reservoir_list!$A$2:$E$229, 3, 0), "")</f>
        <v/>
      </c>
      <c r="C4" s="1" t="inlineStr">
        <is>
          <t>6: RES ELE</t>
        </is>
      </c>
      <c r="D4">
        <f>IFERROR(LEFT(C4, FIND(":", C4)-1), "")</f>
        <v/>
      </c>
      <c r="E4">
        <f>IFERROR(INDEX(sens_list, MATCH(INT(D4), sens_no, 0), MATCH(E$2, sens_cols, 0)), "")</f>
        <v/>
      </c>
      <c r="F4" s="1" t="inlineStr">
        <is>
          <t>D</t>
        </is>
      </c>
      <c r="G4">
        <f>IFERROR(INDEX(misc_data_val!$C$1:$D$5, MATCH(download_selection!F4, misc_data_val!$C$1:$C$5, 0), MATCH(download_selection!G$2,misc_data_val!$C$1:$D$1, 0)), "")</f>
        <v/>
      </c>
      <c r="H4" t="n">
        <v>9</v>
      </c>
    </row>
    <row r="5">
      <c r="A5" s="1" t="inlineStr">
        <is>
          <t>TAB</t>
        </is>
      </c>
      <c r="B5">
        <f>IFERROR(VLOOKUP(A5, reservoir_list!$A$2:$E$229, 3, 0), "")</f>
        <v/>
      </c>
      <c r="C5" s="1" t="inlineStr">
        <is>
          <t>6: RES ELE</t>
        </is>
      </c>
      <c r="D5">
        <f>IFERROR(LEFT(C5, FIND(":", C5)-1), "")</f>
        <v/>
      </c>
      <c r="E5">
        <f>IFERROR(INDEX(sens_list, MATCH(INT(D5), sens_no, 0), MATCH(E$2, sens_cols, 0)), "")</f>
        <v/>
      </c>
      <c r="F5" s="1" t="inlineStr">
        <is>
          <t>D</t>
        </is>
      </c>
      <c r="G5">
        <f>IFERROR(INDEX(misc_data_val!$C$1:$D$5, MATCH(download_selection!F5, misc_data_val!$C$1:$C$5, 0), MATCH(download_selection!G$2,misc_data_val!$C$1:$D$1, 0)), "")</f>
        <v/>
      </c>
      <c r="H5" t="n">
        <v>7</v>
      </c>
    </row>
    <row r="6">
      <c r="A6" s="1" t="inlineStr">
        <is>
          <t>TLC</t>
        </is>
      </c>
      <c r="B6">
        <f>IFERROR(VLOOKUP(A6, reservoir_list!$A$2:$E$229, 3, 0), "")</f>
        <v/>
      </c>
      <c r="C6" s="1" t="inlineStr">
        <is>
          <t>15: STORAGE</t>
        </is>
      </c>
      <c r="D6">
        <f>IFERROR(LEFT(C6, FIND(":", C6)-1), "")</f>
        <v/>
      </c>
      <c r="E6">
        <f>IFERROR(INDEX(sens_list, MATCH(INT(D6), sens_no, 0), MATCH(E$2, sens_cols, 0)), "")</f>
        <v/>
      </c>
      <c r="F6" s="1" t="inlineStr">
        <is>
          <t>M</t>
        </is>
      </c>
      <c r="G6">
        <f>IFERROR(INDEX(misc_data_val!$C$1:$D$5, MATCH(download_selection!F6, misc_data_val!$C$1:$C$5, 0), MATCH(download_selection!G$2,misc_data_val!$C$1:$D$1, 0)), "")</f>
        <v/>
      </c>
      <c r="H6" t="n">
        <v>79</v>
      </c>
    </row>
    <row r="7">
      <c r="A7" s="1" t="inlineStr">
        <is>
          <t>MDO</t>
        </is>
      </c>
      <c r="B7">
        <f>IFERROR(VLOOKUP(A7, reservoir_list!$A$2:$E$229, 3, 0), "")</f>
        <v/>
      </c>
      <c r="C7" s="1" t="inlineStr">
        <is>
          <t>15: STORAGE</t>
        </is>
      </c>
      <c r="D7">
        <f>IFERROR(LEFT(C7, FIND(":", C7)-1), "")</f>
        <v/>
      </c>
      <c r="E7">
        <f>IFERROR(INDEX(sens_list, MATCH(INT(D7), sens_no, 0), MATCH(E$2, sens_cols, 0)), "")</f>
        <v/>
      </c>
      <c r="F7" s="1" t="inlineStr">
        <is>
          <t>M</t>
        </is>
      </c>
      <c r="G7">
        <f>IFERROR(INDEX(misc_data_val!$C$1:$D$5, MATCH(download_selection!F7, misc_data_val!$C$1:$C$5, 0), MATCH(download_selection!G$2,misc_data_val!$C$1:$D$1, 0)), "")</f>
        <v/>
      </c>
      <c r="H7" t="n">
        <v>78</v>
      </c>
    </row>
    <row r="8">
      <c r="A8" s="1" t="inlineStr">
        <is>
          <t>CMN</t>
        </is>
      </c>
      <c r="B8">
        <f>IFERROR(VLOOKUP(A8, reservoir_list!$A$2:$E$229, 3, 0), "")</f>
        <v/>
      </c>
      <c r="C8" s="1" t="inlineStr">
        <is>
          <t>6: RES ELE</t>
        </is>
      </c>
      <c r="D8">
        <f>IFERROR(LEFT(C8, FIND(":", C8)-1), "")</f>
        <v/>
      </c>
      <c r="E8">
        <f>IFERROR(INDEX(sens_list, MATCH(INT(D8), sens_no, 0), MATCH(E$2, sens_cols, 0)), "")</f>
        <v/>
      </c>
      <c r="F8" s="1" t="inlineStr">
        <is>
          <t>D</t>
        </is>
      </c>
      <c r="G8">
        <f>IFERROR(INDEX(misc_data_val!$C$1:$D$5, MATCH(download_selection!F8, misc_data_val!$C$1:$C$5, 0), MATCH(download_selection!G$2,misc_data_val!$C$1:$D$1, 0)), "")</f>
        <v/>
      </c>
      <c r="H8" t="n">
        <v>91</v>
      </c>
    </row>
    <row r="9">
      <c r="A9" s="1" t="n"/>
      <c r="B9" t="inlineStr">
        <is>
          <t>Woodward Reservoir</t>
        </is>
      </c>
      <c r="C9" s="1" t="n"/>
      <c r="D9">
        <f>IFERROR(LEFT(C9, FIND(":", C9)-1), "")</f>
        <v/>
      </c>
      <c r="E9">
        <f>IFERROR(INDEX(sens_list, MATCH(INT(D9), sens_no, 0), MATCH(E$2, sens_cols, 0)), "")</f>
        <v/>
      </c>
      <c r="F9" s="1" t="n"/>
      <c r="G9">
        <f>IFERROR(INDEX(misc_data_val!$C$1:$D$5, MATCH(download_selection!F9, misc_data_val!$C$1:$C$5, 0), MATCH(download_selection!G$2,misc_data_val!$C$1:$D$1, 0)), "")</f>
        <v/>
      </c>
      <c r="H9" t="n">
        <v>75</v>
      </c>
    </row>
    <row r="10">
      <c r="A10" s="1" t="n"/>
      <c r="B10">
        <f>IFERROR(VLOOKUP(A10, reservoir_list!$A$2:$E$229, 3, 0), "")</f>
        <v/>
      </c>
      <c r="C10" s="1" t="n"/>
      <c r="D10">
        <f>IFERROR(LEFT(C10, FIND(":", C10)-1), "")</f>
        <v/>
      </c>
      <c r="E10">
        <f>IFERROR(INDEX(sens_list, MATCH(INT(D10), sens_no, 0), MATCH(E$2, sens_cols, 0)), "")</f>
        <v/>
      </c>
      <c r="F10" s="1" t="n"/>
      <c r="G10">
        <f>IFERROR(INDEX(misc_data_val!$C$1:$D$5, MATCH(download_selection!F10, misc_data_val!$C$1:$C$5, 0), MATCH(download_selection!G$2,misc_data_val!$C$1:$D$1, 0)), "")</f>
        <v/>
      </c>
    </row>
    <row r="11">
      <c r="A11" s="1" t="n"/>
      <c r="B11">
        <f>IFERROR(VLOOKUP(A11, reservoir_list!$A$2:$E$229, 3, 0), "")</f>
        <v/>
      </c>
      <c r="C11" s="1" t="n"/>
      <c r="D11">
        <f>IFERROR(LEFT(C11, FIND(":", C11)-1), "")</f>
        <v/>
      </c>
      <c r="E11">
        <f>IFERROR(INDEX(sens_list, MATCH(INT(D11), sens_no, 0), MATCH(E$2, sens_cols, 0)), "")</f>
        <v/>
      </c>
      <c r="F11" s="1" t="n"/>
      <c r="G11">
        <f>IFERROR(INDEX(misc_data_val!$C$1:$D$5, MATCH(download_selection!F11, misc_data_val!$C$1:$C$5, 0), MATCH(download_selection!G$2,misc_data_val!$C$1:$D$1, 0)), "")</f>
        <v/>
      </c>
    </row>
    <row r="12">
      <c r="A12" s="1" t="n"/>
      <c r="B12">
        <f>IFERROR(VLOOKUP(A12, reservoir_list!$A$2:$E$229, 3, 0), "")</f>
        <v/>
      </c>
      <c r="C12" s="1" t="n"/>
      <c r="D12">
        <f>IFERROR(LEFT(C12, FIND(":", C12)-1), "")</f>
        <v/>
      </c>
      <c r="E12">
        <f>IFERROR(INDEX(sens_list, MATCH(INT(D12), sens_no, 0), MATCH(E$2, sens_cols, 0)), "")</f>
        <v/>
      </c>
      <c r="F12" s="1" t="n"/>
      <c r="G12">
        <f>IFERROR(INDEX(misc_data_val!$C$1:$D$5, MATCH(download_selection!F12, misc_data_val!$C$1:$C$5, 0), MATCH(download_selection!G$2,misc_data_val!$C$1:$D$1, 0)), "")</f>
        <v/>
      </c>
    </row>
    <row r="13">
      <c r="A13" s="1" t="n"/>
      <c r="B13">
        <f>IFERROR(VLOOKUP(A13, reservoir_list!$A$2:$E$229, 3, 0), "")</f>
        <v/>
      </c>
      <c r="C13" s="1" t="n"/>
      <c r="D13">
        <f>IFERROR(LEFT(C13, FIND(":", C13)-1), "")</f>
        <v/>
      </c>
      <c r="E13">
        <f>IFERROR(INDEX(sens_list, MATCH(INT(D13), sens_no, 0), MATCH(E$2, sens_cols, 0)), "")</f>
        <v/>
      </c>
      <c r="F13" s="1" t="n"/>
      <c r="G13">
        <f>IFERROR(INDEX(misc_data_val!$C$1:$D$5, MATCH(download_selection!F13, misc_data_val!$C$1:$C$5, 0), MATCH(download_selection!G$2,misc_data_val!$C$1:$D$1, 0)), "")</f>
        <v/>
      </c>
    </row>
    <row r="14">
      <c r="A14" s="1" t="n"/>
      <c r="B14">
        <f>IFERROR(VLOOKUP(A14, reservoir_list!$A$2:$E$229, 3, 0), "")</f>
        <v/>
      </c>
      <c r="C14" s="1" t="n"/>
      <c r="D14">
        <f>IFERROR(LEFT(C14, FIND(":", C14)-1), "")</f>
        <v/>
      </c>
      <c r="E14">
        <f>IFERROR(INDEX(sens_list, MATCH(INT(D14), sens_no, 0), MATCH(E$2, sens_cols, 0)), "")</f>
        <v/>
      </c>
      <c r="F14" s="1" t="n"/>
      <c r="G14">
        <f>IFERROR(INDEX(misc_data_val!$C$1:$D$5, MATCH(download_selection!F14, misc_data_val!$C$1:$C$5, 0), MATCH(download_selection!G$2,misc_data_val!$C$1:$D$1, 0)), "")</f>
        <v/>
      </c>
    </row>
    <row r="15">
      <c r="A15" s="1" t="n"/>
      <c r="B15">
        <f>IFERROR(VLOOKUP(A15, reservoir_list!$A$2:$E$229, 3, 0), "")</f>
        <v/>
      </c>
      <c r="C15" s="1" t="n"/>
      <c r="D15">
        <f>IFERROR(LEFT(C15, FIND(":", C15)-1), "")</f>
        <v/>
      </c>
      <c r="E15">
        <f>IFERROR(INDEX(sens_list, MATCH(INT(D15), sens_no, 0), MATCH(E$2, sens_cols, 0)), "")</f>
        <v/>
      </c>
      <c r="F15" s="1" t="n"/>
      <c r="G15">
        <f>IFERROR(INDEX(misc_data_val!$C$1:$D$5, MATCH(download_selection!F15, misc_data_val!$C$1:$C$5, 0), MATCH(download_selection!G$2,misc_data_val!$C$1:$D$1, 0)), "")</f>
        <v/>
      </c>
    </row>
    <row r="16">
      <c r="A16" s="1" t="n"/>
      <c r="B16">
        <f>IFERROR(VLOOKUP(A16, reservoir_list!$A$2:$E$229, 3, 0), "")</f>
        <v/>
      </c>
      <c r="C16" s="1" t="n"/>
      <c r="D16">
        <f>IFERROR(LEFT(C16, FIND(":", C16)-1), "")</f>
        <v/>
      </c>
      <c r="E16">
        <f>IFERROR(INDEX(sens_list, MATCH(INT(D16), sens_no, 0), MATCH(E$2, sens_cols, 0)), "")</f>
        <v/>
      </c>
      <c r="F16" s="1" t="n"/>
      <c r="G16">
        <f>IFERROR(INDEX(misc_data_val!$C$1:$D$5, MATCH(download_selection!F16, misc_data_val!$C$1:$C$5, 0), MATCH(download_selection!G$2,misc_data_val!$C$1:$D$1, 0)), "")</f>
        <v/>
      </c>
    </row>
    <row r="17">
      <c r="A17" s="1" t="n"/>
      <c r="B17">
        <f>IFERROR(VLOOKUP(A17, reservoir_list!$A$2:$E$229, 3, 0), "")</f>
        <v/>
      </c>
      <c r="C17" s="1" t="n"/>
      <c r="D17">
        <f>IFERROR(LEFT(C17, FIND(":", C17)-1), "")</f>
        <v/>
      </c>
      <c r="E17">
        <f>IFERROR(INDEX(sens_list, MATCH(INT(D17), sens_no, 0), MATCH(E$2, sens_cols, 0)), "")</f>
        <v/>
      </c>
      <c r="F17" s="1" t="n"/>
      <c r="G17">
        <f>IFERROR(INDEX(misc_data_val!$C$1:$D$5, MATCH(download_selection!F17, misc_data_val!$C$1:$C$5, 0), MATCH(download_selection!G$2,misc_data_val!$C$1:$D$1, 0)), "")</f>
        <v/>
      </c>
    </row>
    <row r="18">
      <c r="A18" s="1" t="n"/>
      <c r="B18">
        <f>IFERROR(VLOOKUP(A18, reservoir_list!$A$2:$E$229, 3, 0), "")</f>
        <v/>
      </c>
      <c r="C18" s="1" t="n"/>
      <c r="D18">
        <f>IFERROR(LEFT(C18, FIND(":", C18)-1), "")</f>
        <v/>
      </c>
      <c r="E18">
        <f>IFERROR(INDEX(sens_list, MATCH(INT(D18), sens_no, 0), MATCH(E$2, sens_cols, 0)), "")</f>
        <v/>
      </c>
      <c r="F18" s="1" t="n"/>
      <c r="G18">
        <f>IFERROR(INDEX(misc_data_val!$C$1:$D$5, MATCH(download_selection!F18, misc_data_val!$C$1:$C$5, 0), MATCH(download_selection!G$2,misc_data_val!$C$1:$D$1, 0)), "")</f>
        <v/>
      </c>
    </row>
    <row r="19">
      <c r="A19" s="1" t="n"/>
      <c r="B19">
        <f>IFERROR(VLOOKUP(A19, reservoir_list!$A$2:$E$229, 3, 0), "")</f>
        <v/>
      </c>
      <c r="C19" s="1" t="n"/>
      <c r="D19">
        <f>IFERROR(LEFT(C19, FIND(":", C19)-1), "")</f>
        <v/>
      </c>
      <c r="E19">
        <f>IFERROR(INDEX(sens_list, MATCH(INT(D19), sens_no, 0), MATCH(E$2, sens_cols, 0)), "")</f>
        <v/>
      </c>
      <c r="F19" s="1" t="n"/>
      <c r="G19">
        <f>IFERROR(INDEX(misc_data_val!$C$1:$D$5, MATCH(download_selection!F19, misc_data_val!$C$1:$C$5, 0), MATCH(download_selection!G$2,misc_data_val!$C$1:$D$1, 0)), "")</f>
        <v/>
      </c>
    </row>
    <row r="20">
      <c r="A20" s="1" t="n"/>
      <c r="B20">
        <f>IFERROR(VLOOKUP(A20, reservoir_list!$A$2:$E$229, 3, 0), "")</f>
        <v/>
      </c>
      <c r="C20" s="1" t="n"/>
      <c r="D20">
        <f>IFERROR(LEFT(C20, FIND(":", C20)-1), "")</f>
        <v/>
      </c>
      <c r="E20">
        <f>IFERROR(INDEX(sens_list, MATCH(INT(D20), sens_no, 0), MATCH(E$2, sens_cols, 0)), "")</f>
        <v/>
      </c>
      <c r="F20" s="1" t="n"/>
      <c r="G20">
        <f>IFERROR(INDEX(misc_data_val!$C$1:$D$5, MATCH(download_selection!F20, misc_data_val!$C$1:$C$5, 0), MATCH(download_selection!G$2,misc_data_val!$C$1:$D$1, 0)), "")</f>
        <v/>
      </c>
    </row>
    <row r="21">
      <c r="A21" s="1" t="n"/>
      <c r="B21">
        <f>IFERROR(VLOOKUP(A21, reservoir_list!$A$2:$E$229, 3, 0), "")</f>
        <v/>
      </c>
      <c r="C21" s="1" t="n"/>
      <c r="D21">
        <f>IFERROR(LEFT(C21, FIND(":", C21)-1), "")</f>
        <v/>
      </c>
      <c r="E21">
        <f>IFERROR(INDEX(sens_list, MATCH(INT(D21), sens_no, 0), MATCH(E$2, sens_cols, 0)), "")</f>
        <v/>
      </c>
      <c r="F21" s="1" t="n"/>
      <c r="G21">
        <f>IFERROR(INDEX(misc_data_val!$C$1:$D$5, MATCH(download_selection!F21, misc_data_val!$C$1:$C$5, 0), MATCH(download_selection!G$2,misc_data_val!$C$1:$D$1, 0)), "")</f>
        <v/>
      </c>
    </row>
    <row r="22">
      <c r="A22" s="1" t="n"/>
      <c r="B22">
        <f>IFERROR(VLOOKUP(A22, reservoir_list!$A$2:$E$229, 3, 0), "")</f>
        <v/>
      </c>
      <c r="C22" s="1" t="n"/>
      <c r="D22">
        <f>IFERROR(LEFT(C22, FIND(":", C22)-1), "")</f>
        <v/>
      </c>
      <c r="E22">
        <f>IFERROR(INDEX(sens_list, MATCH(INT(D22), sens_no, 0), MATCH(E$2, sens_cols, 0)), "")</f>
        <v/>
      </c>
      <c r="F22" s="1" t="n"/>
      <c r="G22">
        <f>IFERROR(INDEX(misc_data_val!$C$1:$D$5, MATCH(download_selection!F22, misc_data_val!$C$1:$C$5, 0), MATCH(download_selection!G$2,misc_data_val!$C$1:$D$1, 0)), "")</f>
        <v/>
      </c>
    </row>
    <row r="23">
      <c r="A23" s="1" t="n"/>
      <c r="B23">
        <f>IFERROR(VLOOKUP(A23, reservoir_list!$A$2:$E$229, 3, 0), "")</f>
        <v/>
      </c>
      <c r="C23" s="1" t="n"/>
      <c r="D23">
        <f>IFERROR(LEFT(C23, FIND(":", C23)-1), "")</f>
        <v/>
      </c>
      <c r="E23">
        <f>IFERROR(INDEX(sens_list, MATCH(INT(D23), sens_no, 0), MATCH(E$2, sens_cols, 0)), "")</f>
        <v/>
      </c>
      <c r="F23" s="1" t="n"/>
      <c r="G23">
        <f>IFERROR(INDEX(misc_data_val!$C$1:$D$5, MATCH(download_selection!F23, misc_data_val!$C$1:$C$5, 0), MATCH(download_selection!G$2,misc_data_val!$C$1:$D$1, 0)), "")</f>
        <v/>
      </c>
    </row>
    <row r="24">
      <c r="A24" s="1" t="n"/>
      <c r="B24">
        <f>IFERROR(VLOOKUP(A24, reservoir_list!$A$2:$E$229, 3, 0), "")</f>
        <v/>
      </c>
      <c r="C24" s="1" t="n"/>
      <c r="D24">
        <f>IFERROR(LEFT(C24, FIND(":", C24)-1), "")</f>
        <v/>
      </c>
      <c r="E24">
        <f>IFERROR(INDEX(sens_list, MATCH(INT(D24), sens_no, 0), MATCH(E$2, sens_cols, 0)), "")</f>
        <v/>
      </c>
      <c r="F24" s="1" t="n"/>
      <c r="G24">
        <f>IFERROR(INDEX(misc_data_val!$C$1:$D$5, MATCH(download_selection!F24, misc_data_val!$C$1:$C$5, 0), MATCH(download_selection!G$2,misc_data_val!$C$1:$D$1, 0)), "")</f>
        <v/>
      </c>
    </row>
    <row r="25">
      <c r="A25" s="1" t="n"/>
      <c r="B25">
        <f>IFERROR(VLOOKUP(A25, reservoir_list!$A$2:$E$229, 3, 0), "")</f>
        <v/>
      </c>
      <c r="C25" s="1" t="n"/>
      <c r="D25">
        <f>IFERROR(LEFT(C25, FIND(":", C25)-1), "")</f>
        <v/>
      </c>
      <c r="E25">
        <f>IFERROR(INDEX(sens_list, MATCH(INT(D25), sens_no, 0), MATCH(E$2, sens_cols, 0)), "")</f>
        <v/>
      </c>
      <c r="F25" s="1" t="n"/>
      <c r="G25">
        <f>IFERROR(INDEX(misc_data_val!$C$1:$D$5, MATCH(download_selection!F25, misc_data_val!$C$1:$C$5, 0), MATCH(download_selection!G$2,misc_data_val!$C$1:$D$1, 0)), "")</f>
        <v/>
      </c>
    </row>
    <row r="26">
      <c r="A26" s="1" t="n"/>
      <c r="B26">
        <f>IFERROR(VLOOKUP(A26, reservoir_list!$A$2:$E$229, 3, 0), "")</f>
        <v/>
      </c>
      <c r="C26" s="1" t="n"/>
      <c r="D26">
        <f>IFERROR(LEFT(C26, FIND(":", C26)-1), "")</f>
        <v/>
      </c>
      <c r="E26">
        <f>IFERROR(INDEX(sens_list, MATCH(INT(D26), sens_no, 0), MATCH(E$2, sens_cols, 0)), "")</f>
        <v/>
      </c>
      <c r="F26" s="1" t="n"/>
      <c r="G26">
        <f>IFERROR(INDEX(misc_data_val!$C$1:$D$5, MATCH(download_selection!F26, misc_data_val!$C$1:$C$5, 0), MATCH(download_selection!G$2,misc_data_val!$C$1:$D$1, 0)), "")</f>
        <v/>
      </c>
    </row>
    <row r="27">
      <c r="A27" s="1" t="n"/>
      <c r="B27">
        <f>IFERROR(VLOOKUP(A27, reservoir_list!$A$2:$E$229, 3, 0), "")</f>
        <v/>
      </c>
      <c r="C27" s="1" t="n"/>
      <c r="D27">
        <f>IFERROR(LEFT(C27, FIND(":", C27)-1), "")</f>
        <v/>
      </c>
      <c r="E27">
        <f>IFERROR(INDEX(sens_list, MATCH(INT(D27), sens_no, 0), MATCH(E$2, sens_cols, 0)), "")</f>
        <v/>
      </c>
      <c r="F27" s="1" t="n"/>
      <c r="G27">
        <f>IFERROR(INDEX(misc_data_val!$C$1:$D$5, MATCH(download_selection!F27, misc_data_val!$C$1:$C$5, 0), MATCH(download_selection!G$2,misc_data_val!$C$1:$D$1, 0)), "")</f>
        <v/>
      </c>
    </row>
    <row r="28">
      <c r="A28" s="1" t="n"/>
      <c r="B28">
        <f>IFERROR(VLOOKUP(A28, reservoir_list!$A$2:$E$229, 3, 0), "")</f>
        <v/>
      </c>
      <c r="C28" s="1" t="n"/>
      <c r="D28">
        <f>IFERROR(LEFT(C28, FIND(":", C28)-1), "")</f>
        <v/>
      </c>
      <c r="E28">
        <f>IFERROR(INDEX(sens_list, MATCH(INT(D28), sens_no, 0), MATCH(E$2, sens_cols, 0)), "")</f>
        <v/>
      </c>
      <c r="F28" s="1" t="n"/>
      <c r="G28">
        <f>IFERROR(INDEX(misc_data_val!$C$1:$D$5, MATCH(download_selection!F28, misc_data_val!$C$1:$C$5, 0), MATCH(download_selection!G$2,misc_data_val!$C$1:$D$1, 0)), "")</f>
        <v/>
      </c>
    </row>
    <row r="29">
      <c r="A29" s="1" t="n"/>
      <c r="B29">
        <f>IFERROR(VLOOKUP(A29, reservoir_list!$A$2:$E$229, 3, 0), "")</f>
        <v/>
      </c>
      <c r="C29" s="1" t="n"/>
      <c r="D29">
        <f>IFERROR(LEFT(C29, FIND(":", C29)-1), "")</f>
        <v/>
      </c>
      <c r="E29">
        <f>IFERROR(INDEX(sens_list, MATCH(INT(D29), sens_no, 0), MATCH(E$2, sens_cols, 0)), "")</f>
        <v/>
      </c>
      <c r="F29" s="1" t="n"/>
      <c r="G29">
        <f>IFERROR(INDEX(misc_data_val!$C$1:$D$5, MATCH(download_selection!F29, misc_data_val!$C$1:$C$5, 0), MATCH(download_selection!G$2,misc_data_val!$C$1:$D$1, 0)), "")</f>
        <v/>
      </c>
    </row>
    <row r="30">
      <c r="A30" s="1" t="n"/>
      <c r="B30">
        <f>IFERROR(VLOOKUP(A30, reservoir_list!$A$2:$E$229, 3, 0), "")</f>
        <v/>
      </c>
      <c r="C30" s="1" t="n"/>
      <c r="D30">
        <f>IFERROR(LEFT(C30, FIND(":", C30)-1), "")</f>
        <v/>
      </c>
      <c r="E30">
        <f>IFERROR(INDEX(sens_list, MATCH(INT(D30), sens_no, 0), MATCH(E$2, sens_cols, 0)), "")</f>
        <v/>
      </c>
      <c r="F30" s="1" t="n"/>
      <c r="G30">
        <f>IFERROR(INDEX(misc_data_val!$C$1:$D$5, MATCH(download_selection!F30, misc_data_val!$C$1:$C$5, 0), MATCH(download_selection!G$2,misc_data_val!$C$1:$D$1, 0)), "")</f>
        <v/>
      </c>
    </row>
    <row r="31">
      <c r="A31" s="1" t="n"/>
      <c r="B31">
        <f>IFERROR(VLOOKUP(A31, reservoir_list!$A$2:$E$229, 3, 0), "")</f>
        <v/>
      </c>
      <c r="C31" s="1" t="n"/>
      <c r="D31">
        <f>IFERROR(LEFT(C31, FIND(":", C31)-1), "")</f>
        <v/>
      </c>
      <c r="E31">
        <f>IFERROR(INDEX(sens_list, MATCH(INT(D31), sens_no, 0), MATCH(E$2, sens_cols, 0)), "")</f>
        <v/>
      </c>
      <c r="F31" s="1" t="n"/>
      <c r="G31">
        <f>IFERROR(INDEX(misc_data_val!$C$1:$D$5, MATCH(download_selection!F31, misc_data_val!$C$1:$C$5, 0), MATCH(download_selection!G$2,misc_data_val!$C$1:$D$1, 0)), "")</f>
        <v/>
      </c>
    </row>
    <row r="32">
      <c r="A32" s="1" t="n"/>
      <c r="B32">
        <f>IFERROR(VLOOKUP(A32, reservoir_list!$A$2:$E$229, 3, 0), "")</f>
        <v/>
      </c>
      <c r="C32" s="1" t="n"/>
      <c r="D32">
        <f>IFERROR(LEFT(C32, FIND(":", C32)-1), "")</f>
        <v/>
      </c>
      <c r="E32">
        <f>IFERROR(INDEX(sens_list, MATCH(INT(D32), sens_no, 0), MATCH(E$2, sens_cols, 0)), "")</f>
        <v/>
      </c>
      <c r="F32" s="1" t="n"/>
      <c r="G32">
        <f>IFERROR(INDEX(misc_data_val!$C$1:$D$5, MATCH(download_selection!F32, misc_data_val!$C$1:$C$5, 0), MATCH(download_selection!G$2,misc_data_val!$C$1:$D$1, 0)), "")</f>
        <v/>
      </c>
    </row>
    <row r="33">
      <c r="A33" s="1" t="n"/>
      <c r="B33">
        <f>IFERROR(VLOOKUP(A33, reservoir_list!$A$2:$E$229, 3, 0), "")</f>
        <v/>
      </c>
      <c r="C33" s="1" t="n"/>
      <c r="D33">
        <f>IFERROR(LEFT(C33, FIND(":", C33)-1), "")</f>
        <v/>
      </c>
      <c r="E33">
        <f>IFERROR(INDEX(sens_list, MATCH(INT(D33), sens_no, 0), MATCH(E$2, sens_cols, 0)), "")</f>
        <v/>
      </c>
      <c r="F33" s="1" t="n"/>
      <c r="G33">
        <f>IFERROR(INDEX(misc_data_val!$C$1:$D$5, MATCH(download_selection!F33, misc_data_val!$C$1:$C$5, 0), MATCH(download_selection!G$2,misc_data_val!$C$1:$D$1, 0)), "")</f>
        <v/>
      </c>
    </row>
    <row r="34">
      <c r="A34" s="1" t="n"/>
      <c r="B34">
        <f>IFERROR(VLOOKUP(A34, reservoir_list!$A$2:$E$229, 3, 0), "")</f>
        <v/>
      </c>
      <c r="C34" s="1" t="n"/>
      <c r="D34">
        <f>IFERROR(LEFT(C34, FIND(":", C34)-1), "")</f>
        <v/>
      </c>
      <c r="E34">
        <f>IFERROR(INDEX(sens_list, MATCH(INT(D34), sens_no, 0), MATCH(E$2, sens_cols, 0)), "")</f>
        <v/>
      </c>
      <c r="F34" s="1" t="n"/>
      <c r="G34">
        <f>IFERROR(INDEX(misc_data_val!$C$1:$D$5, MATCH(download_selection!F34, misc_data_val!$C$1:$C$5, 0), MATCH(download_selection!G$2,misc_data_val!$C$1:$D$1, 0)), "")</f>
        <v/>
      </c>
    </row>
    <row r="35">
      <c r="A35" s="1" t="n"/>
      <c r="B35">
        <f>IFERROR(VLOOKUP(A35, reservoir_list!$A$2:$E$229, 3, 0), "")</f>
        <v/>
      </c>
      <c r="C35" s="1" t="n"/>
      <c r="D35">
        <f>IFERROR(LEFT(C35, FIND(":", C35)-1), "")</f>
        <v/>
      </c>
      <c r="E35">
        <f>IFERROR(INDEX(sens_list, MATCH(INT(D35), sens_no, 0), MATCH(E$2, sens_cols, 0)), "")</f>
        <v/>
      </c>
      <c r="F35" s="1" t="n"/>
      <c r="G35">
        <f>IFERROR(INDEX(misc_data_val!$C$1:$D$5, MATCH(download_selection!F35, misc_data_val!$C$1:$C$5, 0), MATCH(download_selection!G$2,misc_data_val!$C$1:$D$1, 0)), "")</f>
        <v/>
      </c>
    </row>
    <row r="36">
      <c r="A36" s="1" t="n"/>
      <c r="B36">
        <f>IFERROR(VLOOKUP(A36, reservoir_list!$A$2:$E$229, 3, 0), "")</f>
        <v/>
      </c>
      <c r="C36" s="1" t="n"/>
      <c r="D36">
        <f>IFERROR(LEFT(C36, FIND(":", C36)-1), "")</f>
        <v/>
      </c>
      <c r="E36">
        <f>IFERROR(INDEX(sens_list, MATCH(INT(D36), sens_no, 0), MATCH(E$2, sens_cols, 0)), "")</f>
        <v/>
      </c>
      <c r="F36" s="1" t="n"/>
      <c r="G36">
        <f>IFERROR(INDEX(misc_data_val!$C$1:$D$5, MATCH(download_selection!F36, misc_data_val!$C$1:$C$5, 0), MATCH(download_selection!G$2,misc_data_val!$C$1:$D$1, 0)), "")</f>
        <v/>
      </c>
    </row>
    <row r="37">
      <c r="A37" s="1" t="n"/>
      <c r="B37">
        <f>IFERROR(VLOOKUP(A37, reservoir_list!$A$2:$E$229, 3, 0), "")</f>
        <v/>
      </c>
      <c r="C37" s="1" t="n"/>
      <c r="D37">
        <f>IFERROR(LEFT(C37, FIND(":", C37)-1), "")</f>
        <v/>
      </c>
      <c r="E37">
        <f>IFERROR(INDEX(sens_list, MATCH(INT(D37), sens_no, 0), MATCH(E$2, sens_cols, 0)), "")</f>
        <v/>
      </c>
      <c r="F37" s="1" t="n"/>
      <c r="G37">
        <f>IFERROR(INDEX(misc_data_val!$C$1:$D$5, MATCH(download_selection!F37, misc_data_val!$C$1:$C$5, 0), MATCH(download_selection!G$2,misc_data_val!$C$1:$D$1, 0)), "")</f>
        <v/>
      </c>
    </row>
    <row r="38">
      <c r="A38" s="1" t="n"/>
      <c r="B38">
        <f>IFERROR(VLOOKUP(A38, reservoir_list!$A$2:$E$229, 3, 0), "")</f>
        <v/>
      </c>
      <c r="C38" s="1" t="n"/>
      <c r="D38">
        <f>IFERROR(LEFT(C38, FIND(":", C38)-1), "")</f>
        <v/>
      </c>
      <c r="E38">
        <f>IFERROR(INDEX(sens_list, MATCH(INT(D38), sens_no, 0), MATCH(E$2, sens_cols, 0)), "")</f>
        <v/>
      </c>
      <c r="F38" s="1" t="n"/>
      <c r="G38">
        <f>IFERROR(INDEX(misc_data_val!$C$1:$D$5, MATCH(download_selection!F38, misc_data_val!$C$1:$C$5, 0), MATCH(download_selection!G$2,misc_data_val!$C$1:$D$1, 0)), "")</f>
        <v/>
      </c>
    </row>
    <row r="39">
      <c r="A39" s="1" t="n"/>
      <c r="B39">
        <f>IFERROR(VLOOKUP(A39, reservoir_list!$A$2:$E$229, 3, 0), "")</f>
        <v/>
      </c>
      <c r="C39" s="1" t="n"/>
      <c r="D39">
        <f>IFERROR(LEFT(C39, FIND(":", C39)-1), "")</f>
        <v/>
      </c>
      <c r="E39">
        <f>IFERROR(INDEX(sens_list, MATCH(INT(D39), sens_no, 0), MATCH(E$2, sens_cols, 0)), "")</f>
        <v/>
      </c>
      <c r="F39" s="1" t="n"/>
      <c r="G39">
        <f>IFERROR(INDEX(misc_data_val!$C$1:$D$5, MATCH(download_selection!F39, misc_data_val!$C$1:$C$5, 0), MATCH(download_selection!G$2,misc_data_val!$C$1:$D$1, 0)), "")</f>
        <v/>
      </c>
    </row>
    <row r="40">
      <c r="A40" s="1" t="n"/>
      <c r="B40">
        <f>IFERROR(VLOOKUP(A40, reservoir_list!$A$2:$E$229, 3, 0), "")</f>
        <v/>
      </c>
      <c r="C40" s="1" t="n"/>
      <c r="D40">
        <f>IFERROR(LEFT(C40, FIND(":", C40)-1), "")</f>
        <v/>
      </c>
      <c r="E40">
        <f>IFERROR(INDEX(sens_list, MATCH(INT(D40), sens_no, 0), MATCH(E$2, sens_cols, 0)), "")</f>
        <v/>
      </c>
      <c r="F40" s="1" t="n"/>
      <c r="G40">
        <f>IFERROR(INDEX(misc_data_val!$C$1:$D$5, MATCH(download_selection!F40, misc_data_val!$C$1:$C$5, 0), MATCH(download_selection!G$2,misc_data_val!$C$1:$D$1, 0)), "")</f>
        <v/>
      </c>
    </row>
    <row r="41">
      <c r="A41" s="1" t="n"/>
      <c r="B41">
        <f>IFERROR(VLOOKUP(A41, reservoir_list!$A$2:$E$229, 3, 0), "")</f>
        <v/>
      </c>
      <c r="C41" s="1" t="n"/>
      <c r="D41">
        <f>IFERROR(LEFT(C41, FIND(":", C41)-1), "")</f>
        <v/>
      </c>
      <c r="E41">
        <f>IFERROR(INDEX(sens_list, MATCH(INT(D41), sens_no, 0), MATCH(E$2, sens_cols, 0)), "")</f>
        <v/>
      </c>
      <c r="F41" s="1" t="n"/>
      <c r="G41">
        <f>IFERROR(INDEX(misc_data_val!$C$1:$D$5, MATCH(download_selection!F41, misc_data_val!$C$1:$C$5, 0), MATCH(download_selection!G$2,misc_data_val!$C$1:$D$1, 0)), "")</f>
        <v/>
      </c>
    </row>
    <row r="42">
      <c r="A42" s="1" t="n"/>
      <c r="B42">
        <f>IFERROR(VLOOKUP(A42, reservoir_list!$A$2:$E$229, 3, 0), "")</f>
        <v/>
      </c>
      <c r="C42" s="1" t="n"/>
      <c r="D42">
        <f>IFERROR(LEFT(C42, FIND(":", C42)-1), "")</f>
        <v/>
      </c>
      <c r="E42">
        <f>IFERROR(INDEX(sens_list, MATCH(INT(D42), sens_no, 0), MATCH(E$2, sens_cols, 0)), "")</f>
        <v/>
      </c>
      <c r="F42" s="1" t="n"/>
      <c r="G42">
        <f>IFERROR(INDEX(misc_data_val!$C$1:$D$5, MATCH(download_selection!F42, misc_data_val!$C$1:$C$5, 0), MATCH(download_selection!G$2,misc_data_val!$C$1:$D$1, 0)), "")</f>
        <v/>
      </c>
    </row>
    <row r="43">
      <c r="A43" s="1" t="n"/>
      <c r="B43">
        <f>IFERROR(VLOOKUP(A43, reservoir_list!$A$2:$E$229, 3, 0), "")</f>
        <v/>
      </c>
      <c r="C43" s="1" t="n"/>
      <c r="D43">
        <f>IFERROR(LEFT(C43, FIND(":", C43)-1), "")</f>
        <v/>
      </c>
      <c r="E43">
        <f>IFERROR(INDEX(sens_list, MATCH(INT(D43), sens_no, 0), MATCH(E$2, sens_cols, 0)), "")</f>
        <v/>
      </c>
      <c r="F43" s="1" t="n"/>
      <c r="G43">
        <f>IFERROR(INDEX(misc_data_val!$C$1:$D$5, MATCH(download_selection!F43, misc_data_val!$C$1:$C$5, 0), MATCH(download_selection!G$2,misc_data_val!$C$1:$D$1, 0)), "")</f>
        <v/>
      </c>
    </row>
    <row r="44">
      <c r="A44" s="1" t="n"/>
      <c r="B44">
        <f>IFERROR(VLOOKUP(A44, reservoir_list!$A$2:$E$229, 3, 0), "")</f>
        <v/>
      </c>
      <c r="C44" s="1" t="n"/>
      <c r="D44">
        <f>IFERROR(LEFT(C44, FIND(":", C44)-1), "")</f>
        <v/>
      </c>
      <c r="E44">
        <f>IFERROR(INDEX(sens_list, MATCH(INT(D44), sens_no, 0), MATCH(E$2, sens_cols, 0)), "")</f>
        <v/>
      </c>
      <c r="F44" s="1" t="n"/>
      <c r="G44">
        <f>IFERROR(INDEX(misc_data_val!$C$1:$D$5, MATCH(download_selection!F44, misc_data_val!$C$1:$C$5, 0), MATCH(download_selection!G$2,misc_data_val!$C$1:$D$1, 0)), "")</f>
        <v/>
      </c>
    </row>
    <row r="45">
      <c r="A45" s="1" t="n"/>
      <c r="B45">
        <f>IFERROR(VLOOKUP(A45, reservoir_list!$A$2:$E$229, 3, 0), "")</f>
        <v/>
      </c>
      <c r="C45" s="1" t="n"/>
      <c r="D45">
        <f>IFERROR(LEFT(C45, FIND(":", C45)-1), "")</f>
        <v/>
      </c>
      <c r="E45">
        <f>IFERROR(INDEX(sens_list, MATCH(INT(D45), sens_no, 0), MATCH(E$2, sens_cols, 0)), "")</f>
        <v/>
      </c>
      <c r="F45" s="1" t="n"/>
      <c r="G45">
        <f>IFERROR(INDEX(misc_data_val!$C$1:$D$5, MATCH(download_selection!F45, misc_data_val!$C$1:$C$5, 0), MATCH(download_selection!G$2,misc_data_val!$C$1:$D$1, 0)), "")</f>
        <v/>
      </c>
    </row>
    <row r="46">
      <c r="A46" s="1" t="n"/>
      <c r="B46">
        <f>IFERROR(VLOOKUP(A46, reservoir_list!$A$2:$E$229, 3, 0), "")</f>
        <v/>
      </c>
      <c r="C46" s="1" t="n"/>
      <c r="D46">
        <f>IFERROR(LEFT(C46, FIND(":", C46)-1), "")</f>
        <v/>
      </c>
      <c r="E46">
        <f>IFERROR(INDEX(sens_list, MATCH(INT(D46), sens_no, 0), MATCH(E$2, sens_cols, 0)), "")</f>
        <v/>
      </c>
      <c r="F46" s="1" t="n"/>
      <c r="G46">
        <f>IFERROR(INDEX(misc_data_val!$C$1:$D$5, MATCH(download_selection!F46, misc_data_val!$C$1:$C$5, 0), MATCH(download_selection!G$2,misc_data_val!$C$1:$D$1, 0)), "")</f>
        <v/>
      </c>
    </row>
    <row r="47">
      <c r="A47" s="1" t="n"/>
      <c r="B47">
        <f>IFERROR(VLOOKUP(A47, reservoir_list!$A$2:$E$229, 3, 0), "")</f>
        <v/>
      </c>
      <c r="C47" s="1" t="n"/>
      <c r="D47">
        <f>IFERROR(LEFT(C47, FIND(":", C47)-1), "")</f>
        <v/>
      </c>
      <c r="E47">
        <f>IFERROR(INDEX(sens_list, MATCH(INT(D47), sens_no, 0), MATCH(E$2, sens_cols, 0)), "")</f>
        <v/>
      </c>
      <c r="F47" s="1" t="n"/>
      <c r="G47">
        <f>IFERROR(INDEX(misc_data_val!$C$1:$D$5, MATCH(download_selection!F47, misc_data_val!$C$1:$C$5, 0), MATCH(download_selection!G$2,misc_data_val!$C$1:$D$1, 0)), "")</f>
        <v/>
      </c>
    </row>
    <row r="48">
      <c r="A48" s="1" t="n"/>
      <c r="B48">
        <f>IFERROR(VLOOKUP(A48, reservoir_list!$A$2:$E$229, 3, 0), "")</f>
        <v/>
      </c>
      <c r="C48" s="1" t="n"/>
      <c r="D48">
        <f>IFERROR(LEFT(C48, FIND(":", C48)-1), "")</f>
        <v/>
      </c>
      <c r="E48">
        <f>IFERROR(INDEX(sens_list, MATCH(INT(D48), sens_no, 0), MATCH(E$2, sens_cols, 0)), "")</f>
        <v/>
      </c>
      <c r="F48" s="1" t="n"/>
      <c r="G48">
        <f>IFERROR(INDEX(misc_data_val!$C$1:$D$5, MATCH(download_selection!F48, misc_data_val!$C$1:$C$5, 0), MATCH(download_selection!G$2,misc_data_val!$C$1:$D$1, 0)), "")</f>
        <v/>
      </c>
    </row>
    <row r="49">
      <c r="A49" s="1" t="n"/>
      <c r="B49">
        <f>IFERROR(VLOOKUP(A49, reservoir_list!$A$2:$E$229, 3, 0), "")</f>
        <v/>
      </c>
      <c r="C49" s="1" t="n"/>
      <c r="D49">
        <f>IFERROR(LEFT(C49, FIND(":", C49)-1), "")</f>
        <v/>
      </c>
      <c r="E49">
        <f>IFERROR(INDEX(sens_list, MATCH(INT(D49), sens_no, 0), MATCH(E$2, sens_cols, 0)), "")</f>
        <v/>
      </c>
      <c r="F49" s="1" t="n"/>
      <c r="G49">
        <f>IFERROR(INDEX(misc_data_val!$C$1:$D$5, MATCH(download_selection!F49, misc_data_val!$C$1:$C$5, 0), MATCH(download_selection!G$2,misc_data_val!$C$1:$D$1, 0)), "")</f>
        <v/>
      </c>
    </row>
    <row r="50">
      <c r="A50" s="1" t="n"/>
      <c r="B50">
        <f>IFERROR(VLOOKUP(A50, reservoir_list!$A$2:$E$229, 3, 0), "")</f>
        <v/>
      </c>
      <c r="C50" s="1" t="n"/>
      <c r="D50">
        <f>IFERROR(LEFT(C50, FIND(":", C50)-1), "")</f>
        <v/>
      </c>
      <c r="E50">
        <f>IFERROR(INDEX(sens_list, MATCH(INT(D50), sens_no, 0), MATCH(E$2, sens_cols, 0)), "")</f>
        <v/>
      </c>
      <c r="F50" s="1" t="n"/>
      <c r="G50">
        <f>IFERROR(INDEX(misc_data_val!$C$1:$D$5, MATCH(download_selection!F50, misc_data_val!$C$1:$C$5, 0), MATCH(download_selection!G$2,misc_data_val!$C$1:$D$1, 0)), "")</f>
        <v/>
      </c>
    </row>
    <row r="51">
      <c r="A51" s="1" t="n"/>
      <c r="B51">
        <f>IFERROR(VLOOKUP(A51, reservoir_list!$A$2:$E$229, 3, 0), "")</f>
        <v/>
      </c>
      <c r="C51" s="1" t="n"/>
      <c r="D51">
        <f>IFERROR(LEFT(C51, FIND(":", C51)-1), "")</f>
        <v/>
      </c>
      <c r="E51">
        <f>IFERROR(INDEX(sens_list, MATCH(INT(D51), sens_no, 0), MATCH(E$2, sens_cols, 0)), "")</f>
        <v/>
      </c>
      <c r="F51" s="1" t="n"/>
      <c r="G51">
        <f>IFERROR(INDEX(misc_data_val!$C$1:$D$5, MATCH(download_selection!F51, misc_data_val!$C$1:$C$5, 0), MATCH(download_selection!G$2,misc_data_val!$C$1:$D$1, 0)), "")</f>
        <v/>
      </c>
    </row>
    <row r="52">
      <c r="A52" s="1" t="n"/>
      <c r="B52">
        <f>IFERROR(VLOOKUP(A52, reservoir_list!$A$2:$E$229, 3, 0), "")</f>
        <v/>
      </c>
      <c r="C52" s="1" t="n"/>
      <c r="D52">
        <f>IFERROR(LEFT(C52, FIND(":", C52)-1), "")</f>
        <v/>
      </c>
      <c r="E52">
        <f>IFERROR(INDEX(sens_list, MATCH(INT(D52), sens_no, 0), MATCH(E$2, sens_cols, 0)), "")</f>
        <v/>
      </c>
      <c r="F52" s="1" t="n"/>
      <c r="G52">
        <f>IFERROR(INDEX(misc_data_val!$C$1:$D$5, MATCH(download_selection!F52, misc_data_val!$C$1:$C$5, 0), MATCH(download_selection!G$2,misc_data_val!$C$1:$D$1, 0)), "")</f>
        <v/>
      </c>
    </row>
    <row r="53">
      <c r="A53" s="1" t="n"/>
      <c r="B53">
        <f>IFERROR(VLOOKUP(A53, reservoir_list!$A$2:$E$229, 3, 0), "")</f>
        <v/>
      </c>
      <c r="C53" s="1" t="n"/>
      <c r="D53">
        <f>IFERROR(LEFT(C53, FIND(":", C53)-1), "")</f>
        <v/>
      </c>
      <c r="E53">
        <f>IFERROR(INDEX(sens_list, MATCH(INT(D53), sens_no, 0), MATCH(E$2, sens_cols, 0)), "")</f>
        <v/>
      </c>
      <c r="F53" s="1" t="n"/>
      <c r="G53">
        <f>IFERROR(INDEX(misc_data_val!$C$1:$D$5, MATCH(download_selection!F53, misc_data_val!$C$1:$C$5, 0), MATCH(download_selection!G$2,misc_data_val!$C$1:$D$1, 0)), "")</f>
        <v/>
      </c>
    </row>
    <row r="54">
      <c r="A54" s="1" t="n"/>
      <c r="B54">
        <f>IFERROR(VLOOKUP(A54, reservoir_list!$A$2:$E$229, 3, 0), "")</f>
        <v/>
      </c>
      <c r="C54" s="1" t="n"/>
      <c r="D54">
        <f>IFERROR(LEFT(C54, FIND(":", C54)-1), "")</f>
        <v/>
      </c>
      <c r="E54">
        <f>IFERROR(INDEX(sens_list, MATCH(INT(D54), sens_no, 0), MATCH(E$2, sens_cols, 0)), "")</f>
        <v/>
      </c>
      <c r="F54" s="1" t="n"/>
      <c r="G54">
        <f>IFERROR(INDEX(misc_data_val!$C$1:$D$5, MATCH(download_selection!F54, misc_data_val!$C$1:$C$5, 0), MATCH(download_selection!G$2,misc_data_val!$C$1:$D$1, 0)), "")</f>
        <v/>
      </c>
    </row>
    <row r="55">
      <c r="A55" s="1" t="n"/>
      <c r="B55">
        <f>IFERROR(VLOOKUP(A55, reservoir_list!$A$2:$E$229, 3, 0), "")</f>
        <v/>
      </c>
      <c r="C55" s="1" t="n"/>
      <c r="D55">
        <f>IFERROR(LEFT(C55, FIND(":", C55)-1), "")</f>
        <v/>
      </c>
      <c r="E55">
        <f>IFERROR(INDEX(sens_list, MATCH(INT(D55), sens_no, 0), MATCH(E$2, sens_cols, 0)), "")</f>
        <v/>
      </c>
      <c r="F55" s="1" t="n"/>
      <c r="G55">
        <f>IFERROR(INDEX(misc_data_val!$C$1:$D$5, MATCH(download_selection!F55, misc_data_val!$C$1:$C$5, 0), MATCH(download_selection!G$2,misc_data_val!$C$1:$D$1, 0)), "")</f>
        <v/>
      </c>
    </row>
    <row r="56">
      <c r="A56" s="1" t="n"/>
      <c r="B56">
        <f>IFERROR(VLOOKUP(A56, reservoir_list!$A$2:$E$229, 3, 0), "")</f>
        <v/>
      </c>
      <c r="C56" s="1" t="n"/>
      <c r="D56">
        <f>IFERROR(LEFT(C56, FIND(":", C56)-1), "")</f>
        <v/>
      </c>
      <c r="E56">
        <f>IFERROR(INDEX(sens_list, MATCH(INT(D56), sens_no, 0), MATCH(E$2, sens_cols, 0)), "")</f>
        <v/>
      </c>
      <c r="F56" s="1" t="n"/>
      <c r="G56">
        <f>IFERROR(INDEX(misc_data_val!$C$1:$D$5, MATCH(download_selection!F56, misc_data_val!$C$1:$C$5, 0), MATCH(download_selection!G$2,misc_data_val!$C$1:$D$1, 0)), "")</f>
        <v/>
      </c>
    </row>
    <row r="57">
      <c r="A57" s="1" t="n"/>
      <c r="B57">
        <f>IFERROR(VLOOKUP(A57, reservoir_list!$A$2:$E$229, 3, 0), "")</f>
        <v/>
      </c>
      <c r="C57" s="1" t="n"/>
      <c r="D57">
        <f>IFERROR(LEFT(C57, FIND(":", C57)-1), "")</f>
        <v/>
      </c>
      <c r="E57">
        <f>IFERROR(INDEX(sens_list, MATCH(INT(D57), sens_no, 0), MATCH(E$2, sens_cols, 0)), "")</f>
        <v/>
      </c>
      <c r="F57" s="1" t="n"/>
      <c r="G57">
        <f>IFERROR(INDEX(misc_data_val!$C$1:$D$5, MATCH(download_selection!F57, misc_data_val!$C$1:$C$5, 0), MATCH(download_selection!G$2,misc_data_val!$C$1:$D$1, 0)), "")</f>
        <v/>
      </c>
    </row>
    <row r="58">
      <c r="A58" s="1" t="n"/>
      <c r="B58">
        <f>IFERROR(VLOOKUP(A58, reservoir_list!$A$2:$E$229, 3, 0), "")</f>
        <v/>
      </c>
      <c r="C58" s="1" t="n"/>
      <c r="D58">
        <f>IFERROR(LEFT(C58, FIND(":", C58)-1), "")</f>
        <v/>
      </c>
      <c r="E58">
        <f>IFERROR(INDEX(sens_list, MATCH(INT(D58), sens_no, 0), MATCH(E$2, sens_cols, 0)), "")</f>
        <v/>
      </c>
      <c r="F58" s="1" t="n"/>
      <c r="G58">
        <f>IFERROR(INDEX(misc_data_val!$C$1:$D$5, MATCH(download_selection!F58, misc_data_val!$C$1:$C$5, 0), MATCH(download_selection!G$2,misc_data_val!$C$1:$D$1, 0)), "")</f>
        <v/>
      </c>
    </row>
    <row r="59">
      <c r="A59" s="1" t="n"/>
      <c r="B59">
        <f>IFERROR(VLOOKUP(A59, reservoir_list!$A$2:$E$229, 3, 0), "")</f>
        <v/>
      </c>
      <c r="C59" s="1" t="n"/>
      <c r="D59">
        <f>IFERROR(LEFT(C59, FIND(":", C59)-1), "")</f>
        <v/>
      </c>
      <c r="E59">
        <f>IFERROR(INDEX(sens_list, MATCH(INT(D59), sens_no, 0), MATCH(E$2, sens_cols, 0)), "")</f>
        <v/>
      </c>
      <c r="F59" s="1" t="n"/>
      <c r="G59">
        <f>IFERROR(INDEX(misc_data_val!$C$1:$D$5, MATCH(download_selection!F59, misc_data_val!$C$1:$C$5, 0), MATCH(download_selection!G$2,misc_data_val!$C$1:$D$1, 0)), "")</f>
        <v/>
      </c>
    </row>
    <row r="60">
      <c r="A60" s="1" t="n"/>
      <c r="B60">
        <f>IFERROR(VLOOKUP(A60, reservoir_list!$A$2:$E$229, 3, 0), "")</f>
        <v/>
      </c>
      <c r="C60" s="1" t="n"/>
      <c r="D60">
        <f>IFERROR(LEFT(C60, FIND(":", C60)-1), "")</f>
        <v/>
      </c>
      <c r="E60">
        <f>IFERROR(INDEX(sens_list, MATCH(INT(D60), sens_no, 0), MATCH(E$2, sens_cols, 0)), "")</f>
        <v/>
      </c>
      <c r="F60" s="1" t="n"/>
      <c r="G60">
        <f>IFERROR(INDEX(misc_data_val!$C$1:$D$5, MATCH(download_selection!F60, misc_data_val!$C$1:$C$5, 0), MATCH(download_selection!G$2,misc_data_val!$C$1:$D$1, 0)), "")</f>
        <v/>
      </c>
    </row>
    <row r="61">
      <c r="A61" s="1" t="n"/>
      <c r="B61">
        <f>IFERROR(VLOOKUP(A61, reservoir_list!$A$2:$E$229, 3, 0), "")</f>
        <v/>
      </c>
      <c r="C61" s="1" t="n"/>
      <c r="D61">
        <f>IFERROR(LEFT(C61, FIND(":", C61)-1), "")</f>
        <v/>
      </c>
      <c r="E61">
        <f>IFERROR(INDEX(sens_list, MATCH(INT(D61), sens_no, 0), MATCH(E$2, sens_cols, 0)), "")</f>
        <v/>
      </c>
      <c r="F61" s="1" t="n"/>
      <c r="G61">
        <f>IFERROR(INDEX(misc_data_val!$C$1:$D$5, MATCH(download_selection!F61, misc_data_val!$C$1:$C$5, 0), MATCH(download_selection!G$2,misc_data_val!$C$1:$D$1, 0)), "")</f>
        <v/>
      </c>
    </row>
    <row r="62">
      <c r="A62" s="1" t="n"/>
      <c r="B62">
        <f>IFERROR(VLOOKUP(A62, reservoir_list!$A$2:$E$229, 3, 0), "")</f>
        <v/>
      </c>
      <c r="C62" s="1" t="n"/>
      <c r="D62">
        <f>IFERROR(LEFT(C62, FIND(":", C62)-1), "")</f>
        <v/>
      </c>
      <c r="E62">
        <f>IFERROR(INDEX(sens_list, MATCH(INT(D62), sens_no, 0), MATCH(E$2, sens_cols, 0)), "")</f>
        <v/>
      </c>
      <c r="F62" s="1" t="n"/>
      <c r="G62">
        <f>IFERROR(INDEX(misc_data_val!$C$1:$D$5, MATCH(download_selection!F62, misc_data_val!$C$1:$C$5, 0), MATCH(download_selection!G$2,misc_data_val!$C$1:$D$1, 0)), "")</f>
        <v/>
      </c>
    </row>
    <row r="63">
      <c r="A63" s="1" t="n"/>
      <c r="B63">
        <f>IFERROR(VLOOKUP(A63, reservoir_list!$A$2:$E$229, 3, 0), "")</f>
        <v/>
      </c>
      <c r="C63" s="1" t="n"/>
      <c r="D63">
        <f>IFERROR(LEFT(C63, FIND(":", C63)-1), "")</f>
        <v/>
      </c>
      <c r="E63">
        <f>IFERROR(INDEX(sens_list, MATCH(INT(D63), sens_no, 0), MATCH(E$2, sens_cols, 0)), "")</f>
        <v/>
      </c>
      <c r="F63" s="1" t="n"/>
      <c r="G63">
        <f>IFERROR(INDEX(misc_data_val!$C$1:$D$5, MATCH(download_selection!F63, misc_data_val!$C$1:$C$5, 0), MATCH(download_selection!G$2,misc_data_val!$C$1:$D$1, 0)), "")</f>
        <v/>
      </c>
    </row>
    <row r="64">
      <c r="A64" s="1" t="n"/>
      <c r="B64">
        <f>IFERROR(VLOOKUP(A64, reservoir_list!$A$2:$E$229, 3, 0), "")</f>
        <v/>
      </c>
      <c r="C64" s="1" t="n"/>
      <c r="D64">
        <f>IFERROR(LEFT(C64, FIND(":", C64)-1), "")</f>
        <v/>
      </c>
      <c r="E64">
        <f>IFERROR(INDEX(sens_list, MATCH(INT(D64), sens_no, 0), MATCH(E$2, sens_cols, 0)), "")</f>
        <v/>
      </c>
      <c r="F64" s="1" t="n"/>
      <c r="G64">
        <f>IFERROR(INDEX(misc_data_val!$C$1:$D$5, MATCH(download_selection!F64, misc_data_val!$C$1:$C$5, 0), MATCH(download_selection!G$2,misc_data_val!$C$1:$D$1, 0)), "")</f>
        <v/>
      </c>
    </row>
    <row r="65">
      <c r="A65" s="1" t="n"/>
      <c r="B65">
        <f>IFERROR(VLOOKUP(A65, reservoir_list!$A$2:$E$229, 3, 0), "")</f>
        <v/>
      </c>
      <c r="C65" s="1" t="n"/>
      <c r="D65">
        <f>IFERROR(LEFT(C65, FIND(":", C65)-1), "")</f>
        <v/>
      </c>
      <c r="E65">
        <f>IFERROR(INDEX(sens_list, MATCH(INT(D65), sens_no, 0), MATCH(E$2, sens_cols, 0)), "")</f>
        <v/>
      </c>
      <c r="F65" s="1" t="n"/>
      <c r="G65">
        <f>IFERROR(INDEX(misc_data_val!$C$1:$D$5, MATCH(download_selection!F65, misc_data_val!$C$1:$C$5, 0), MATCH(download_selection!G$2,misc_data_val!$C$1:$D$1, 0)), "")</f>
        <v/>
      </c>
    </row>
    <row r="66">
      <c r="A66" s="1" t="n"/>
      <c r="B66">
        <f>IFERROR(VLOOKUP(A66, reservoir_list!$A$2:$E$229, 3, 0), "")</f>
        <v/>
      </c>
      <c r="C66" s="1" t="n"/>
      <c r="D66">
        <f>IFERROR(LEFT(C66, FIND(":", C66)-1), "")</f>
        <v/>
      </c>
      <c r="E66">
        <f>IFERROR(INDEX(sens_list, MATCH(INT(D66), sens_no, 0), MATCH(E$2, sens_cols, 0)), "")</f>
        <v/>
      </c>
      <c r="F66" s="1" t="n"/>
      <c r="G66">
        <f>IFERROR(INDEX(misc_data_val!$C$1:$D$5, MATCH(download_selection!F66, misc_data_val!$C$1:$C$5, 0), MATCH(download_selection!G$2,misc_data_val!$C$1:$D$1, 0)), "")</f>
        <v/>
      </c>
    </row>
    <row r="67">
      <c r="A67" s="1" t="n"/>
      <c r="B67">
        <f>IFERROR(VLOOKUP(A67, reservoir_list!$A$2:$E$229, 3, 0), "")</f>
        <v/>
      </c>
      <c r="C67" s="1" t="n"/>
      <c r="D67">
        <f>IFERROR(LEFT(C67, FIND(":", C67)-1), "")</f>
        <v/>
      </c>
      <c r="E67">
        <f>IFERROR(INDEX(sens_list, MATCH(INT(D67), sens_no, 0), MATCH(E$2, sens_cols, 0)), "")</f>
        <v/>
      </c>
      <c r="F67" s="1" t="n"/>
      <c r="G67">
        <f>IFERROR(INDEX(misc_data_val!$C$1:$D$5, MATCH(download_selection!F67, misc_data_val!$C$1:$C$5, 0), MATCH(download_selection!G$2,misc_data_val!$C$1:$D$1, 0)), "")</f>
        <v/>
      </c>
    </row>
    <row r="68">
      <c r="A68" s="1" t="n"/>
      <c r="B68">
        <f>IFERROR(VLOOKUP(A68, reservoir_list!$A$2:$E$229, 3, 0), "")</f>
        <v/>
      </c>
      <c r="C68" s="1" t="n"/>
      <c r="D68">
        <f>IFERROR(LEFT(C68, FIND(":", C68)-1), "")</f>
        <v/>
      </c>
      <c r="E68">
        <f>IFERROR(INDEX(sens_list, MATCH(INT(D68), sens_no, 0), MATCH(E$2, sens_cols, 0)), "")</f>
        <v/>
      </c>
      <c r="F68" s="1" t="n"/>
      <c r="G68">
        <f>IFERROR(INDEX(misc_data_val!$C$1:$D$5, MATCH(download_selection!F68, misc_data_val!$C$1:$C$5, 0), MATCH(download_selection!G$2,misc_data_val!$C$1:$D$1, 0)), "")</f>
        <v/>
      </c>
    </row>
    <row r="69">
      <c r="A69" s="1" t="n"/>
      <c r="B69">
        <f>IFERROR(VLOOKUP(A69, reservoir_list!$A$2:$E$229, 3, 0), "")</f>
        <v/>
      </c>
      <c r="C69" s="1" t="n"/>
      <c r="D69">
        <f>IFERROR(LEFT(C69, FIND(":", C69)-1), "")</f>
        <v/>
      </c>
      <c r="E69">
        <f>IFERROR(INDEX(sens_list, MATCH(INT(D69), sens_no, 0), MATCH(E$2, sens_cols, 0)), "")</f>
        <v/>
      </c>
      <c r="F69" s="1" t="n"/>
      <c r="G69">
        <f>IFERROR(INDEX(misc_data_val!$C$1:$D$5, MATCH(download_selection!F69, misc_data_val!$C$1:$C$5, 0), MATCH(download_selection!G$2,misc_data_val!$C$1:$D$1, 0)), "")</f>
        <v/>
      </c>
    </row>
    <row r="70">
      <c r="A70" s="1" t="n"/>
      <c r="B70">
        <f>IFERROR(VLOOKUP(A70, reservoir_list!$A$2:$E$229, 3, 0), "")</f>
        <v/>
      </c>
      <c r="C70" s="1" t="n"/>
      <c r="D70">
        <f>IFERROR(LEFT(C70, FIND(":", C70)-1), "")</f>
        <v/>
      </c>
      <c r="E70">
        <f>IFERROR(INDEX(sens_list, MATCH(INT(D70), sens_no, 0), MATCH(E$2, sens_cols, 0)), "")</f>
        <v/>
      </c>
      <c r="F70" s="1" t="n"/>
      <c r="G70">
        <f>IFERROR(INDEX(misc_data_val!$C$1:$D$5, MATCH(download_selection!F70, misc_data_val!$C$1:$C$5, 0), MATCH(download_selection!G$2,misc_data_val!$C$1:$D$1, 0)), "")</f>
        <v/>
      </c>
    </row>
    <row r="71">
      <c r="A71" s="1" t="n"/>
      <c r="B71">
        <f>IFERROR(VLOOKUP(A71, reservoir_list!$A$2:$E$229, 3, 0), "")</f>
        <v/>
      </c>
      <c r="C71" s="1" t="n"/>
      <c r="D71">
        <f>IFERROR(LEFT(C71, FIND(":", C71)-1), "")</f>
        <v/>
      </c>
      <c r="E71">
        <f>IFERROR(INDEX(sens_list, MATCH(INT(D71), sens_no, 0), MATCH(E$2, sens_cols, 0)), "")</f>
        <v/>
      </c>
      <c r="F71" s="1" t="n"/>
      <c r="G71">
        <f>IFERROR(INDEX(misc_data_val!$C$1:$D$5, MATCH(download_selection!F71, misc_data_val!$C$1:$C$5, 0), MATCH(download_selection!G$2,misc_data_val!$C$1:$D$1, 0)), "")</f>
        <v/>
      </c>
    </row>
    <row r="72">
      <c r="A72" s="1" t="n"/>
      <c r="B72">
        <f>IFERROR(VLOOKUP(A72, reservoir_list!$A$2:$E$229, 3, 0), "")</f>
        <v/>
      </c>
      <c r="C72" s="1" t="n"/>
      <c r="D72">
        <f>IFERROR(LEFT(C72, FIND(":", C72)-1), "")</f>
        <v/>
      </c>
      <c r="E72">
        <f>IFERROR(INDEX(sens_list, MATCH(INT(D72), sens_no, 0), MATCH(E$2, sens_cols, 0)), "")</f>
        <v/>
      </c>
      <c r="F72" s="1" t="n"/>
      <c r="G72">
        <f>IFERROR(INDEX(misc_data_val!$C$1:$D$5, MATCH(download_selection!F72, misc_data_val!$C$1:$C$5, 0), MATCH(download_selection!G$2,misc_data_val!$C$1:$D$1, 0)), "")</f>
        <v/>
      </c>
    </row>
    <row r="73">
      <c r="A73" s="1" t="n"/>
      <c r="B73">
        <f>IFERROR(VLOOKUP(A73, reservoir_list!$A$2:$E$229, 3, 0), "")</f>
        <v/>
      </c>
      <c r="C73" s="1" t="n"/>
      <c r="D73">
        <f>IFERROR(LEFT(C73, FIND(":", C73)-1), "")</f>
        <v/>
      </c>
      <c r="E73">
        <f>IFERROR(INDEX(sens_list, MATCH(INT(D73), sens_no, 0), MATCH(E$2, sens_cols, 0)), "")</f>
        <v/>
      </c>
      <c r="F73" s="1" t="n"/>
      <c r="G73">
        <f>IFERROR(INDEX(misc_data_val!$C$1:$D$5, MATCH(download_selection!F73, misc_data_val!$C$1:$C$5, 0), MATCH(download_selection!G$2,misc_data_val!$C$1:$D$1, 0)), "")</f>
        <v/>
      </c>
    </row>
    <row r="74">
      <c r="A74" s="1" t="n"/>
      <c r="B74">
        <f>IFERROR(VLOOKUP(A74, reservoir_list!$A$2:$E$229, 3, 0), "")</f>
        <v/>
      </c>
      <c r="C74" s="1" t="n"/>
      <c r="D74">
        <f>IFERROR(LEFT(C74, FIND(":", C74)-1), "")</f>
        <v/>
      </c>
      <c r="E74">
        <f>IFERROR(INDEX(sens_list, MATCH(INT(D74), sens_no, 0), MATCH(E$2, sens_cols, 0)), "")</f>
        <v/>
      </c>
      <c r="F74" s="1" t="n"/>
      <c r="G74">
        <f>IFERROR(INDEX(misc_data_val!$C$1:$D$5, MATCH(download_selection!F74, misc_data_val!$C$1:$C$5, 0), MATCH(download_selection!G$2,misc_data_val!$C$1:$D$1, 0)), "")</f>
        <v/>
      </c>
    </row>
    <row r="75">
      <c r="A75" s="1" t="n"/>
      <c r="B75">
        <f>IFERROR(VLOOKUP(A75, reservoir_list!$A$2:$E$229, 3, 0), "")</f>
        <v/>
      </c>
      <c r="C75" s="1" t="n"/>
      <c r="D75">
        <f>IFERROR(LEFT(C75, FIND(":", C75)-1), "")</f>
        <v/>
      </c>
      <c r="E75">
        <f>IFERROR(INDEX(sens_list, MATCH(INT(D75), sens_no, 0), MATCH(E$2, sens_cols, 0)), "")</f>
        <v/>
      </c>
      <c r="F75" s="1" t="n"/>
      <c r="G75">
        <f>IFERROR(INDEX(misc_data_val!$C$1:$D$5, MATCH(download_selection!F75, misc_data_val!$C$1:$C$5, 0), MATCH(download_selection!G$2,misc_data_val!$C$1:$D$1, 0)), "")</f>
        <v/>
      </c>
    </row>
    <row r="76">
      <c r="A76" s="1" t="n"/>
      <c r="B76">
        <f>IFERROR(VLOOKUP(A76, reservoir_list!$A$2:$E$229, 3, 0), "")</f>
        <v/>
      </c>
      <c r="C76" s="1" t="n"/>
      <c r="D76">
        <f>IFERROR(LEFT(C76, FIND(":", C76)-1), "")</f>
        <v/>
      </c>
      <c r="E76">
        <f>IFERROR(INDEX(sens_list, MATCH(INT(D76), sens_no, 0), MATCH(E$2, sens_cols, 0)), "")</f>
        <v/>
      </c>
      <c r="F76" s="1" t="n"/>
      <c r="G76">
        <f>IFERROR(INDEX(misc_data_val!$C$1:$D$5, MATCH(download_selection!F76, misc_data_val!$C$1:$C$5, 0), MATCH(download_selection!G$2,misc_data_val!$C$1:$D$1, 0)), "")</f>
        <v/>
      </c>
    </row>
    <row r="77">
      <c r="A77" s="1" t="n"/>
      <c r="B77">
        <f>IFERROR(VLOOKUP(A77, reservoir_list!$A$2:$E$229, 3, 0), "")</f>
        <v/>
      </c>
      <c r="C77" s="1" t="n"/>
      <c r="D77">
        <f>IFERROR(LEFT(C77, FIND(":", C77)-1), "")</f>
        <v/>
      </c>
      <c r="E77">
        <f>IFERROR(INDEX(sens_list, MATCH(INT(D77), sens_no, 0), MATCH(E$2, sens_cols, 0)), "")</f>
        <v/>
      </c>
      <c r="F77" s="1" t="n"/>
      <c r="G77">
        <f>IFERROR(INDEX(misc_data_val!$C$1:$D$5, MATCH(download_selection!F77, misc_data_val!$C$1:$C$5, 0), MATCH(download_selection!G$2,misc_data_val!$C$1:$D$1, 0)), "")</f>
        <v/>
      </c>
    </row>
    <row r="78">
      <c r="A78" s="1" t="n"/>
      <c r="B78">
        <f>IFERROR(VLOOKUP(A78, reservoir_list!$A$2:$E$229, 3, 0), "")</f>
        <v/>
      </c>
      <c r="C78" s="1" t="n"/>
      <c r="D78">
        <f>IFERROR(LEFT(C78, FIND(":", C78)-1), "")</f>
        <v/>
      </c>
      <c r="E78">
        <f>IFERROR(INDEX(sens_list, MATCH(INT(D78), sens_no, 0), MATCH(E$2, sens_cols, 0)), "")</f>
        <v/>
      </c>
      <c r="F78" s="1" t="n"/>
      <c r="G78">
        <f>IFERROR(INDEX(misc_data_val!$C$1:$D$5, MATCH(download_selection!F78, misc_data_val!$C$1:$C$5, 0), MATCH(download_selection!G$2,misc_data_val!$C$1:$D$1, 0)), "")</f>
        <v/>
      </c>
    </row>
    <row r="79">
      <c r="A79" s="1" t="n"/>
      <c r="B79">
        <f>IFERROR(VLOOKUP(A79, reservoir_list!$A$2:$E$229, 3, 0), "")</f>
        <v/>
      </c>
      <c r="C79" s="1" t="n"/>
      <c r="D79">
        <f>IFERROR(LEFT(C79, FIND(":", C79)-1), "")</f>
        <v/>
      </c>
      <c r="E79">
        <f>IFERROR(INDEX(sens_list, MATCH(INT(D79), sens_no, 0), MATCH(E$2, sens_cols, 0)), "")</f>
        <v/>
      </c>
      <c r="F79" s="1" t="n"/>
      <c r="G79">
        <f>IFERROR(INDEX(misc_data_val!$C$1:$D$5, MATCH(download_selection!F79, misc_data_val!$C$1:$C$5, 0), MATCH(download_selection!G$2,misc_data_val!$C$1:$D$1, 0)), "")</f>
        <v/>
      </c>
    </row>
    <row r="80">
      <c r="A80" s="1" t="n"/>
      <c r="B80">
        <f>IFERROR(VLOOKUP(A80, reservoir_list!$A$2:$E$229, 3, 0), "")</f>
        <v/>
      </c>
      <c r="C80" s="1" t="n"/>
      <c r="D80">
        <f>IFERROR(LEFT(C80, FIND(":", C80)-1), "")</f>
        <v/>
      </c>
      <c r="E80">
        <f>IFERROR(INDEX(sens_list, MATCH(INT(D80), sens_no, 0), MATCH(E$2, sens_cols, 0)), "")</f>
        <v/>
      </c>
      <c r="F80" s="1" t="n"/>
      <c r="G80">
        <f>IFERROR(INDEX(misc_data_val!$C$1:$D$5, MATCH(download_selection!F80, misc_data_val!$C$1:$C$5, 0), MATCH(download_selection!G$2,misc_data_val!$C$1:$D$1, 0)), "")</f>
        <v/>
      </c>
    </row>
    <row r="81">
      <c r="A81" s="1" t="n"/>
      <c r="B81">
        <f>IFERROR(VLOOKUP(A81, reservoir_list!$A$2:$E$229, 3, 0), "")</f>
        <v/>
      </c>
      <c r="C81" s="1" t="n"/>
      <c r="D81">
        <f>IFERROR(LEFT(C81, FIND(":", C81)-1), "")</f>
        <v/>
      </c>
      <c r="E81">
        <f>IFERROR(INDEX(sens_list, MATCH(INT(D81), sens_no, 0), MATCH(E$2, sens_cols, 0)), "")</f>
        <v/>
      </c>
      <c r="F81" s="1" t="n"/>
      <c r="G81">
        <f>IFERROR(INDEX(misc_data_val!$C$1:$D$5, MATCH(download_selection!F81, misc_data_val!$C$1:$C$5, 0), MATCH(download_selection!G$2,misc_data_val!$C$1:$D$1, 0)), "")</f>
        <v/>
      </c>
    </row>
    <row r="82">
      <c r="A82" s="1" t="n"/>
      <c r="B82">
        <f>IFERROR(VLOOKUP(A82, reservoir_list!$A$2:$E$229, 3, 0), "")</f>
        <v/>
      </c>
      <c r="C82" s="1" t="n"/>
      <c r="D82">
        <f>IFERROR(LEFT(C82, FIND(":", C82)-1), "")</f>
        <v/>
      </c>
      <c r="E82">
        <f>IFERROR(INDEX(sens_list, MATCH(INT(D82), sens_no, 0), MATCH(E$2, sens_cols, 0)), "")</f>
        <v/>
      </c>
      <c r="F82" s="1" t="n"/>
      <c r="G82">
        <f>IFERROR(INDEX(misc_data_val!$C$1:$D$5, MATCH(download_selection!F82, misc_data_val!$C$1:$C$5, 0), MATCH(download_selection!G$2,misc_data_val!$C$1:$D$1, 0)), "")</f>
        <v/>
      </c>
    </row>
    <row r="83">
      <c r="A83" s="1" t="n"/>
      <c r="B83">
        <f>IFERROR(VLOOKUP(A83, reservoir_list!$A$2:$E$229, 3, 0), "")</f>
        <v/>
      </c>
      <c r="C83" s="1" t="n"/>
      <c r="D83">
        <f>IFERROR(LEFT(C83, FIND(":", C83)-1), "")</f>
        <v/>
      </c>
      <c r="E83">
        <f>IFERROR(INDEX(sens_list, MATCH(INT(D83), sens_no, 0), MATCH(E$2, sens_cols, 0)), "")</f>
        <v/>
      </c>
      <c r="F83" s="1" t="n"/>
      <c r="G83">
        <f>IFERROR(INDEX(misc_data_val!$C$1:$D$5, MATCH(download_selection!F83, misc_data_val!$C$1:$C$5, 0), MATCH(download_selection!G$2,misc_data_val!$C$1:$D$1, 0)), "")</f>
        <v/>
      </c>
    </row>
    <row r="84">
      <c r="A84" s="1" t="n"/>
      <c r="B84">
        <f>IFERROR(VLOOKUP(A84, reservoir_list!$A$2:$E$229, 3, 0), "")</f>
        <v/>
      </c>
      <c r="C84" s="1" t="n"/>
      <c r="D84">
        <f>IFERROR(LEFT(C84, FIND(":", C84)-1), "")</f>
        <v/>
      </c>
      <c r="E84">
        <f>IFERROR(INDEX(sens_list, MATCH(INT(D84), sens_no, 0), MATCH(E$2, sens_cols, 0)), "")</f>
        <v/>
      </c>
      <c r="F84" s="1" t="n"/>
      <c r="G84">
        <f>IFERROR(INDEX(misc_data_val!$C$1:$D$5, MATCH(download_selection!F84, misc_data_val!$C$1:$C$5, 0), MATCH(download_selection!G$2,misc_data_val!$C$1:$D$1, 0)), "")</f>
        <v/>
      </c>
    </row>
    <row r="85">
      <c r="A85" s="1" t="n"/>
      <c r="B85">
        <f>IFERROR(VLOOKUP(A85, reservoir_list!$A$2:$E$229, 3, 0), "")</f>
        <v/>
      </c>
      <c r="C85" s="1" t="n"/>
      <c r="D85">
        <f>IFERROR(LEFT(C85, FIND(":", C85)-1), "")</f>
        <v/>
      </c>
      <c r="E85">
        <f>IFERROR(INDEX(sens_list, MATCH(INT(D85), sens_no, 0), MATCH(E$2, sens_cols, 0)), "")</f>
        <v/>
      </c>
      <c r="F85" s="1" t="n"/>
      <c r="G85">
        <f>IFERROR(INDEX(misc_data_val!$C$1:$D$5, MATCH(download_selection!F85, misc_data_val!$C$1:$C$5, 0), MATCH(download_selection!G$2,misc_data_val!$C$1:$D$1, 0)), "")</f>
        <v/>
      </c>
    </row>
    <row r="86">
      <c r="A86" s="1" t="n"/>
      <c r="B86">
        <f>IFERROR(VLOOKUP(A86, reservoir_list!$A$2:$E$229, 3, 0), "")</f>
        <v/>
      </c>
      <c r="C86" s="1" t="n"/>
      <c r="D86">
        <f>IFERROR(LEFT(C86, FIND(":", C86)-1), "")</f>
        <v/>
      </c>
      <c r="E86">
        <f>IFERROR(INDEX(sens_list, MATCH(INT(D86), sens_no, 0), MATCH(E$2, sens_cols, 0)), "")</f>
        <v/>
      </c>
      <c r="F86" s="1" t="n"/>
      <c r="G86">
        <f>IFERROR(INDEX(misc_data_val!$C$1:$D$5, MATCH(download_selection!F86, misc_data_val!$C$1:$C$5, 0), MATCH(download_selection!G$2,misc_data_val!$C$1:$D$1, 0)), "")</f>
        <v/>
      </c>
    </row>
    <row r="87">
      <c r="A87" s="1" t="n"/>
      <c r="B87">
        <f>IFERROR(VLOOKUP(A87, reservoir_list!$A$2:$E$229, 3, 0), "")</f>
        <v/>
      </c>
      <c r="C87" s="1" t="n"/>
      <c r="D87">
        <f>IFERROR(LEFT(C87, FIND(":", C87)-1), "")</f>
        <v/>
      </c>
      <c r="E87">
        <f>IFERROR(INDEX(sens_list, MATCH(INT(D87), sens_no, 0), MATCH(E$2, sens_cols, 0)), "")</f>
        <v/>
      </c>
      <c r="F87" s="1" t="n"/>
      <c r="G87">
        <f>IFERROR(INDEX(misc_data_val!$C$1:$D$5, MATCH(download_selection!F87, misc_data_val!$C$1:$C$5, 0), MATCH(download_selection!G$2,misc_data_val!$C$1:$D$1, 0)), "")</f>
        <v/>
      </c>
    </row>
    <row r="88">
      <c r="A88" s="1" t="n"/>
      <c r="B88">
        <f>IFERROR(VLOOKUP(A88, reservoir_list!$A$2:$E$229, 3, 0), "")</f>
        <v/>
      </c>
      <c r="C88" s="1" t="n"/>
      <c r="D88">
        <f>IFERROR(LEFT(C88, FIND(":", C88)-1), "")</f>
        <v/>
      </c>
      <c r="E88">
        <f>IFERROR(INDEX(sens_list, MATCH(INT(D88), sens_no, 0), MATCH(E$2, sens_cols, 0)), "")</f>
        <v/>
      </c>
      <c r="F88" s="1" t="n"/>
      <c r="G88">
        <f>IFERROR(INDEX(misc_data_val!$C$1:$D$5, MATCH(download_selection!F88, misc_data_val!$C$1:$C$5, 0), MATCH(download_selection!G$2,misc_data_val!$C$1:$D$1, 0)), "")</f>
        <v/>
      </c>
    </row>
    <row r="89">
      <c r="A89" s="1" t="n"/>
      <c r="B89">
        <f>IFERROR(VLOOKUP(A89, reservoir_list!$A$2:$E$229, 3, 0), "")</f>
        <v/>
      </c>
      <c r="C89" s="1" t="n"/>
      <c r="D89">
        <f>IFERROR(LEFT(C89, FIND(":", C89)-1), "")</f>
        <v/>
      </c>
      <c r="E89">
        <f>IFERROR(INDEX(sens_list, MATCH(INT(D89), sens_no, 0), MATCH(E$2, sens_cols, 0)), "")</f>
        <v/>
      </c>
      <c r="F89" s="1" t="n"/>
      <c r="G89">
        <f>IFERROR(INDEX(misc_data_val!$C$1:$D$5, MATCH(download_selection!F89, misc_data_val!$C$1:$C$5, 0), MATCH(download_selection!G$2,misc_data_val!$C$1:$D$1, 0)), "")</f>
        <v/>
      </c>
    </row>
    <row r="90">
      <c r="A90" s="1" t="n"/>
      <c r="B90">
        <f>IFERROR(VLOOKUP(A90, reservoir_list!$A$2:$E$229, 3, 0), "")</f>
        <v/>
      </c>
      <c r="C90" s="1" t="n"/>
      <c r="D90">
        <f>IFERROR(LEFT(C90, FIND(":", C90)-1), "")</f>
        <v/>
      </c>
      <c r="E90">
        <f>IFERROR(INDEX(sens_list, MATCH(INT(D90), sens_no, 0), MATCH(E$2, sens_cols, 0)), "")</f>
        <v/>
      </c>
      <c r="F90" s="1" t="n"/>
      <c r="G90">
        <f>IFERROR(INDEX(misc_data_val!$C$1:$D$5, MATCH(download_selection!F90, misc_data_val!$C$1:$C$5, 0), MATCH(download_selection!G$2,misc_data_val!$C$1:$D$1, 0)), "")</f>
        <v/>
      </c>
    </row>
    <row r="91">
      <c r="A91" s="1" t="n"/>
      <c r="B91">
        <f>IFERROR(VLOOKUP(A91, reservoir_list!$A$2:$E$229, 3, 0), "")</f>
        <v/>
      </c>
      <c r="C91" s="1" t="n"/>
      <c r="D91">
        <f>IFERROR(LEFT(C91, FIND(":", C91)-1), "")</f>
        <v/>
      </c>
      <c r="E91">
        <f>IFERROR(INDEX(sens_list, MATCH(INT(D91), sens_no, 0), MATCH(E$2, sens_cols, 0)), "")</f>
        <v/>
      </c>
      <c r="F91" s="1" t="n"/>
      <c r="G91">
        <f>IFERROR(INDEX(misc_data_val!$C$1:$D$5, MATCH(download_selection!F91, misc_data_val!$C$1:$C$5, 0), MATCH(download_selection!G$2,misc_data_val!$C$1:$D$1, 0)), "")</f>
        <v/>
      </c>
    </row>
    <row r="92">
      <c r="A92" s="1" t="n"/>
      <c r="B92">
        <f>IFERROR(VLOOKUP(A92, reservoir_list!$A$2:$E$229, 3, 0), "")</f>
        <v/>
      </c>
      <c r="C92" s="1" t="n"/>
      <c r="D92">
        <f>IFERROR(LEFT(C92, FIND(":", C92)-1), "")</f>
        <v/>
      </c>
      <c r="E92">
        <f>IFERROR(INDEX(sens_list, MATCH(INT(D92), sens_no, 0), MATCH(E$2, sens_cols, 0)), "")</f>
        <v/>
      </c>
      <c r="F92" s="1" t="n"/>
      <c r="G92">
        <f>IFERROR(INDEX(misc_data_val!$C$1:$D$5, MATCH(download_selection!F92, misc_data_val!$C$1:$C$5, 0), MATCH(download_selection!G$2,misc_data_val!$C$1:$D$1, 0)), "")</f>
        <v/>
      </c>
    </row>
    <row r="93">
      <c r="A93" s="1" t="n"/>
      <c r="B93">
        <f>IFERROR(VLOOKUP(A93, reservoir_list!$A$2:$E$229, 3, 0), "")</f>
        <v/>
      </c>
      <c r="C93" s="1" t="n"/>
      <c r="D93">
        <f>IFERROR(LEFT(C93, FIND(":", C93)-1), "")</f>
        <v/>
      </c>
      <c r="E93">
        <f>IFERROR(INDEX(sens_list, MATCH(INT(D93), sens_no, 0), MATCH(E$2, sens_cols, 0)), "")</f>
        <v/>
      </c>
      <c r="F93" s="1" t="n"/>
      <c r="G93">
        <f>IFERROR(INDEX(misc_data_val!$C$1:$D$5, MATCH(download_selection!F93, misc_data_val!$C$1:$C$5, 0), MATCH(download_selection!G$2,misc_data_val!$C$1:$D$1, 0)), "")</f>
        <v/>
      </c>
    </row>
    <row r="94">
      <c r="A94" s="1" t="n"/>
      <c r="B94">
        <f>IFERROR(VLOOKUP(A94, reservoir_list!$A$2:$E$229, 3, 0), "")</f>
        <v/>
      </c>
      <c r="C94" s="1" t="n"/>
      <c r="D94">
        <f>IFERROR(LEFT(C94, FIND(":", C94)-1), "")</f>
        <v/>
      </c>
      <c r="E94">
        <f>IFERROR(INDEX(sens_list, MATCH(INT(D94), sens_no, 0), MATCH(E$2, sens_cols, 0)), "")</f>
        <v/>
      </c>
      <c r="F94" s="1" t="n"/>
      <c r="G94">
        <f>IFERROR(INDEX(misc_data_val!$C$1:$D$5, MATCH(download_selection!F94, misc_data_val!$C$1:$C$5, 0), MATCH(download_selection!G$2,misc_data_val!$C$1:$D$1, 0)), "")</f>
        <v/>
      </c>
    </row>
    <row r="95">
      <c r="A95" s="1" t="n"/>
      <c r="B95">
        <f>IFERROR(VLOOKUP(A95, reservoir_list!$A$2:$E$229, 3, 0), "")</f>
        <v/>
      </c>
      <c r="C95" s="1" t="n"/>
      <c r="D95">
        <f>IFERROR(LEFT(C95, FIND(":", C95)-1), "")</f>
        <v/>
      </c>
      <c r="E95">
        <f>IFERROR(INDEX(sens_list, MATCH(INT(D95), sens_no, 0), MATCH(E$2, sens_cols, 0)), "")</f>
        <v/>
      </c>
      <c r="F95" s="1" t="n"/>
      <c r="G95">
        <f>IFERROR(INDEX(misc_data_val!$C$1:$D$5, MATCH(download_selection!F95, misc_data_val!$C$1:$C$5, 0), MATCH(download_selection!G$2,misc_data_val!$C$1:$D$1, 0)), "")</f>
        <v/>
      </c>
    </row>
    <row r="96">
      <c r="A96" s="1" t="n"/>
      <c r="B96">
        <f>IFERROR(VLOOKUP(A96, reservoir_list!$A$2:$E$229, 3, 0), "")</f>
        <v/>
      </c>
      <c r="C96" s="1" t="n"/>
      <c r="D96">
        <f>IFERROR(LEFT(C96, FIND(":", C96)-1), "")</f>
        <v/>
      </c>
      <c r="E96">
        <f>IFERROR(INDEX(sens_list, MATCH(INT(D96), sens_no, 0), MATCH(E$2, sens_cols, 0)), "")</f>
        <v/>
      </c>
      <c r="F96" s="1" t="n"/>
      <c r="G96">
        <f>IFERROR(INDEX(misc_data_val!$C$1:$D$5, MATCH(download_selection!F96, misc_data_val!$C$1:$C$5, 0), MATCH(download_selection!G$2,misc_data_val!$C$1:$D$1, 0)), "")</f>
        <v/>
      </c>
    </row>
    <row r="97">
      <c r="A97" s="1" t="n"/>
      <c r="B97">
        <f>IFERROR(VLOOKUP(A97, reservoir_list!$A$2:$E$229, 3, 0), "")</f>
        <v/>
      </c>
      <c r="C97" s="1" t="n"/>
      <c r="D97">
        <f>IFERROR(LEFT(C97, FIND(":", C97)-1), "")</f>
        <v/>
      </c>
      <c r="E97">
        <f>IFERROR(INDEX(sens_list, MATCH(INT(D97), sens_no, 0), MATCH(E$2, sens_cols, 0)), "")</f>
        <v/>
      </c>
      <c r="F97" s="1" t="n"/>
      <c r="G97">
        <f>IFERROR(INDEX(misc_data_val!$C$1:$D$5, MATCH(download_selection!F97, misc_data_val!$C$1:$C$5, 0), MATCH(download_selection!G$2,misc_data_val!$C$1:$D$1, 0)), "")</f>
        <v/>
      </c>
    </row>
    <row r="98">
      <c r="A98" s="1" t="n"/>
      <c r="B98">
        <f>IFERROR(VLOOKUP(A98, reservoir_list!$A$2:$E$229, 3, 0), "")</f>
        <v/>
      </c>
      <c r="C98" s="1" t="n"/>
      <c r="D98">
        <f>IFERROR(LEFT(C98, FIND(":", C98)-1), "")</f>
        <v/>
      </c>
      <c r="E98">
        <f>IFERROR(INDEX(sens_list, MATCH(INT(D98), sens_no, 0), MATCH(E$2, sens_cols, 0)), "")</f>
        <v/>
      </c>
      <c r="F98" s="1" t="n"/>
      <c r="G98">
        <f>IFERROR(INDEX(misc_data_val!$C$1:$D$5, MATCH(download_selection!F98, misc_data_val!$C$1:$C$5, 0), MATCH(download_selection!G$2,misc_data_val!$C$1:$D$1, 0)), "")</f>
        <v/>
      </c>
    </row>
    <row r="99">
      <c r="A99" s="1" t="n"/>
      <c r="B99">
        <f>IFERROR(VLOOKUP(A99, reservoir_list!$A$2:$E$229, 3, 0), "")</f>
        <v/>
      </c>
      <c r="C99" s="1" t="n"/>
      <c r="D99">
        <f>IFERROR(LEFT(C99, FIND(":", C99)-1), "")</f>
        <v/>
      </c>
      <c r="E99">
        <f>IFERROR(INDEX(sens_list, MATCH(INT(D99), sens_no, 0), MATCH(E$2, sens_cols, 0)), "")</f>
        <v/>
      </c>
      <c r="F99" s="1" t="n"/>
      <c r="G99">
        <f>IFERROR(INDEX(misc_data_val!$C$1:$D$5, MATCH(download_selection!F99, misc_data_val!$C$1:$C$5, 0), MATCH(download_selection!G$2,misc_data_val!$C$1:$D$1, 0)), "")</f>
        <v/>
      </c>
    </row>
    <row r="100">
      <c r="A100" s="1" t="n"/>
      <c r="B100">
        <f>IFERROR(VLOOKUP(A100, reservoir_list!$A$2:$E$229, 3, 0), "")</f>
        <v/>
      </c>
      <c r="C100" s="1" t="n"/>
      <c r="D100">
        <f>IFERROR(LEFT(C100, FIND(":", C100)-1), "")</f>
        <v/>
      </c>
      <c r="E100">
        <f>IFERROR(INDEX(sens_list, MATCH(INT(D100), sens_no, 0), MATCH(E$2, sens_cols, 0)), "")</f>
        <v/>
      </c>
      <c r="F100" s="1" t="n"/>
      <c r="G100">
        <f>IFERROR(INDEX(misc_data_val!$C$1:$D$5, MATCH(download_selection!F100, misc_data_val!$C$1:$C$5, 0), MATCH(download_selection!G$2,misc_data_val!$C$1:$D$1, 0)), "")</f>
        <v/>
      </c>
    </row>
    <row r="101">
      <c r="A101" s="1" t="n"/>
      <c r="B101">
        <f>IFERROR(VLOOKUP(A101, reservoir_list!$A$2:$E$229, 3, 0), "")</f>
        <v/>
      </c>
      <c r="C101" s="1" t="n"/>
      <c r="D101">
        <f>IFERROR(LEFT(C101, FIND(":", C101)-1), "")</f>
        <v/>
      </c>
      <c r="E101">
        <f>IFERROR(INDEX(sens_list, MATCH(INT(D101), sens_no, 0), MATCH(E$2, sens_cols, 0)), "")</f>
        <v/>
      </c>
      <c r="F101" s="1" t="n"/>
      <c r="G101">
        <f>IFERROR(INDEX(misc_data_val!$C$1:$D$5, MATCH(download_selection!F101, misc_data_val!$C$1:$C$5, 0), MATCH(download_selection!G$2,misc_data_val!$C$1:$D$1, 0)), "")</f>
        <v/>
      </c>
    </row>
  </sheetData>
  <dataValidations count="3">
    <dataValidation sqref="A3:A101" showDropDown="0" showInputMessage="1" showErrorMessage="1" allowBlank="1" type="list">
      <formula1>res_ids</formula1>
    </dataValidation>
    <dataValidation sqref="C3:C101" showDropDown="0" showInputMessage="1" showErrorMessage="1" allowBlank="1" type="list">
      <formula1>sens_val</formula1>
    </dataValidation>
    <dataValidation sqref="F3:F101" showDropDown="0" showInputMessage="1" showErrorMessage="1" allowBlank="1" type="list">
      <formula1>dur_val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ID</t>
        </is>
      </c>
      <c r="B1" s="5" t="inlineStr">
        <is>
          <t>DAM</t>
        </is>
      </c>
      <c r="C1" s="5" t="inlineStr">
        <is>
          <t>LAKE</t>
        </is>
      </c>
      <c r="D1" s="5" t="inlineStr">
        <is>
          <t>STREAM</t>
        </is>
      </c>
      <c r="E1" s="5" t="inlineStr">
        <is>
          <t>CAPACITY (AF)</t>
        </is>
      </c>
    </row>
    <row r="2">
      <c r="A2" t="inlineStr">
        <is>
          <t>ALM</t>
        </is>
      </c>
      <c r="B2" t="inlineStr">
        <is>
          <t>Canyon</t>
        </is>
      </c>
      <c r="C2" t="inlineStr">
        <is>
          <t>Lake Almanor</t>
        </is>
      </c>
      <c r="D2" t="inlineStr">
        <is>
          <t>N Fork Feather River</t>
        </is>
      </c>
      <c r="E2" t="n">
        <v>1308000</v>
      </c>
    </row>
    <row r="3">
      <c r="A3" t="inlineStr">
        <is>
          <t>ANT</t>
        </is>
      </c>
      <c r="B3" t="inlineStr">
        <is>
          <t>Antelope</t>
        </is>
      </c>
      <c r="C3" t="inlineStr">
        <is>
          <t>Antelope</t>
        </is>
      </c>
      <c r="D3" t="inlineStr">
        <is>
          <t>Indian Creek</t>
        </is>
      </c>
      <c r="E3" t="n">
        <v>22566</v>
      </c>
    </row>
    <row r="4">
      <c r="A4" t="inlineStr">
        <is>
          <t>APN</t>
        </is>
      </c>
      <c r="B4" t="inlineStr">
        <is>
          <t>Alpine</t>
        </is>
      </c>
      <c r="C4" t="inlineStr">
        <is>
          <t>Alpine Lake</t>
        </is>
      </c>
      <c r="D4" t="inlineStr">
        <is>
          <t>Lagunitas Creek</t>
        </is>
      </c>
      <c r="E4" t="n">
        <v>8892</v>
      </c>
    </row>
    <row r="5">
      <c r="A5" t="inlineStr">
        <is>
          <t>AST</t>
        </is>
      </c>
      <c r="B5" t="inlineStr">
        <is>
          <t>Austrian</t>
        </is>
      </c>
      <c r="C5" t="inlineStr">
        <is>
          <t>Lake Austrian</t>
        </is>
      </c>
      <c r="D5" t="inlineStr">
        <is>
          <t>Los Gatos Creek</t>
        </is>
      </c>
      <c r="E5" t="n">
        <v>6200</v>
      </c>
    </row>
    <row r="6">
      <c r="A6" t="inlineStr">
        <is>
          <t>ATN</t>
        </is>
      </c>
      <c r="B6" t="inlineStr">
        <is>
          <t>James H Turner</t>
        </is>
      </c>
      <c r="C6" t="inlineStr">
        <is>
          <t>Lake San Antonio</t>
        </is>
      </c>
      <c r="D6" t="inlineStr">
        <is>
          <t>Salinas River Tributary</t>
        </is>
      </c>
      <c r="E6" t="n">
        <v>331060</v>
      </c>
    </row>
    <row r="7">
      <c r="A7" t="inlineStr">
        <is>
          <t>BAR</t>
        </is>
      </c>
      <c r="B7" t="inlineStr">
        <is>
          <t>Bear</t>
        </is>
      </c>
      <c r="C7" t="inlineStr">
        <is>
          <t>Bear Reservoir</t>
        </is>
      </c>
      <c r="D7" t="inlineStr">
        <is>
          <t>Bear Creek</t>
        </is>
      </c>
      <c r="E7" t="n">
        <v>7700</v>
      </c>
    </row>
    <row r="8">
      <c r="A8" t="inlineStr">
        <is>
          <t>BCL</t>
        </is>
      </c>
      <c r="B8" t="inlineStr">
        <is>
          <t>Bucks</t>
        </is>
      </c>
      <c r="C8" t="inlineStr">
        <is>
          <t>Bucks Lake</t>
        </is>
      </c>
      <c r="D8" t="inlineStr">
        <is>
          <t>Bucks Creek</t>
        </is>
      </c>
      <c r="E8" t="n">
        <v>103000</v>
      </c>
    </row>
    <row r="9">
      <c r="A9" t="inlineStr">
        <is>
          <t>BDP</t>
        </is>
      </c>
      <c r="B9" t="inlineStr">
        <is>
          <t>Bridgeport</t>
        </is>
      </c>
      <c r="C9" t="inlineStr">
        <is>
          <t>Bridgeport Reservoir</t>
        </is>
      </c>
      <c r="D9" t="inlineStr">
        <is>
          <t>E Fork Walker River</t>
        </is>
      </c>
      <c r="E9" t="n">
        <v>44100</v>
      </c>
    </row>
    <row r="10">
      <c r="A10" t="inlineStr">
        <is>
          <t>BER</t>
        </is>
      </c>
      <c r="B10" t="inlineStr">
        <is>
          <t>Montecello</t>
        </is>
      </c>
      <c r="C10" t="inlineStr">
        <is>
          <t>Lake Berryessa</t>
        </is>
      </c>
      <c r="D10" t="inlineStr">
        <is>
          <t>Putah Creek</t>
        </is>
      </c>
      <c r="E10" t="n">
        <v>1602000</v>
      </c>
    </row>
    <row r="11">
      <c r="A11" t="inlineStr">
        <is>
          <t>BHC</t>
        </is>
      </c>
      <c r="B11" t="inlineStr">
        <is>
          <t>Brush Creek</t>
        </is>
      </c>
      <c r="C11" t="inlineStr">
        <is>
          <t>Brush Creek Reservoir</t>
        </is>
      </c>
      <c r="D11" t="inlineStr">
        <is>
          <t>Brush Creek</t>
        </is>
      </c>
      <c r="E11" t="n">
        <v>1530</v>
      </c>
    </row>
    <row r="12">
      <c r="A12" t="inlineStr">
        <is>
          <t>BIL</t>
        </is>
      </c>
      <c r="B12" t="inlineStr">
        <is>
          <t>Buck Island</t>
        </is>
      </c>
      <c r="C12" t="inlineStr">
        <is>
          <t>Buck Island Lake</t>
        </is>
      </c>
      <c r="D12" t="inlineStr">
        <is>
          <t>Little Rubicon Creek</t>
        </is>
      </c>
      <c r="E12" t="n">
        <v>1070</v>
      </c>
    </row>
    <row r="13">
      <c r="A13" t="inlineStr">
        <is>
          <t>BIO</t>
        </is>
      </c>
      <c r="B13" t="inlineStr">
        <is>
          <t>Briones</t>
        </is>
      </c>
      <c r="C13" t="inlineStr">
        <is>
          <t>Briones Lake</t>
        </is>
      </c>
      <c r="D13" t="inlineStr">
        <is>
          <t>Bear Creek</t>
        </is>
      </c>
      <c r="E13" t="n">
        <v>67520</v>
      </c>
    </row>
    <row r="14">
      <c r="A14" t="inlineStr">
        <is>
          <t>BIT</t>
        </is>
      </c>
      <c r="B14" t="inlineStr">
        <is>
          <t>Pit Number 3</t>
        </is>
      </c>
      <c r="C14" t="inlineStr">
        <is>
          <t>Lake Britton</t>
        </is>
      </c>
      <c r="D14" t="inlineStr">
        <is>
          <t>Pit River</t>
        </is>
      </c>
      <c r="E14" t="n">
        <v>40620</v>
      </c>
    </row>
    <row r="15">
      <c r="A15" t="inlineStr">
        <is>
          <t>BLB</t>
        </is>
      </c>
      <c r="B15" t="inlineStr">
        <is>
          <t>Black Butte</t>
        </is>
      </c>
      <c r="C15" t="inlineStr">
        <is>
          <t>Black Butte Lake</t>
        </is>
      </c>
      <c r="D15" t="inlineStr">
        <is>
          <t>Stony Creek</t>
        </is>
      </c>
      <c r="E15" t="n">
        <v>143700</v>
      </c>
    </row>
    <row r="16">
      <c r="A16" t="inlineStr">
        <is>
          <t>BMP</t>
        </is>
      </c>
      <c r="B16" t="inlineStr">
        <is>
          <t>Bon Tempe</t>
        </is>
      </c>
      <c r="C16" t="inlineStr">
        <is>
          <t>Bon Tempe Reservoir</t>
        </is>
      </c>
      <c r="D16" t="inlineStr">
        <is>
          <t>Lagunitas Creek</t>
        </is>
      </c>
      <c r="E16" t="n">
        <v>4300</v>
      </c>
    </row>
    <row r="17">
      <c r="A17" t="inlineStr">
        <is>
          <t>BOC</t>
        </is>
      </c>
      <c r="B17" t="inlineStr">
        <is>
          <t>Boca</t>
        </is>
      </c>
      <c r="C17" t="inlineStr">
        <is>
          <t>Boca Reservoir</t>
        </is>
      </c>
      <c r="D17" t="inlineStr">
        <is>
          <t>Little Truckee River</t>
        </is>
      </c>
      <c r="E17" t="n">
        <v>40870</v>
      </c>
    </row>
    <row r="18">
      <c r="A18" t="inlineStr">
        <is>
          <t>BQC</t>
        </is>
      </c>
      <c r="B18" t="inlineStr">
        <is>
          <t>Bouquet Canyon</t>
        </is>
      </c>
      <c r="C18" t="inlineStr">
        <is>
          <t>Bouquet Reservoir</t>
        </is>
      </c>
      <c r="D18" t="inlineStr">
        <is>
          <t>Bouquet Creek</t>
        </is>
      </c>
      <c r="E18" t="n">
        <v>36505</v>
      </c>
    </row>
    <row r="19">
      <c r="A19" t="inlineStr">
        <is>
          <t>BRD</t>
        </is>
      </c>
      <c r="B19" t="inlineStr">
        <is>
          <t>Beardsley</t>
        </is>
      </c>
      <c r="C19" t="inlineStr">
        <is>
          <t>Beardsley Lake</t>
        </is>
      </c>
      <c r="D19" t="inlineStr">
        <is>
          <t>M Fork Stanislaus River</t>
        </is>
      </c>
      <c r="E19" t="n">
        <v>97800</v>
      </c>
    </row>
    <row r="20">
      <c r="A20" t="inlineStr">
        <is>
          <t>BRT</t>
        </is>
      </c>
      <c r="B20" t="inlineStr">
        <is>
          <t>Barrett</t>
        </is>
      </c>
      <c r="C20" t="inlineStr">
        <is>
          <t>Barrett Lake</t>
        </is>
      </c>
      <c r="D20" t="inlineStr">
        <is>
          <t>Cottonwood Creek</t>
        </is>
      </c>
      <c r="E20" t="n">
        <v>34805</v>
      </c>
    </row>
    <row r="21">
      <c r="A21" t="inlineStr">
        <is>
          <t>BRV</t>
        </is>
      </c>
      <c r="B21" t="inlineStr">
        <is>
          <t>Bear Valley</t>
        </is>
      </c>
      <c r="C21" t="inlineStr">
        <is>
          <t>Big Bear Lake</t>
        </is>
      </c>
      <c r="D21" t="inlineStr">
        <is>
          <t>Bear Creek</t>
        </is>
      </c>
      <c r="E21" t="n">
        <v>74000</v>
      </c>
    </row>
    <row r="22">
      <c r="A22" t="inlineStr">
        <is>
          <t>BTH</t>
        </is>
      </c>
      <c r="B22" t="inlineStr">
        <is>
          <t>Bethany Forebay</t>
        </is>
      </c>
      <c r="C22" t="inlineStr">
        <is>
          <t>Bethany Forebay</t>
        </is>
      </c>
      <c r="D22" t="inlineStr">
        <is>
          <t>Delta</t>
        </is>
      </c>
      <c r="E22" t="n">
        <v>5250</v>
      </c>
    </row>
    <row r="23">
      <c r="A23" t="inlineStr">
        <is>
          <t>BTV</t>
        </is>
      </c>
      <c r="B23" t="inlineStr">
        <is>
          <t>Butt Valley</t>
        </is>
      </c>
      <c r="C23" t="inlineStr">
        <is>
          <t>Butt Valley Reservoir</t>
        </is>
      </c>
      <c r="D23" t="inlineStr">
        <is>
          <t>Butt Creek</t>
        </is>
      </c>
      <c r="E23" t="n">
        <v>49930</v>
      </c>
    </row>
    <row r="24">
      <c r="A24" t="inlineStr">
        <is>
          <t>BUC</t>
        </is>
      </c>
      <c r="B24" t="inlineStr">
        <is>
          <t>Buchanan</t>
        </is>
      </c>
      <c r="C24" t="inlineStr">
        <is>
          <t>Eastman Lake</t>
        </is>
      </c>
      <c r="D24" t="inlineStr">
        <is>
          <t>Chowchilla River</t>
        </is>
      </c>
      <c r="E24" t="n">
        <v>150000</v>
      </c>
    </row>
    <row r="25">
      <c r="A25" t="inlineStr">
        <is>
          <t>BUL</t>
        </is>
      </c>
      <c r="B25" t="inlineStr">
        <is>
          <t>New Bullards Bar</t>
        </is>
      </c>
      <c r="C25" t="inlineStr">
        <is>
          <t>New Bullards Bar Reservoir</t>
        </is>
      </c>
      <c r="D25" t="inlineStr">
        <is>
          <t>N Fork Yuba River</t>
        </is>
      </c>
      <c r="E25" t="n">
        <v>966000</v>
      </c>
    </row>
    <row r="26">
      <c r="A26" t="inlineStr">
        <is>
          <t>BWN</t>
        </is>
      </c>
      <c r="B26" t="inlineStr">
        <is>
          <t>Bowman</t>
        </is>
      </c>
      <c r="C26" t="inlineStr">
        <is>
          <t>Bowman Lake</t>
        </is>
      </c>
      <c r="D26" t="inlineStr">
        <is>
          <t>Canyon Creek</t>
        </is>
      </c>
      <c r="E26" t="n">
        <v>68510</v>
      </c>
    </row>
    <row r="27">
      <c r="A27" t="inlineStr">
        <is>
          <t>BWS</t>
        </is>
      </c>
      <c r="B27" t="inlineStr">
        <is>
          <t>Bowman Spaulding Diversion</t>
        </is>
      </c>
      <c r="C27" t="inlineStr">
        <is>
          <t>Lake Spaulding System</t>
        </is>
      </c>
      <c r="D27" t="inlineStr">
        <is>
          <t>Yuba River</t>
        </is>
      </c>
      <c r="E27" t="n">
        <v>144591</v>
      </c>
    </row>
    <row r="28">
      <c r="A28" t="inlineStr">
        <is>
          <t>CAS</t>
        </is>
      </c>
      <c r="B28" t="inlineStr">
        <is>
          <t>Castaic</t>
        </is>
      </c>
      <c r="C28" t="inlineStr">
        <is>
          <t>Castaic Lake</t>
        </is>
      </c>
      <c r="D28" t="inlineStr">
        <is>
          <t>Castaic Creek</t>
        </is>
      </c>
      <c r="E28" t="n">
        <v>325000</v>
      </c>
    </row>
    <row r="29">
      <c r="A29" t="inlineStr">
        <is>
          <t>CCH</t>
        </is>
      </c>
      <c r="B29" t="inlineStr">
        <is>
          <t>Cachuma</t>
        </is>
      </c>
      <c r="C29" t="inlineStr">
        <is>
          <t>Cachuma Lake</t>
        </is>
      </c>
      <c r="D29" t="inlineStr">
        <is>
          <t>Santa Ynez</t>
        </is>
      </c>
      <c r="E29" t="n">
        <v>193305</v>
      </c>
    </row>
    <row r="30">
      <c r="A30" t="inlineStr">
        <is>
          <t>CFW</t>
        </is>
      </c>
      <c r="B30" t="inlineStr">
        <is>
          <t>Camp Far West</t>
        </is>
      </c>
      <c r="C30" t="inlineStr">
        <is>
          <t>Camp Far West</t>
        </is>
      </c>
      <c r="D30" t="inlineStr">
        <is>
          <t>Bear River</t>
        </is>
      </c>
      <c r="E30" t="n">
        <v>104500</v>
      </c>
    </row>
    <row r="31">
      <c r="A31" t="inlineStr">
        <is>
          <t>CGS</t>
        </is>
      </c>
      <c r="B31" t="inlineStr">
        <is>
          <t>Cogswell</t>
        </is>
      </c>
      <c r="C31" t="inlineStr">
        <is>
          <t>Cogswell Reservoir</t>
        </is>
      </c>
      <c r="D31" t="inlineStr">
        <is>
          <t>W Fork San Gabriel River</t>
        </is>
      </c>
      <c r="E31" t="n">
        <v>10438</v>
      </c>
    </row>
    <row r="32">
      <c r="A32" t="inlineStr">
        <is>
          <t>CHB</t>
        </is>
      </c>
      <c r="B32" t="inlineStr">
        <is>
          <t>Chabot</t>
        </is>
      </c>
      <c r="C32" t="inlineStr">
        <is>
          <t>Lake Chabot</t>
        </is>
      </c>
      <c r="D32" t="inlineStr">
        <is>
          <t>San Leandro Creek</t>
        </is>
      </c>
      <c r="E32" t="n">
        <v>10281</v>
      </c>
    </row>
    <row r="33">
      <c r="A33" t="inlineStr">
        <is>
          <t>CHV</t>
        </is>
      </c>
      <c r="B33" t="inlineStr">
        <is>
          <t>Cherry Valley</t>
        </is>
      </c>
      <c r="C33" t="inlineStr">
        <is>
          <t>Cherry Lake</t>
        </is>
      </c>
      <c r="D33" t="inlineStr">
        <is>
          <t>Cherry Creek</t>
        </is>
      </c>
      <c r="E33" t="n">
        <v>273500</v>
      </c>
    </row>
    <row r="34">
      <c r="A34" t="inlineStr">
        <is>
          <t>CLA</t>
        </is>
      </c>
      <c r="B34" t="inlineStr">
        <is>
          <t>Clear Lake Imp</t>
        </is>
      </c>
      <c r="C34" t="inlineStr">
        <is>
          <t>Clear Lake</t>
        </is>
      </c>
      <c r="D34" t="inlineStr">
        <is>
          <t>Cache Creek</t>
        </is>
      </c>
      <c r="E34" t="n">
        <v>313000</v>
      </c>
    </row>
    <row r="35">
      <c r="A35" t="inlineStr">
        <is>
          <t>CLC</t>
        </is>
      </c>
      <c r="B35" t="inlineStr">
        <is>
          <t>Clifton Court Forebay</t>
        </is>
      </c>
      <c r="C35" t="inlineStr">
        <is>
          <t>Clifton Court Forebay</t>
        </is>
      </c>
      <c r="D35" t="inlineStr">
        <is>
          <t>Old River</t>
        </is>
      </c>
      <c r="E35" t="n">
        <v>29000</v>
      </c>
    </row>
    <row r="36">
      <c r="A36" t="inlineStr">
        <is>
          <t>CLE</t>
        </is>
      </c>
      <c r="B36" t="inlineStr">
        <is>
          <t>Trinity</t>
        </is>
      </c>
      <c r="C36" t="inlineStr">
        <is>
          <t>Trinity Lake</t>
        </is>
      </c>
      <c r="D36" t="inlineStr">
        <is>
          <t>Trinity River</t>
        </is>
      </c>
      <c r="E36" t="n">
        <v>2447650</v>
      </c>
    </row>
    <row r="37">
      <c r="A37" t="inlineStr">
        <is>
          <t>CLK</t>
        </is>
      </c>
      <c r="B37" t="inlineStr">
        <is>
          <t>Clear Lake</t>
        </is>
      </c>
      <c r="C37" t="inlineStr">
        <is>
          <t>Clear Lake</t>
        </is>
      </c>
      <c r="D37" t="inlineStr">
        <is>
          <t>Lost Creek</t>
        </is>
      </c>
      <c r="E37" t="n">
        <v>526800</v>
      </c>
    </row>
    <row r="38">
      <c r="A38" t="inlineStr">
        <is>
          <t>CMB</t>
        </is>
      </c>
      <c r="B38" t="inlineStr">
        <is>
          <t>Combie</t>
        </is>
      </c>
      <c r="C38" t="inlineStr">
        <is>
          <t>Lake Combie</t>
        </is>
      </c>
      <c r="D38" t="inlineStr">
        <is>
          <t>Bear River</t>
        </is>
      </c>
      <c r="E38" t="n">
        <v>5555</v>
      </c>
    </row>
    <row r="39">
      <c r="A39" t="inlineStr">
        <is>
          <t>CMI</t>
        </is>
      </c>
      <c r="B39" t="inlineStr">
        <is>
          <t>Camino</t>
        </is>
      </c>
      <c r="C39" t="inlineStr">
        <is>
          <t>Camino Reservoir</t>
        </is>
      </c>
      <c r="D39" t="inlineStr">
        <is>
          <t>Silver Creek</t>
        </is>
      </c>
      <c r="E39" t="n">
        <v>275</v>
      </c>
    </row>
    <row r="40">
      <c r="A40" t="inlineStr">
        <is>
          <t>CMN</t>
        </is>
      </c>
      <c r="B40" t="inlineStr">
        <is>
          <t>Camanche</t>
        </is>
      </c>
      <c r="C40" t="inlineStr">
        <is>
          <t>Camanche Reservoir</t>
        </is>
      </c>
      <c r="D40" t="inlineStr">
        <is>
          <t>Mokelumne River</t>
        </is>
      </c>
      <c r="E40" t="n">
        <v>417120</v>
      </c>
    </row>
    <row r="41">
      <c r="A41" t="inlineStr">
        <is>
          <t>CNV</t>
        </is>
      </c>
      <c r="B41" t="inlineStr">
        <is>
          <t>Crane Valley Storage</t>
        </is>
      </c>
      <c r="C41" t="inlineStr">
        <is>
          <t>Crane Valley Lake</t>
        </is>
      </c>
      <c r="D41" t="inlineStr">
        <is>
          <t>N Fork San Joaquin River</t>
        </is>
      </c>
      <c r="E41" t="n">
        <v>45410</v>
      </c>
    </row>
    <row r="42">
      <c r="A42" t="inlineStr">
        <is>
          <t>COY</t>
        </is>
      </c>
      <c r="B42" t="inlineStr">
        <is>
          <t>Coyote Valley</t>
        </is>
      </c>
      <c r="C42" t="inlineStr">
        <is>
          <t>Lake Mendocino</t>
        </is>
      </c>
      <c r="D42" t="inlineStr">
        <is>
          <t>Russian River</t>
        </is>
      </c>
      <c r="E42" t="n">
        <v>122400</v>
      </c>
    </row>
    <row r="43">
      <c r="A43" t="inlineStr">
        <is>
          <t>CPL</t>
        </is>
      </c>
      <c r="B43" t="inlineStr">
        <is>
          <t>Caples</t>
        </is>
      </c>
      <c r="C43" t="inlineStr">
        <is>
          <t>Caples Lake</t>
        </is>
      </c>
      <c r="D43" t="inlineStr">
        <is>
          <t>Silver Fork American River</t>
        </is>
      </c>
      <c r="E43" t="n">
        <v>22340</v>
      </c>
    </row>
    <row r="44">
      <c r="A44" t="inlineStr">
        <is>
          <t>CRO</t>
        </is>
      </c>
      <c r="B44" t="inlineStr">
        <is>
          <t>Calero</t>
        </is>
      </c>
      <c r="C44" t="inlineStr">
        <is>
          <t>Calero Reservoir</t>
        </is>
      </c>
      <c r="D44" t="inlineStr">
        <is>
          <t>Calero Creek</t>
        </is>
      </c>
      <c r="E44" t="n">
        <v>9738</v>
      </c>
    </row>
    <row r="45">
      <c r="A45" t="inlineStr">
        <is>
          <t>CRW</t>
        </is>
      </c>
      <c r="B45" t="inlineStr">
        <is>
          <t>Long Valley</t>
        </is>
      </c>
      <c r="C45" t="inlineStr">
        <is>
          <t>Lake Crowley</t>
        </is>
      </c>
      <c r="D45" t="inlineStr">
        <is>
          <t>Owens River</t>
        </is>
      </c>
      <c r="E45" t="n">
        <v>183465</v>
      </c>
    </row>
    <row r="46">
      <c r="A46" t="inlineStr">
        <is>
          <t>CRY</t>
        </is>
      </c>
      <c r="B46" t="inlineStr">
        <is>
          <t>Lower Crystal Springs</t>
        </is>
      </c>
      <c r="C46" t="inlineStr">
        <is>
          <t>Crystal Springs Reservoir</t>
        </is>
      </c>
      <c r="D46" t="inlineStr">
        <is>
          <t>San Mateo Creek</t>
        </is>
      </c>
      <c r="E46" t="n">
        <v>68865</v>
      </c>
    </row>
    <row r="47">
      <c r="A47" t="inlineStr">
        <is>
          <t>CSI</t>
        </is>
      </c>
      <c r="B47" t="inlineStr">
        <is>
          <t>Casitas</t>
        </is>
      </c>
      <c r="C47" t="inlineStr">
        <is>
          <t>Lake Casitas</t>
        </is>
      </c>
      <c r="D47" t="inlineStr">
        <is>
          <t>Casitas Creek</t>
        </is>
      </c>
      <c r="E47" t="n">
        <v>238000</v>
      </c>
    </row>
    <row r="48">
      <c r="A48" t="inlineStr">
        <is>
          <t>CTG</t>
        </is>
      </c>
      <c r="B48" t="inlineStr">
        <is>
          <t>Courtright</t>
        </is>
      </c>
      <c r="C48" t="inlineStr">
        <is>
          <t>Helms Creek</t>
        </is>
      </c>
      <c r="D48" t="inlineStr">
        <is>
          <t>Helms Creek</t>
        </is>
      </c>
      <c r="E48" t="n">
        <v>123300</v>
      </c>
    </row>
    <row r="49">
      <c r="A49" t="inlineStr">
        <is>
          <t>CUY</t>
        </is>
      </c>
      <c r="B49" t="inlineStr">
        <is>
          <t>Cuyamaca</t>
        </is>
      </c>
      <c r="C49" t="inlineStr">
        <is>
          <t>Cuyamaca Lake</t>
        </is>
      </c>
      <c r="D49" t="inlineStr">
        <is>
          <t>Boulder Creek</t>
        </is>
      </c>
      <c r="E49" t="n">
        <v>11740</v>
      </c>
    </row>
    <row r="50">
      <c r="A50" t="inlineStr">
        <is>
          <t>CVE</t>
        </is>
      </c>
      <c r="B50" t="inlineStr">
        <is>
          <t>Calaveras</t>
        </is>
      </c>
      <c r="C50" t="inlineStr">
        <is>
          <t>Calaveras Reservoir</t>
        </is>
      </c>
      <c r="D50" t="inlineStr">
        <is>
          <t>Calaveras Creek</t>
        </is>
      </c>
      <c r="E50" t="n">
        <v>100000</v>
      </c>
    </row>
    <row r="51">
      <c r="A51" t="inlineStr">
        <is>
          <t>CYC</t>
        </is>
      </c>
      <c r="B51" t="inlineStr">
        <is>
          <t>Coyote</t>
        </is>
      </c>
      <c r="C51" t="inlineStr">
        <is>
          <t>Coyote Reservoir</t>
        </is>
      </c>
      <c r="D51" t="inlineStr">
        <is>
          <t>Coyote Creek</t>
        </is>
      </c>
      <c r="E51" t="n">
        <v>22541</v>
      </c>
    </row>
    <row r="52">
      <c r="A52" t="inlineStr">
        <is>
          <t>DAV</t>
        </is>
      </c>
      <c r="B52" t="inlineStr">
        <is>
          <t>Grizzly Valley</t>
        </is>
      </c>
      <c r="C52" t="inlineStr">
        <is>
          <t>Lake Davis</t>
        </is>
      </c>
      <c r="D52" t="inlineStr">
        <is>
          <t>Big Grizzly Creek</t>
        </is>
      </c>
      <c r="E52" t="n">
        <v>83000</v>
      </c>
    </row>
    <row r="53">
      <c r="A53" t="inlineStr">
        <is>
          <t>DLV</t>
        </is>
      </c>
      <c r="B53" t="inlineStr">
        <is>
          <t>Del Valle</t>
        </is>
      </c>
      <c r="C53" t="inlineStr">
        <is>
          <t>Lake Del Valle</t>
        </is>
      </c>
      <c r="D53" t="inlineStr">
        <is>
          <t>Arroyo Valle</t>
        </is>
      </c>
      <c r="E53" t="n">
        <v>77100</v>
      </c>
    </row>
    <row r="54">
      <c r="A54" t="inlineStr">
        <is>
          <t>DMV</t>
        </is>
      </c>
      <c r="B54" t="inlineStr">
        <is>
          <t>Diamond Valley</t>
        </is>
      </c>
      <c r="C54" t="inlineStr">
        <is>
          <t>Diamond Valley Lake</t>
        </is>
      </c>
      <c r="D54" t="inlineStr">
        <is>
          <t>Domenigoni Valley Creek</t>
        </is>
      </c>
      <c r="E54" t="n">
        <v>810000</v>
      </c>
    </row>
    <row r="55">
      <c r="A55" t="inlineStr">
        <is>
          <t>DNL</t>
        </is>
      </c>
      <c r="B55" t="inlineStr">
        <is>
          <t>Donner</t>
        </is>
      </c>
      <c r="C55" t="inlineStr">
        <is>
          <t>Donner Lake</t>
        </is>
      </c>
      <c r="D55" t="inlineStr">
        <is>
          <t>Truckee River</t>
        </is>
      </c>
      <c r="E55" t="n">
        <v>10300</v>
      </c>
    </row>
    <row r="56">
      <c r="A56" t="inlineStr">
        <is>
          <t>DNN</t>
        </is>
      </c>
      <c r="B56" t="inlineStr">
        <is>
          <t>Donner</t>
        </is>
      </c>
      <c r="C56" t="inlineStr">
        <is>
          <t>Donner Lake</t>
        </is>
      </c>
      <c r="D56" t="inlineStr">
        <is>
          <t>Truckee River</t>
        </is>
      </c>
      <c r="E56" t="n">
        <v>9700</v>
      </c>
    </row>
    <row r="57">
      <c r="A57" t="inlineStr">
        <is>
          <t>DNP</t>
        </is>
      </c>
      <c r="B57" t="inlineStr">
        <is>
          <t>Don Pedro</t>
        </is>
      </c>
      <c r="C57" t="inlineStr">
        <is>
          <t>New Don Pedro Reservoir</t>
        </is>
      </c>
      <c r="D57" t="inlineStr">
        <is>
          <t>Tuolumne River</t>
        </is>
      </c>
      <c r="E57" t="n">
        <v>2030000</v>
      </c>
    </row>
    <row r="58">
      <c r="A58" t="inlineStr">
        <is>
          <t>DON</t>
        </is>
      </c>
      <c r="B58" t="inlineStr">
        <is>
          <t>Donnells</t>
        </is>
      </c>
      <c r="C58" t="inlineStr">
        <is>
          <t>Donnells Reservoir</t>
        </is>
      </c>
      <c r="D58" t="inlineStr">
        <is>
          <t>M Fork Stanislaus</t>
        </is>
      </c>
      <c r="E58" t="n">
        <v>64320</v>
      </c>
    </row>
    <row r="59">
      <c r="A59" t="inlineStr">
        <is>
          <t>DRE</t>
        </is>
      </c>
      <c r="B59" t="inlineStr">
        <is>
          <t>Dwinnell</t>
        </is>
      </c>
      <c r="C59" t="inlineStr">
        <is>
          <t>Lake Shastina</t>
        </is>
      </c>
      <c r="D59" t="inlineStr">
        <is>
          <t>Shasta River</t>
        </is>
      </c>
      <c r="E59" t="n">
        <v>50000</v>
      </c>
    </row>
    <row r="60">
      <c r="A60" t="inlineStr">
        <is>
          <t>EDN</t>
        </is>
      </c>
      <c r="B60" t="inlineStr">
        <is>
          <t>Mark Edson</t>
        </is>
      </c>
      <c r="C60" t="inlineStr">
        <is>
          <t>Stumpy Meadows Lake</t>
        </is>
      </c>
      <c r="D60" t="inlineStr">
        <is>
          <t>Rubicon River</t>
        </is>
      </c>
      <c r="E60" t="n">
        <v>20000</v>
      </c>
    </row>
    <row r="61">
      <c r="A61" t="inlineStr">
        <is>
          <t>EDS</t>
        </is>
      </c>
      <c r="B61" t="inlineStr">
        <is>
          <t>Vermillion Valley</t>
        </is>
      </c>
      <c r="C61" t="inlineStr">
        <is>
          <t>Thomas A. Edison Lake</t>
        </is>
      </c>
      <c r="D61" t="inlineStr">
        <is>
          <t>S Fork San Joaquin River</t>
        </is>
      </c>
      <c r="E61" t="n">
        <v>125000</v>
      </c>
    </row>
    <row r="62">
      <c r="A62" t="inlineStr">
        <is>
          <t>EJC</t>
        </is>
      </c>
      <c r="B62" t="inlineStr">
        <is>
          <t>Elmer J Chesbro</t>
        </is>
      </c>
      <c r="C62" t="inlineStr">
        <is>
          <t>Chesbro Reservoir</t>
        </is>
      </c>
      <c r="D62" t="inlineStr">
        <is>
          <t>Llagas Creek</t>
        </is>
      </c>
      <c r="E62" t="n">
        <v>7967</v>
      </c>
    </row>
    <row r="63">
      <c r="A63" t="inlineStr">
        <is>
          <t>ELC</t>
        </is>
      </c>
      <c r="B63" t="inlineStr">
        <is>
          <t>El Capitan</t>
        </is>
      </c>
      <c r="C63" t="inlineStr">
        <is>
          <t>El Capitan Reservoir</t>
        </is>
      </c>
      <c r="D63" t="inlineStr">
        <is>
          <t>San Diego River</t>
        </is>
      </c>
      <c r="E63" t="n">
        <v>112807</v>
      </c>
    </row>
    <row r="64">
      <c r="A64" t="inlineStr">
        <is>
          <t>ENG</t>
        </is>
      </c>
      <c r="B64" t="inlineStr">
        <is>
          <t>Englebright Narrows</t>
        </is>
      </c>
      <c r="C64" t="inlineStr">
        <is>
          <t>Englebright Lake</t>
        </is>
      </c>
      <c r="D64" t="inlineStr">
        <is>
          <t>Yuba River</t>
        </is>
      </c>
      <c r="E64" t="n">
        <v>70000</v>
      </c>
    </row>
    <row r="65">
      <c r="A65" t="inlineStr">
        <is>
          <t>ENR</t>
        </is>
      </c>
      <c r="B65" t="inlineStr">
        <is>
          <t>Eleanor</t>
        </is>
      </c>
      <c r="C65" t="inlineStr">
        <is>
          <t>Lake Eleanor</t>
        </is>
      </c>
      <c r="D65" t="inlineStr">
        <is>
          <t>Tuolumne River</t>
        </is>
      </c>
      <c r="E65" t="n">
        <v>28600</v>
      </c>
    </row>
    <row r="66">
      <c r="A66" t="inlineStr">
        <is>
          <t>EPK</t>
        </is>
      </c>
      <c r="B66" t="inlineStr">
        <is>
          <t>East Park</t>
        </is>
      </c>
      <c r="C66" t="inlineStr">
        <is>
          <t>East Park Reservoir</t>
        </is>
      </c>
      <c r="D66" t="inlineStr">
        <is>
          <t>Stony Creek</t>
        </is>
      </c>
      <c r="E66" t="n">
        <v>51000</v>
      </c>
    </row>
    <row r="67">
      <c r="A67" t="inlineStr">
        <is>
          <t>EXC</t>
        </is>
      </c>
      <c r="B67" t="inlineStr">
        <is>
          <t>New Exchequer</t>
        </is>
      </c>
      <c r="C67" t="inlineStr">
        <is>
          <t>Lake McClure</t>
        </is>
      </c>
      <c r="D67" t="inlineStr">
        <is>
          <t>Merced River</t>
        </is>
      </c>
      <c r="E67" t="n">
        <v>1024600</v>
      </c>
    </row>
    <row r="68">
      <c r="A68" t="inlineStr">
        <is>
          <t>FLR</t>
        </is>
      </c>
      <c r="B68" t="inlineStr">
        <is>
          <t>Florence</t>
        </is>
      </c>
      <c r="C68" t="inlineStr">
        <is>
          <t>Florence Lake</t>
        </is>
      </c>
      <c r="D68" t="inlineStr">
        <is>
          <t>S Fork San Joaquin River</t>
        </is>
      </c>
      <c r="E68" t="n">
        <v>64406</v>
      </c>
    </row>
    <row r="69">
      <c r="A69" t="inlineStr">
        <is>
          <t>FMD</t>
        </is>
      </c>
      <c r="B69" t="inlineStr">
        <is>
          <t>French Meadows</t>
        </is>
      </c>
      <c r="C69" t="inlineStr">
        <is>
          <t>French Meadows Reservoir</t>
        </is>
      </c>
      <c r="D69" t="inlineStr">
        <is>
          <t>M Fork American</t>
        </is>
      </c>
      <c r="E69" t="n">
        <v>136400</v>
      </c>
    </row>
    <row r="70">
      <c r="A70" t="inlineStr">
        <is>
          <t>FOL</t>
        </is>
      </c>
      <c r="B70" t="inlineStr">
        <is>
          <t>Folsom</t>
        </is>
      </c>
      <c r="C70" t="inlineStr">
        <is>
          <t>Folsom Lake</t>
        </is>
      </c>
      <c r="D70" t="inlineStr">
        <is>
          <t>American River</t>
        </is>
      </c>
      <c r="E70" t="n">
        <v>977000</v>
      </c>
    </row>
    <row r="71">
      <c r="A71" t="inlineStr">
        <is>
          <t>FRD</t>
        </is>
      </c>
      <c r="B71" t="inlineStr">
        <is>
          <t>Frenchman</t>
        </is>
      </c>
      <c r="C71" t="inlineStr">
        <is>
          <t>Frenchman Lake</t>
        </is>
      </c>
      <c r="D71" t="inlineStr">
        <is>
          <t>Little Last Chance Creek</t>
        </is>
      </c>
      <c r="E71" t="n">
        <v>55477</v>
      </c>
    </row>
    <row r="72">
      <c r="A72" t="inlineStr">
        <is>
          <t>FRL</t>
        </is>
      </c>
      <c r="B72" t="inlineStr">
        <is>
          <t>French Lake</t>
        </is>
      </c>
      <c r="C72" t="inlineStr">
        <is>
          <t>French Lake</t>
        </is>
      </c>
      <c r="D72" t="inlineStr">
        <is>
          <t>Canyon Creek</t>
        </is>
      </c>
      <c r="E72" t="n">
        <v>13940</v>
      </c>
    </row>
    <row r="73">
      <c r="A73" t="inlineStr">
        <is>
          <t>FRM</t>
        </is>
      </c>
      <c r="B73" t="inlineStr">
        <is>
          <t>Farmington</t>
        </is>
      </c>
      <c r="C73" t="inlineStr">
        <is>
          <t>Farmington Lake</t>
        </is>
      </c>
      <c r="D73" t="inlineStr">
        <is>
          <t>Littlejohn Creek</t>
        </is>
      </c>
      <c r="E73" t="n">
        <v>52000</v>
      </c>
    </row>
    <row r="74">
      <c r="A74" t="inlineStr">
        <is>
          <t>GBL</t>
        </is>
      </c>
      <c r="B74" t="inlineStr">
        <is>
          <t>Gibraltar</t>
        </is>
      </c>
      <c r="C74" t="inlineStr">
        <is>
          <t>Gibraltar Lake</t>
        </is>
      </c>
      <c r="D74" t="inlineStr">
        <is>
          <t>Santa Ynez River</t>
        </is>
      </c>
      <c r="E74" t="n">
        <v>9998</v>
      </c>
    </row>
    <row r="75">
      <c r="A75" t="inlineStr">
        <is>
          <t>GBR</t>
        </is>
      </c>
      <c r="B75" t="inlineStr">
        <is>
          <t>Gerber</t>
        </is>
      </c>
      <c r="C75" t="inlineStr">
        <is>
          <t>Gerber Lake</t>
        </is>
      </c>
      <c r="D75" t="inlineStr">
        <is>
          <t>Klamath River</t>
        </is>
      </c>
      <c r="E75" t="n">
        <v>94720</v>
      </c>
    </row>
    <row r="76">
      <c r="A76" t="inlineStr">
        <is>
          <t>GDR</t>
        </is>
      </c>
      <c r="B76" t="inlineStr">
        <is>
          <t>Guadalupe</t>
        </is>
      </c>
      <c r="C76" t="inlineStr">
        <is>
          <t>Guadalupe Reservoir</t>
        </is>
      </c>
      <c r="D76" t="inlineStr">
        <is>
          <t>Guadalupe Creek</t>
        </is>
      </c>
      <c r="E76" t="n">
        <v>3320</v>
      </c>
    </row>
    <row r="77">
      <c r="A77" t="inlineStr">
        <is>
          <t>GDW</t>
        </is>
      </c>
      <c r="B77" t="inlineStr">
        <is>
          <t>Goodwin</t>
        </is>
      </c>
      <c r="C77" t="inlineStr">
        <is>
          <t>Goodwin Reservoir</t>
        </is>
      </c>
      <c r="D77" t="inlineStr">
        <is>
          <t>Stanislaus River</t>
        </is>
      </c>
      <c r="E77" t="n">
        <v>500</v>
      </c>
    </row>
    <row r="78">
      <c r="A78" t="inlineStr">
        <is>
          <t>GLK</t>
        </is>
      </c>
      <c r="B78" t="inlineStr">
        <is>
          <t>Gem Lake</t>
        </is>
      </c>
      <c r="C78" t="inlineStr">
        <is>
          <t>Gem Lake</t>
        </is>
      </c>
      <c r="D78" t="inlineStr">
        <is>
          <t>Rush Creek</t>
        </is>
      </c>
      <c r="E78" t="n">
        <v>17228</v>
      </c>
    </row>
    <row r="79">
      <c r="A79" t="inlineStr">
        <is>
          <t>GLL</t>
        </is>
      </c>
      <c r="B79" t="inlineStr">
        <is>
          <t>Gerle Lake</t>
        </is>
      </c>
      <c r="C79" t="inlineStr">
        <is>
          <t>Gerle Lake</t>
        </is>
      </c>
      <c r="D79" t="inlineStr">
        <is>
          <t>Gerle Creek</t>
        </is>
      </c>
      <c r="E79" t="n">
        <v>1200</v>
      </c>
    </row>
    <row r="80">
      <c r="A80" t="inlineStr">
        <is>
          <t>GNT</t>
        </is>
      </c>
      <c r="B80" t="inlineStr">
        <is>
          <t>Grant Lake</t>
        </is>
      </c>
      <c r="C80" t="inlineStr">
        <is>
          <t>Grant Lake</t>
        </is>
      </c>
      <c r="D80" t="inlineStr">
        <is>
          <t>Rush Creek</t>
        </is>
      </c>
      <c r="E80" t="n">
        <v>47525</v>
      </c>
    </row>
    <row r="81">
      <c r="A81" t="inlineStr">
        <is>
          <t>HDG</t>
        </is>
      </c>
      <c r="B81" t="inlineStr">
        <is>
          <t>Lake Hodges</t>
        </is>
      </c>
      <c r="C81" t="inlineStr">
        <is>
          <t>Lake Hodges</t>
        </is>
      </c>
      <c r="D81" t="inlineStr">
        <is>
          <t>San Dieguito River</t>
        </is>
      </c>
      <c r="E81" t="n">
        <v>30251</v>
      </c>
    </row>
    <row r="82">
      <c r="A82" t="inlineStr">
        <is>
          <t>HHL</t>
        </is>
      </c>
      <c r="B82" t="inlineStr">
        <is>
          <t>Lower Hell Hole</t>
        </is>
      </c>
      <c r="C82" t="inlineStr">
        <is>
          <t>Hell Hole Reservoir</t>
        </is>
      </c>
      <c r="D82" t="inlineStr">
        <is>
          <t>Rubicon River</t>
        </is>
      </c>
      <c r="E82" t="n">
        <v>207600</v>
      </c>
    </row>
    <row r="83">
      <c r="A83" t="inlineStr">
        <is>
          <t>HID</t>
        </is>
      </c>
      <c r="B83" t="inlineStr">
        <is>
          <t>Hidden</t>
        </is>
      </c>
      <c r="C83" t="inlineStr">
        <is>
          <t>Hensley Lake</t>
        </is>
      </c>
      <c r="D83" t="inlineStr">
        <is>
          <t>Fresno River</t>
        </is>
      </c>
      <c r="E83" t="n">
        <v>90000</v>
      </c>
    </row>
    <row r="84">
      <c r="A84" t="inlineStr">
        <is>
          <t>HMT</t>
        </is>
      </c>
      <c r="B84" t="inlineStr">
        <is>
          <t>Lake Hemet</t>
        </is>
      </c>
      <c r="C84" t="inlineStr">
        <is>
          <t>Lake Hemet</t>
        </is>
      </c>
      <c r="D84" t="inlineStr">
        <is>
          <t>San Jacinto River</t>
        </is>
      </c>
      <c r="E84" t="n">
        <v>14000</v>
      </c>
    </row>
    <row r="85">
      <c r="A85" t="inlineStr">
        <is>
          <t>HNN</t>
        </is>
      </c>
      <c r="B85" t="inlineStr">
        <is>
          <t>Conn Creek</t>
        </is>
      </c>
      <c r="C85" t="inlineStr">
        <is>
          <t>Lake Hennessey</t>
        </is>
      </c>
      <c r="D85" t="inlineStr">
        <is>
          <t>Conn Creek</t>
        </is>
      </c>
      <c r="E85" t="n">
        <v>31000</v>
      </c>
    </row>
    <row r="86">
      <c r="A86" t="inlineStr">
        <is>
          <t>HNS</t>
        </is>
      </c>
      <c r="B86" t="inlineStr">
        <is>
          <t>Henshaw</t>
        </is>
      </c>
      <c r="C86" t="inlineStr">
        <is>
          <t>Lake Henshaw</t>
        </is>
      </c>
      <c r="D86" t="inlineStr">
        <is>
          <t>San Luis Rey River</t>
        </is>
      </c>
      <c r="E86" t="n">
        <v>50000</v>
      </c>
    </row>
    <row r="87">
      <c r="A87" t="inlineStr">
        <is>
          <t>HNT</t>
        </is>
      </c>
      <c r="B87" t="inlineStr">
        <is>
          <t>Huntington</t>
        </is>
      </c>
      <c r="C87" t="inlineStr">
        <is>
          <t>Huntington Lake</t>
        </is>
      </c>
      <c r="D87" t="inlineStr">
        <is>
          <t>San Joaquin River</t>
        </is>
      </c>
      <c r="E87" t="n">
        <v>89800</v>
      </c>
    </row>
    <row r="88">
      <c r="A88" t="inlineStr">
        <is>
          <t>HTH</t>
        </is>
      </c>
      <c r="B88" t="inlineStr">
        <is>
          <t>O Shanessey</t>
        </is>
      </c>
      <c r="C88" t="inlineStr">
        <is>
          <t>Hetch-Hetchy Reservoir</t>
        </is>
      </c>
      <c r="D88" t="inlineStr">
        <is>
          <t>Tuolumne River</t>
        </is>
      </c>
      <c r="E88" t="n">
        <v>360000</v>
      </c>
    </row>
    <row r="89">
      <c r="A89" t="inlineStr">
        <is>
          <t>HVS</t>
        </is>
      </c>
      <c r="B89" t="inlineStr">
        <is>
          <t>Parker Dam</t>
        </is>
      </c>
      <c r="C89" t="inlineStr">
        <is>
          <t>Lake Havasu</t>
        </is>
      </c>
      <c r="D89" t="inlineStr">
        <is>
          <t>Colorado River</t>
        </is>
      </c>
      <c r="E89" t="n">
        <v>648000</v>
      </c>
    </row>
    <row r="90">
      <c r="A90" t="inlineStr">
        <is>
          <t>HWE</t>
        </is>
      </c>
      <c r="B90" t="inlineStr">
        <is>
          <t>Haiwee</t>
        </is>
      </c>
      <c r="C90" t="inlineStr">
        <is>
          <t>Haiwee Reservoir</t>
        </is>
      </c>
      <c r="D90" t="inlineStr">
        <is>
          <t>Rose Valley</t>
        </is>
      </c>
      <c r="E90" t="n">
        <v>46600</v>
      </c>
    </row>
    <row r="91">
      <c r="A91" t="inlineStr">
        <is>
          <t>ICH</t>
        </is>
      </c>
      <c r="B91" t="inlineStr">
        <is>
          <t>Ice House</t>
        </is>
      </c>
      <c r="C91" t="inlineStr">
        <is>
          <t>Ice House Reservoir</t>
        </is>
      </c>
      <c r="D91" t="inlineStr">
        <is>
          <t>S Fork Silver Creek</t>
        </is>
      </c>
      <c r="E91" t="n">
        <v>43496</v>
      </c>
    </row>
    <row r="92">
      <c r="A92" t="inlineStr">
        <is>
          <t>INL</t>
        </is>
      </c>
      <c r="B92" t="inlineStr">
        <is>
          <t>Independence</t>
        </is>
      </c>
      <c r="C92" t="inlineStr">
        <is>
          <t>Independence Lake</t>
        </is>
      </c>
      <c r="D92" t="inlineStr">
        <is>
          <t>Independence Creek</t>
        </is>
      </c>
      <c r="E92" t="n">
        <v>17500</v>
      </c>
    </row>
    <row r="93">
      <c r="A93" t="inlineStr">
        <is>
          <t>INP</t>
        </is>
      </c>
      <c r="B93" t="inlineStr">
        <is>
          <t>Independence</t>
        </is>
      </c>
      <c r="C93" t="inlineStr">
        <is>
          <t>Independence Lake</t>
        </is>
      </c>
      <c r="D93" t="inlineStr">
        <is>
          <t>Independence Creek</t>
        </is>
      </c>
      <c r="E93" t="n">
        <v>17295</v>
      </c>
    </row>
    <row r="94">
      <c r="A94" t="inlineStr">
        <is>
          <t>INV</t>
        </is>
      </c>
      <c r="B94" t="inlineStr">
        <is>
          <t>Indian Valley</t>
        </is>
      </c>
      <c r="C94" t="inlineStr">
        <is>
          <t>Indian Valley Reservoir</t>
        </is>
      </c>
      <c r="D94" t="inlineStr">
        <is>
          <t>Cache Creek Tributary</t>
        </is>
      </c>
      <c r="E94" t="n">
        <v>300000</v>
      </c>
    </row>
    <row r="95">
      <c r="A95" t="inlineStr">
        <is>
          <t>IRC</t>
        </is>
      </c>
      <c r="B95" t="inlineStr">
        <is>
          <t>Iron Canyon</t>
        </is>
      </c>
      <c r="C95" t="inlineStr">
        <is>
          <t>Iron Canyon Reservoir</t>
        </is>
      </c>
      <c r="D95" t="inlineStr">
        <is>
          <t>Pit River Tribuatary</t>
        </is>
      </c>
      <c r="E95" t="n">
        <v>24300</v>
      </c>
    </row>
    <row r="96">
      <c r="A96" t="inlineStr">
        <is>
          <t>ISB</t>
        </is>
      </c>
      <c r="B96" t="inlineStr">
        <is>
          <t>Isabella</t>
        </is>
      </c>
      <c r="C96" t="inlineStr">
        <is>
          <t>Lake Isabella</t>
        </is>
      </c>
      <c r="D96" t="inlineStr">
        <is>
          <t>Kern River</t>
        </is>
      </c>
      <c r="E96" t="n">
        <v>568000</v>
      </c>
    </row>
    <row r="97">
      <c r="A97" t="inlineStr">
        <is>
          <t>JCK</t>
        </is>
      </c>
      <c r="B97" t="inlineStr">
        <is>
          <t>Jackson Meadows</t>
        </is>
      </c>
      <c r="C97" t="inlineStr">
        <is>
          <t>Jackson Meadows Res</t>
        </is>
      </c>
      <c r="D97" t="inlineStr">
        <is>
          <t>M Fork Yuba River</t>
        </is>
      </c>
      <c r="E97" t="n">
        <v>69205</v>
      </c>
    </row>
    <row r="98">
      <c r="A98" t="inlineStr">
        <is>
          <t>JML</t>
        </is>
      </c>
      <c r="B98" t="inlineStr">
        <is>
          <t>Juncal</t>
        </is>
      </c>
      <c r="C98" t="inlineStr">
        <is>
          <t>Jameson Lake</t>
        </is>
      </c>
      <c r="D98" t="inlineStr">
        <is>
          <t>Santa Ynez River</t>
        </is>
      </c>
      <c r="E98" t="n">
        <v>4968</v>
      </c>
    </row>
    <row r="99">
      <c r="A99" t="inlineStr">
        <is>
          <t>JNC</t>
        </is>
      </c>
      <c r="B99" t="inlineStr">
        <is>
          <t>Junction</t>
        </is>
      </c>
      <c r="C99" t="inlineStr">
        <is>
          <t>Junction Reservoir</t>
        </is>
      </c>
      <c r="D99" t="inlineStr">
        <is>
          <t>Silver Creek</t>
        </is>
      </c>
      <c r="E99" t="n">
        <v>3250</v>
      </c>
    </row>
    <row r="100">
      <c r="A100" t="inlineStr">
        <is>
          <t>JNK</t>
        </is>
      </c>
      <c r="B100" t="inlineStr">
        <is>
          <t>Sly Park</t>
        </is>
      </c>
      <c r="C100" t="inlineStr">
        <is>
          <t>Jenkinson Lake</t>
        </is>
      </c>
      <c r="D100" t="inlineStr">
        <is>
          <t>Cosumnes River</t>
        </is>
      </c>
      <c r="E100" t="n">
        <v>41000</v>
      </c>
    </row>
    <row r="101">
      <c r="A101" t="inlineStr">
        <is>
          <t>JNN</t>
        </is>
      </c>
      <c r="B101" t="inlineStr">
        <is>
          <t>Chet Harrit</t>
        </is>
      </c>
      <c r="C101" t="inlineStr">
        <is>
          <t>Lake Jennings</t>
        </is>
      </c>
      <c r="D101" t="inlineStr">
        <is>
          <t>Quail Canyon Creek</t>
        </is>
      </c>
      <c r="E101" t="n">
        <v>9790</v>
      </c>
    </row>
    <row r="102">
      <c r="A102" t="inlineStr">
        <is>
          <t>KES</t>
        </is>
      </c>
      <c r="B102" t="inlineStr">
        <is>
          <t>Keswick</t>
        </is>
      </c>
      <c r="C102" t="inlineStr">
        <is>
          <t>Keswick Reservoir</t>
        </is>
      </c>
      <c r="D102" t="inlineStr">
        <is>
          <t>Sacramento River</t>
        </is>
      </c>
      <c r="E102" t="n">
        <v>23772</v>
      </c>
    </row>
    <row r="103">
      <c r="A103" t="inlineStr">
        <is>
          <t>KKR</t>
        </is>
      </c>
      <c r="B103" t="inlineStr">
        <is>
          <t>Kerckhoff</t>
        </is>
      </c>
      <c r="C103" t="inlineStr">
        <is>
          <t>Kerckhoff Reservoir</t>
        </is>
      </c>
      <c r="D103" t="inlineStr">
        <is>
          <t>San Joaquin</t>
        </is>
      </c>
      <c r="E103" t="n">
        <v>4200</v>
      </c>
    </row>
    <row r="104">
      <c r="A104" t="inlineStr">
        <is>
          <t>KLM</t>
        </is>
      </c>
      <c r="B104" t="inlineStr">
        <is>
          <t>Upper Klamath</t>
        </is>
      </c>
      <c r="C104" t="inlineStr">
        <is>
          <t>Upper Klamath</t>
        </is>
      </c>
      <c r="D104" t="inlineStr">
        <is>
          <t>Klamath River</t>
        </is>
      </c>
      <c r="E104" t="n">
        <v>515615</v>
      </c>
    </row>
    <row r="105">
      <c r="A105" t="inlineStr">
        <is>
          <t>KNT</t>
        </is>
      </c>
      <c r="B105" t="inlineStr">
        <is>
          <t>Kent</t>
        </is>
      </c>
      <c r="C105" t="inlineStr">
        <is>
          <t>Kent Lake</t>
        </is>
      </c>
      <c r="D105" t="inlineStr">
        <is>
          <t>Lagunitas Creek</t>
        </is>
      </c>
      <c r="E105" t="n">
        <v>32900</v>
      </c>
    </row>
    <row r="106">
      <c r="A106" t="inlineStr">
        <is>
          <t>LBS</t>
        </is>
      </c>
      <c r="B106" t="inlineStr">
        <is>
          <t>Los Banos</t>
        </is>
      </c>
      <c r="C106" t="inlineStr">
        <is>
          <t>Los Banos Reservoir</t>
        </is>
      </c>
      <c r="D106" t="inlineStr">
        <is>
          <t>San Joaquin River</t>
        </is>
      </c>
      <c r="E106" t="n">
        <v>34600</v>
      </c>
    </row>
    <row r="107">
      <c r="A107" t="inlineStr">
        <is>
          <t>LEA</t>
        </is>
      </c>
      <c r="B107" t="inlineStr">
        <is>
          <t>Lake Alpine</t>
        </is>
      </c>
      <c r="C107" t="inlineStr">
        <is>
          <t>Lake Alpine</t>
        </is>
      </c>
      <c r="D107" t="inlineStr">
        <is>
          <t>Silver Creek</t>
        </is>
      </c>
      <c r="E107" t="n">
        <v>4600</v>
      </c>
    </row>
    <row r="108">
      <c r="A108" t="inlineStr">
        <is>
          <t>LEW</t>
        </is>
      </c>
      <c r="B108" t="inlineStr">
        <is>
          <t>Lewiston</t>
        </is>
      </c>
      <c r="C108" t="inlineStr">
        <is>
          <t>Lewiston Lake</t>
        </is>
      </c>
      <c r="D108" t="inlineStr">
        <is>
          <t>Trinity River</t>
        </is>
      </c>
      <c r="E108" t="n">
        <v>14660</v>
      </c>
    </row>
    <row r="109">
      <c r="A109" t="inlineStr">
        <is>
          <t>LFY</t>
        </is>
      </c>
      <c r="B109" t="inlineStr">
        <is>
          <t>Lafayette</t>
        </is>
      </c>
      <c r="C109" t="inlineStr">
        <is>
          <t>Lafayette</t>
        </is>
      </c>
      <c r="D109" t="inlineStr">
        <is>
          <t>Lafayette Creek</t>
        </is>
      </c>
      <c r="E109" t="n">
        <v>4250</v>
      </c>
    </row>
    <row r="110">
      <c r="A110" t="inlineStr">
        <is>
          <t>LGR</t>
        </is>
      </c>
      <c r="B110" t="inlineStr">
        <is>
          <t>La Grange</t>
        </is>
      </c>
      <c r="C110" t="inlineStr">
        <is>
          <t>La Grange Reservoir</t>
        </is>
      </c>
      <c r="D110" t="inlineStr">
        <is>
          <t>Tuolumne River</t>
        </is>
      </c>
      <c r="E110" t="n">
        <v>500</v>
      </c>
    </row>
    <row r="111">
      <c r="A111" t="inlineStr">
        <is>
          <t>LGT</t>
        </is>
      </c>
      <c r="B111" t="inlineStr">
        <is>
          <t>Lagunitas</t>
        </is>
      </c>
      <c r="C111" t="inlineStr">
        <is>
          <t>Lagunitas Lake</t>
        </is>
      </c>
      <c r="D111" t="inlineStr">
        <is>
          <t>Lagunitas Creek</t>
        </is>
      </c>
      <c r="E111" t="n">
        <v>341</v>
      </c>
    </row>
    <row r="112">
      <c r="A112" t="inlineStr">
        <is>
          <t>LGV</t>
        </is>
      </c>
      <c r="B112" t="inlineStr">
        <is>
          <t>Little Grass Valley</t>
        </is>
      </c>
      <c r="C112" t="inlineStr">
        <is>
          <t>Little Grass Valley Reservoir</t>
        </is>
      </c>
      <c r="D112" t="inlineStr">
        <is>
          <t>S Fork Feather River</t>
        </is>
      </c>
      <c r="E112" t="n">
        <v>93010</v>
      </c>
    </row>
    <row r="113">
      <c r="A113" t="inlineStr">
        <is>
          <t>LKF</t>
        </is>
      </c>
      <c r="B113" t="inlineStr">
        <is>
          <t>Lake Fordyce near Cisco</t>
        </is>
      </c>
      <c r="C113" t="inlineStr">
        <is>
          <t>Lake Fordyce</t>
        </is>
      </c>
      <c r="D113" t="inlineStr">
        <is>
          <t>Fordyce Creek</t>
        </is>
      </c>
      <c r="E113" t="n">
        <v>48900</v>
      </c>
    </row>
    <row r="114">
      <c r="A114" t="inlineStr">
        <is>
          <t>LNG</t>
        </is>
      </c>
      <c r="B114" t="inlineStr">
        <is>
          <t>James J Lenihan</t>
        </is>
      </c>
      <c r="C114" t="inlineStr">
        <is>
          <t>Lexington Reservoir</t>
        </is>
      </c>
      <c r="D114" t="inlineStr">
        <is>
          <t>Los Gatos Creek</t>
        </is>
      </c>
      <c r="E114" t="n">
        <v>18534</v>
      </c>
    </row>
    <row r="115">
      <c r="A115" t="inlineStr">
        <is>
          <t>LON</t>
        </is>
      </c>
      <c r="B115" t="inlineStr">
        <is>
          <t>Loon Lake</t>
        </is>
      </c>
      <c r="C115" t="inlineStr">
        <is>
          <t>Loon Lake</t>
        </is>
      </c>
      <c r="D115" t="inlineStr">
        <is>
          <t>Rubicon River Tributary</t>
        </is>
      </c>
      <c r="E115" t="n">
        <v>69306</v>
      </c>
    </row>
    <row r="116">
      <c r="A116" t="inlineStr">
        <is>
          <t>LOP</t>
        </is>
      </c>
      <c r="B116" t="inlineStr">
        <is>
          <t>Lopez Lake</t>
        </is>
      </c>
      <c r="C116" t="inlineStr">
        <is>
          <t>Lopez Lake</t>
        </is>
      </c>
      <c r="D116" t="inlineStr">
        <is>
          <t>Arroyo Grande Creek</t>
        </is>
      </c>
      <c r="E116" t="n">
        <v>49388</v>
      </c>
    </row>
    <row r="117">
      <c r="A117" t="inlineStr">
        <is>
          <t>LOT</t>
        </is>
      </c>
      <c r="B117" t="inlineStr">
        <is>
          <t>Otay</t>
        </is>
      </c>
      <c r="C117" t="inlineStr">
        <is>
          <t>Lower Otay</t>
        </is>
      </c>
      <c r="D117" t="inlineStr">
        <is>
          <t>Otay River</t>
        </is>
      </c>
      <c r="E117" t="n">
        <v>49849</v>
      </c>
    </row>
    <row r="118">
      <c r="A118" t="inlineStr">
        <is>
          <t>LPY</t>
        </is>
      </c>
      <c r="B118" t="inlineStr">
        <is>
          <t>Scott Dam</t>
        </is>
      </c>
      <c r="C118" t="inlineStr">
        <is>
          <t>Lake Pillsbury</t>
        </is>
      </c>
      <c r="D118" t="inlineStr">
        <is>
          <t>Eel River</t>
        </is>
      </c>
      <c r="E118" t="n">
        <v>80500</v>
      </c>
    </row>
    <row r="119">
      <c r="A119" t="inlineStr">
        <is>
          <t>LRA</t>
        </is>
      </c>
      <c r="B119" t="inlineStr">
        <is>
          <t>Leroy Anderson</t>
        </is>
      </c>
      <c r="C119" t="inlineStr">
        <is>
          <t>Anderson Reservoir</t>
        </is>
      </c>
      <c r="D119" t="inlineStr">
        <is>
          <t>Coyote Creek</t>
        </is>
      </c>
      <c r="E119" t="n">
        <v>89278</v>
      </c>
    </row>
    <row r="120">
      <c r="A120" t="inlineStr">
        <is>
          <t>LRK</t>
        </is>
      </c>
      <c r="B120" t="inlineStr">
        <is>
          <t>Littlerock</t>
        </is>
      </c>
      <c r="C120" t="inlineStr">
        <is>
          <t>Littlerock Reservoir</t>
        </is>
      </c>
      <c r="D120" t="inlineStr">
        <is>
          <t>Littlerock Creek</t>
        </is>
      </c>
      <c r="E120" t="n">
        <v>4600</v>
      </c>
    </row>
    <row r="121">
      <c r="A121" t="inlineStr">
        <is>
          <t>LUS</t>
        </is>
      </c>
      <c r="B121" t="inlineStr">
        <is>
          <t>San Luis</t>
        </is>
      </c>
      <c r="C121" t="inlineStr">
        <is>
          <t>San Luis Reservoir (SWP)</t>
        </is>
      </c>
      <c r="D121" t="inlineStr">
        <is>
          <t>San Luis Creek</t>
        </is>
      </c>
      <c r="E121" t="n">
        <v>1062000</v>
      </c>
    </row>
    <row r="122">
      <c r="A122" t="inlineStr">
        <is>
          <t>LVD</t>
        </is>
      </c>
      <c r="B122" t="inlineStr">
        <is>
          <t>Lake Loveland</t>
        </is>
      </c>
      <c r="C122" t="inlineStr">
        <is>
          <t>Lake Loveland</t>
        </is>
      </c>
      <c r="D122" t="inlineStr">
        <is>
          <t>Sweetwater River</t>
        </is>
      </c>
      <c r="E122" t="n">
        <v>25400</v>
      </c>
    </row>
    <row r="123">
      <c r="A123" t="inlineStr">
        <is>
          <t>LVQ</t>
        </is>
      </c>
      <c r="B123" t="inlineStr">
        <is>
          <t>Los Vaqueros</t>
        </is>
      </c>
      <c r="C123" t="inlineStr">
        <is>
          <t>Los Vaqueros Reservoir</t>
        </is>
      </c>
      <c r="D123" t="inlineStr">
        <is>
          <t>Kellogg Creek</t>
        </is>
      </c>
      <c r="E123" t="n">
        <v>160000</v>
      </c>
    </row>
    <row r="124">
      <c r="A124" t="inlineStr">
        <is>
          <t>LVY</t>
        </is>
      </c>
      <c r="B124" t="inlineStr">
        <is>
          <t>Lake Valley</t>
        </is>
      </c>
      <c r="C124" t="inlineStr">
        <is>
          <t>Lake Valley Reservoir</t>
        </is>
      </c>
      <c r="D124" t="inlineStr">
        <is>
          <t>N Fork American River</t>
        </is>
      </c>
      <c r="E124" t="n">
        <v>8127</v>
      </c>
    </row>
    <row r="125">
      <c r="A125" t="inlineStr">
        <is>
          <t>LWB</t>
        </is>
      </c>
      <c r="B125" t="inlineStr">
        <is>
          <t>Lower Bear River</t>
        </is>
      </c>
      <c r="C125" t="inlineStr">
        <is>
          <t>Lower Bear Reservoir</t>
        </is>
      </c>
      <c r="D125" t="inlineStr">
        <is>
          <t>Bear River</t>
        </is>
      </c>
      <c r="E125" t="n">
        <v>48750</v>
      </c>
    </row>
    <row r="126">
      <c r="A126" t="inlineStr">
        <is>
          <t>LYS</t>
        </is>
      </c>
      <c r="B126" t="inlineStr">
        <is>
          <t>Lyons</t>
        </is>
      </c>
      <c r="C126" t="inlineStr">
        <is>
          <t>Lyons Reservoir</t>
        </is>
      </c>
      <c r="D126" t="inlineStr">
        <is>
          <t>S Fork Stanislaus River</t>
        </is>
      </c>
      <c r="E126" t="n">
        <v>6228</v>
      </c>
    </row>
    <row r="127">
      <c r="A127" t="inlineStr">
        <is>
          <t>MAR</t>
        </is>
      </c>
      <c r="B127" t="inlineStr">
        <is>
          <t>Mariposa Creek</t>
        </is>
      </c>
      <c r="C127" t="inlineStr">
        <is>
          <t>Mariposa Creek Dam</t>
        </is>
      </c>
      <c r="D127" t="inlineStr">
        <is>
          <t>Mariposa Creek</t>
        </is>
      </c>
      <c r="E127" t="n">
        <v>15000</v>
      </c>
    </row>
    <row r="128">
      <c r="A128" t="inlineStr">
        <is>
          <t>MAT</t>
        </is>
      </c>
      <c r="B128" t="inlineStr">
        <is>
          <t>Matilija</t>
        </is>
      </c>
      <c r="C128" t="inlineStr">
        <is>
          <t>Matilija Reservoir</t>
        </is>
      </c>
      <c r="D128" t="inlineStr">
        <is>
          <t>Matilija Creek</t>
        </is>
      </c>
      <c r="E128" t="n">
        <v>1800</v>
      </c>
    </row>
    <row r="129">
      <c r="A129" t="inlineStr">
        <is>
          <t>MCO</t>
        </is>
      </c>
      <c r="B129" t="inlineStr">
        <is>
          <t>McCloud</t>
        </is>
      </c>
      <c r="C129" t="inlineStr">
        <is>
          <t>McCloud Reservoir</t>
        </is>
      </c>
      <c r="D129" t="inlineStr">
        <is>
          <t>McCloud River</t>
        </is>
      </c>
      <c r="E129" t="n">
        <v>35300</v>
      </c>
    </row>
    <row r="130">
      <c r="A130" t="inlineStr">
        <is>
          <t>MCR</t>
        </is>
      </c>
      <c r="B130" t="inlineStr">
        <is>
          <t>New Exchequer</t>
        </is>
      </c>
      <c r="C130" t="inlineStr">
        <is>
          <t>Lake McClure</t>
        </is>
      </c>
      <c r="D130" t="inlineStr">
        <is>
          <t>Merced River</t>
        </is>
      </c>
      <c r="E130" t="n">
        <v>1024600</v>
      </c>
    </row>
    <row r="131">
      <c r="A131" t="inlineStr">
        <is>
          <t>MCS</t>
        </is>
      </c>
      <c r="B131" t="inlineStr">
        <is>
          <t>McSwain</t>
        </is>
      </c>
      <c r="C131" t="inlineStr">
        <is>
          <t>Lake McSwain</t>
        </is>
      </c>
      <c r="D131" t="inlineStr">
        <is>
          <t>Merced River</t>
        </is>
      </c>
      <c r="E131" t="n">
        <v>9730</v>
      </c>
    </row>
    <row r="132">
      <c r="A132" t="inlineStr">
        <is>
          <t>MDO</t>
        </is>
      </c>
      <c r="B132" t="inlineStr">
        <is>
          <t>Modesto Reservoir</t>
        </is>
      </c>
      <c r="C132" t="inlineStr">
        <is>
          <t>Modesto Reservoir</t>
        </is>
      </c>
      <c r="D132" t="inlineStr">
        <is>
          <t>Tuolumne River</t>
        </is>
      </c>
      <c r="E132" t="n">
        <v>29000</v>
      </c>
    </row>
    <row r="133">
      <c r="A133" t="inlineStr">
        <is>
          <t>MEA</t>
        </is>
      </c>
      <c r="B133" t="inlineStr">
        <is>
          <t>Hoover</t>
        </is>
      </c>
      <c r="C133" t="inlineStr">
        <is>
          <t>Lake Mead</t>
        </is>
      </c>
      <c r="D133" t="inlineStr">
        <is>
          <t>Colorado River</t>
        </is>
      </c>
      <c r="E133" t="n">
        <v>26159008</v>
      </c>
    </row>
    <row r="134">
      <c r="A134" t="inlineStr">
        <is>
          <t>MHV</t>
        </is>
      </c>
      <c r="B134" t="inlineStr">
        <is>
          <t>Davis</t>
        </is>
      </c>
      <c r="C134" t="inlineStr">
        <is>
          <t>Lake Mohave</t>
        </is>
      </c>
      <c r="D134" t="inlineStr">
        <is>
          <t>Colorado River</t>
        </is>
      </c>
      <c r="E134" t="n">
        <v>1810000</v>
      </c>
    </row>
    <row r="135">
      <c r="A135" t="inlineStr">
        <is>
          <t>MHW</t>
        </is>
      </c>
      <c r="B135" t="inlineStr">
        <is>
          <t>Matthews</t>
        </is>
      </c>
      <c r="C135" t="inlineStr">
        <is>
          <t>Lake Matthews</t>
        </is>
      </c>
      <c r="D135" t="inlineStr">
        <is>
          <t>De Luz Creek Tributary</t>
        </is>
      </c>
      <c r="E135" t="n">
        <v>179300</v>
      </c>
    </row>
    <row r="136">
      <c r="A136" t="inlineStr">
        <is>
          <t>MIL</t>
        </is>
      </c>
      <c r="B136" t="inlineStr">
        <is>
          <t>Friant</t>
        </is>
      </c>
      <c r="C136" t="inlineStr">
        <is>
          <t>Millerton Lake</t>
        </is>
      </c>
      <c r="D136" t="inlineStr">
        <is>
          <t>San Joaquin River</t>
        </is>
      </c>
      <c r="E136" t="n">
        <v>520500</v>
      </c>
    </row>
    <row r="137">
      <c r="A137" t="inlineStr">
        <is>
          <t>MMR</t>
        </is>
      </c>
      <c r="B137" t="inlineStr">
        <is>
          <t>Miramar</t>
        </is>
      </c>
      <c r="C137" t="inlineStr">
        <is>
          <t>Lake Miramar</t>
        </is>
      </c>
      <c r="D137" t="inlineStr">
        <is>
          <t>San Diego River</t>
        </is>
      </c>
      <c r="E137" t="n">
        <v>6682</v>
      </c>
    </row>
    <row r="138">
      <c r="A138" t="inlineStr">
        <is>
          <t>MMW</t>
        </is>
      </c>
      <c r="B138" t="inlineStr">
        <is>
          <t>Indian Ole</t>
        </is>
      </c>
      <c r="C138" t="inlineStr">
        <is>
          <t>Mountain Meadows</t>
        </is>
      </c>
      <c r="D138" t="inlineStr">
        <is>
          <t>N Fork Feather River Tributary</t>
        </is>
      </c>
      <c r="E138" t="n">
        <v>24800</v>
      </c>
    </row>
    <row r="139">
      <c r="A139" t="inlineStr">
        <is>
          <t>MOR</t>
        </is>
      </c>
      <c r="B139" t="inlineStr">
        <is>
          <t>Morena</t>
        </is>
      </c>
      <c r="C139" t="inlineStr">
        <is>
          <t>Morena Lake</t>
        </is>
      </c>
      <c r="D139" t="inlineStr">
        <is>
          <t>Cottonwood Creek</t>
        </is>
      </c>
      <c r="E139" t="n">
        <v>50694</v>
      </c>
    </row>
    <row r="140">
      <c r="A140" t="inlineStr">
        <is>
          <t>MPL</t>
        </is>
      </c>
      <c r="B140" t="inlineStr">
        <is>
          <t>Mammoth Pool</t>
        </is>
      </c>
      <c r="C140" t="inlineStr">
        <is>
          <t>Mammoth Pool Reservoir</t>
        </is>
      </c>
      <c r="D140" t="inlineStr">
        <is>
          <t>San Joaquin River</t>
        </is>
      </c>
      <c r="E140" t="n">
        <v>123000</v>
      </c>
    </row>
    <row r="141">
      <c r="A141" t="inlineStr">
        <is>
          <t>MRR</t>
        </is>
      </c>
      <c r="B141" t="inlineStr">
        <is>
          <t>Murray</t>
        </is>
      </c>
      <c r="C141" t="inlineStr">
        <is>
          <t>Murray Reservoir</t>
        </is>
      </c>
      <c r="D141" t="inlineStr">
        <is>
          <t>Chaparral Canyon</t>
        </is>
      </c>
      <c r="E141" t="n">
        <v>4684</v>
      </c>
    </row>
    <row r="142">
      <c r="A142" t="inlineStr">
        <is>
          <t>MRT</t>
        </is>
      </c>
      <c r="B142" t="inlineStr">
        <is>
          <t>Martis Creek</t>
        </is>
      </c>
      <c r="C142" t="inlineStr">
        <is>
          <t>Martis Creek Reservoir</t>
        </is>
      </c>
      <c r="D142" t="inlineStr">
        <is>
          <t>Martis Creek</t>
        </is>
      </c>
      <c r="E142" t="n">
        <v>20400</v>
      </c>
    </row>
    <row r="143">
      <c r="A143" t="inlineStr">
        <is>
          <t>NAT</t>
        </is>
      </c>
      <c r="B143" t="inlineStr">
        <is>
          <t>Natoma</t>
        </is>
      </c>
      <c r="C143" t="inlineStr">
        <is>
          <t>Lake Natoma</t>
        </is>
      </c>
      <c r="D143" t="inlineStr">
        <is>
          <t>American River</t>
        </is>
      </c>
      <c r="E143" t="n">
        <v>9000</v>
      </c>
    </row>
    <row r="144">
      <c r="A144" t="inlineStr">
        <is>
          <t>NCA</t>
        </is>
      </c>
      <c r="B144" t="inlineStr">
        <is>
          <t>Nicasio</t>
        </is>
      </c>
      <c r="C144" t="inlineStr">
        <is>
          <t>Nicasio Reservoir</t>
        </is>
      </c>
      <c r="D144" t="inlineStr">
        <is>
          <t>Nicasio Creek</t>
        </is>
      </c>
      <c r="E144" t="n">
        <v>22400</v>
      </c>
    </row>
    <row r="145">
      <c r="A145" t="inlineStr">
        <is>
          <t>NCM</t>
        </is>
      </c>
      <c r="B145" t="inlineStr">
        <is>
          <t>Nacimiento</t>
        </is>
      </c>
      <c r="C145" t="inlineStr">
        <is>
          <t>Lake Nacimiento</t>
        </is>
      </c>
      <c r="D145" t="inlineStr">
        <is>
          <t>Nacimiento River</t>
        </is>
      </c>
      <c r="E145" t="n">
        <v>382770</v>
      </c>
    </row>
    <row r="146">
      <c r="A146" t="inlineStr">
        <is>
          <t>NHG</t>
        </is>
      </c>
      <c r="B146" t="inlineStr">
        <is>
          <t>New Hogan</t>
        </is>
      </c>
      <c r="C146" t="inlineStr">
        <is>
          <t>New Hogan Lake</t>
        </is>
      </c>
      <c r="D146" t="inlineStr">
        <is>
          <t>Calaveras River</t>
        </is>
      </c>
      <c r="E146" t="n">
        <v>317000</v>
      </c>
    </row>
    <row r="147">
      <c r="A147" t="inlineStr">
        <is>
          <t>NML</t>
        </is>
      </c>
      <c r="B147" t="inlineStr">
        <is>
          <t>New Melones</t>
        </is>
      </c>
      <c r="C147" t="inlineStr">
        <is>
          <t>New Melones Reservoir</t>
        </is>
      </c>
      <c r="D147" t="inlineStr">
        <is>
          <t>Stanislaus River</t>
        </is>
      </c>
      <c r="E147" t="n">
        <v>2400000</v>
      </c>
    </row>
    <row r="148">
      <c r="A148" t="inlineStr">
        <is>
          <t>NWL</t>
        </is>
      </c>
      <c r="B148" t="inlineStr">
        <is>
          <t>Newell Creek</t>
        </is>
      </c>
      <c r="C148" t="inlineStr">
        <is>
          <t>Loch Lomond Reservoir</t>
        </is>
      </c>
      <c r="D148" t="inlineStr">
        <is>
          <t>Newell Creek</t>
        </is>
      </c>
      <c r="E148" t="n">
        <v>8991</v>
      </c>
    </row>
    <row r="149">
      <c r="A149" t="inlineStr">
        <is>
          <t>OLH</t>
        </is>
      </c>
      <c r="B149" t="inlineStr">
        <is>
          <t>Olivenhain</t>
        </is>
      </c>
      <c r="C149" t="inlineStr">
        <is>
          <t>Olivenhain Reservoir</t>
        </is>
      </c>
      <c r="D149" t="inlineStr">
        <is>
          <t>Escondido Creek</t>
        </is>
      </c>
      <c r="E149" t="n">
        <v>24000</v>
      </c>
    </row>
    <row r="150">
      <c r="A150" t="inlineStr">
        <is>
          <t>ONF</t>
        </is>
      </c>
      <c r="B150" t="inlineStr">
        <is>
          <t>O Neill Forebay</t>
        </is>
      </c>
      <c r="C150" t="inlineStr">
        <is>
          <t>O'Neill Forebay</t>
        </is>
      </c>
      <c r="D150" t="inlineStr">
        <is>
          <t>San Luis Creek</t>
        </is>
      </c>
      <c r="E150" t="n">
        <v>56400</v>
      </c>
    </row>
    <row r="151">
      <c r="A151" t="inlineStr">
        <is>
          <t>ORO</t>
        </is>
      </c>
      <c r="B151" t="inlineStr">
        <is>
          <t>Oroville</t>
        </is>
      </c>
      <c r="C151" t="inlineStr">
        <is>
          <t>Lake Oroville</t>
        </is>
      </c>
      <c r="D151" t="inlineStr">
        <is>
          <t>Feather River</t>
        </is>
      </c>
      <c r="E151" t="n">
        <v>3424753</v>
      </c>
    </row>
    <row r="152">
      <c r="A152" t="inlineStr">
        <is>
          <t>OWN</t>
        </is>
      </c>
      <c r="B152" t="inlineStr">
        <is>
          <t>Owens Creek</t>
        </is>
      </c>
      <c r="C152" t="inlineStr">
        <is>
          <t>Owens Creek Dam</t>
        </is>
      </c>
      <c r="D152" t="inlineStr">
        <is>
          <t>Owens Creek</t>
        </is>
      </c>
      <c r="E152" t="n">
        <v>3600</v>
      </c>
    </row>
    <row r="153">
      <c r="A153" t="inlineStr">
        <is>
          <t>PAR</t>
        </is>
      </c>
      <c r="B153" t="inlineStr">
        <is>
          <t>Pardee</t>
        </is>
      </c>
      <c r="C153" t="inlineStr">
        <is>
          <t>Pardee Reservoir</t>
        </is>
      </c>
      <c r="D153" t="inlineStr">
        <is>
          <t>Mokelumne River</t>
        </is>
      </c>
      <c r="E153" t="n">
        <v>203795</v>
      </c>
    </row>
    <row r="154">
      <c r="A154" t="inlineStr">
        <is>
          <t>PNF</t>
        </is>
      </c>
      <c r="B154" t="inlineStr">
        <is>
          <t>Pine Flat</t>
        </is>
      </c>
      <c r="C154" t="inlineStr">
        <is>
          <t>Pine Flat Dam</t>
        </is>
      </c>
      <c r="D154" t="inlineStr">
        <is>
          <t>Kings River</t>
        </is>
      </c>
      <c r="E154" t="n">
        <v>1000000</v>
      </c>
    </row>
    <row r="155">
      <c r="A155" t="inlineStr">
        <is>
          <t>PRA</t>
        </is>
      </c>
      <c r="B155" t="inlineStr">
        <is>
          <t>Prado</t>
        </is>
      </c>
      <c r="C155" t="inlineStr">
        <is>
          <t>Prado Reservoir</t>
        </is>
      </c>
      <c r="D155" t="inlineStr">
        <is>
          <t>Santa Ana River</t>
        </is>
      </c>
      <c r="E155" t="n">
        <v>314400</v>
      </c>
    </row>
    <row r="156">
      <c r="A156" t="inlineStr">
        <is>
          <t>PRR</t>
        </is>
      </c>
      <c r="B156" t="inlineStr">
        <is>
          <t>Perris</t>
        </is>
      </c>
      <c r="C156" t="inlineStr">
        <is>
          <t>Lake Perris</t>
        </is>
      </c>
      <c r="D156" t="inlineStr">
        <is>
          <t>none</t>
        </is>
      </c>
      <c r="E156" t="n">
        <v>131452</v>
      </c>
    </row>
    <row r="157">
      <c r="A157" t="inlineStr">
        <is>
          <t>PRS</t>
        </is>
      </c>
      <c r="B157" t="inlineStr">
        <is>
          <t>Prosser</t>
        </is>
      </c>
      <c r="C157" t="inlineStr">
        <is>
          <t>Prosser Reservoir</t>
        </is>
      </c>
      <c r="D157" t="inlineStr">
        <is>
          <t>Prosser Creek</t>
        </is>
      </c>
      <c r="E157" t="n">
        <v>29800</v>
      </c>
    </row>
    <row r="158">
      <c r="A158" t="inlineStr">
        <is>
          <t>PRU</t>
        </is>
      </c>
      <c r="B158" t="inlineStr">
        <is>
          <t>Santa Felicia</t>
        </is>
      </c>
      <c r="C158" t="inlineStr">
        <is>
          <t>Lake Piru</t>
        </is>
      </c>
      <c r="D158" t="inlineStr">
        <is>
          <t>Piru Creek</t>
        </is>
      </c>
      <c r="E158" t="n">
        <v>83244</v>
      </c>
    </row>
    <row r="159">
      <c r="A159" t="inlineStr">
        <is>
          <t>PT6</t>
        </is>
      </c>
      <c r="B159" t="inlineStr">
        <is>
          <t>Pit 6 Reservoir</t>
        </is>
      </c>
      <c r="C159" t="inlineStr">
        <is>
          <t>Pit 6 Reservoir</t>
        </is>
      </c>
      <c r="D159" t="inlineStr">
        <is>
          <t>Pit River</t>
        </is>
      </c>
      <c r="E159" t="n">
        <v>15890</v>
      </c>
    </row>
    <row r="160">
      <c r="A160" t="inlineStr">
        <is>
          <t>PT7</t>
        </is>
      </c>
      <c r="B160" t="inlineStr">
        <is>
          <t>Pit 7 Reservoir</t>
        </is>
      </c>
      <c r="C160" t="inlineStr">
        <is>
          <t>Pit 7 Reservoir</t>
        </is>
      </c>
      <c r="D160" t="inlineStr">
        <is>
          <t>Pit River</t>
        </is>
      </c>
      <c r="E160" t="n">
        <v>34610</v>
      </c>
    </row>
    <row r="161">
      <c r="A161" t="inlineStr">
        <is>
          <t>PVP</t>
        </is>
      </c>
      <c r="B161" t="inlineStr">
        <is>
          <t>Potter Valley PH</t>
        </is>
      </c>
      <c r="C161" t="inlineStr">
        <is>
          <t>none</t>
        </is>
      </c>
      <c r="D161" t="inlineStr">
        <is>
          <t>EF Russian River</t>
        </is>
      </c>
    </row>
    <row r="162">
      <c r="A162" t="inlineStr">
        <is>
          <t>PWL</t>
        </is>
      </c>
      <c r="B162" t="inlineStr">
        <is>
          <t>Glen Canyon</t>
        </is>
      </c>
      <c r="C162" t="inlineStr">
        <is>
          <t>Lake Powell</t>
        </is>
      </c>
      <c r="D162" t="inlineStr">
        <is>
          <t>Colorado River</t>
        </is>
      </c>
      <c r="E162" t="n">
        <v>24322000</v>
      </c>
    </row>
    <row r="163">
      <c r="A163" t="inlineStr">
        <is>
          <t>PYM</t>
        </is>
      </c>
      <c r="B163" t="inlineStr">
        <is>
          <t>Pyramid</t>
        </is>
      </c>
      <c r="C163" t="inlineStr">
        <is>
          <t>Pyramid Lake</t>
        </is>
      </c>
      <c r="D163" t="inlineStr">
        <is>
          <t>Piru Creek</t>
        </is>
      </c>
      <c r="E163" t="n">
        <v>180000</v>
      </c>
    </row>
    <row r="164">
      <c r="A164" t="inlineStr">
        <is>
          <t>QUL</t>
        </is>
      </c>
      <c r="B164" t="inlineStr">
        <is>
          <t>Quail</t>
        </is>
      </c>
      <c r="C164" t="inlineStr">
        <is>
          <t>Quail Lake</t>
        </is>
      </c>
      <c r="D164" t="inlineStr">
        <is>
          <t>none</t>
        </is>
      </c>
      <c r="E164" t="n">
        <v>5654</v>
      </c>
    </row>
    <row r="165">
      <c r="A165" t="inlineStr">
        <is>
          <t>RBL</t>
        </is>
      </c>
      <c r="B165" t="inlineStr">
        <is>
          <t>Rubicon Lake</t>
        </is>
      </c>
      <c r="C165" t="inlineStr">
        <is>
          <t>Rubicon Lake</t>
        </is>
      </c>
      <c r="D165" t="inlineStr">
        <is>
          <t>Rubicon River</t>
        </is>
      </c>
      <c r="E165" t="n">
        <v>1450</v>
      </c>
    </row>
    <row r="166">
      <c r="A166" t="inlineStr">
        <is>
          <t>RDN</t>
        </is>
      </c>
      <c r="B166" t="inlineStr">
        <is>
          <t>Redinger</t>
        </is>
      </c>
      <c r="C166" t="inlineStr">
        <is>
          <t>Redinger Lake</t>
        </is>
      </c>
      <c r="D166" t="inlineStr">
        <is>
          <t>San Joaquin River</t>
        </is>
      </c>
      <c r="E166" t="n">
        <v>35000</v>
      </c>
    </row>
    <row r="167">
      <c r="A167" t="inlineStr">
        <is>
          <t>RLC</t>
        </is>
      </c>
      <c r="B167" t="inlineStr">
        <is>
          <t>Railroad Canyon</t>
        </is>
      </c>
      <c r="C167" t="inlineStr">
        <is>
          <t>Railroad Canyon Reservoir</t>
        </is>
      </c>
      <c r="D167" t="inlineStr">
        <is>
          <t>San Jacinto River</t>
        </is>
      </c>
      <c r="E167" t="n">
        <v>11847</v>
      </c>
    </row>
    <row r="168">
      <c r="A168" t="inlineStr">
        <is>
          <t>RLF</t>
        </is>
      </c>
      <c r="B168" t="inlineStr">
        <is>
          <t>Relief</t>
        </is>
      </c>
      <c r="C168" t="inlineStr">
        <is>
          <t>Relief Reservoir</t>
        </is>
      </c>
      <c r="D168" t="inlineStr">
        <is>
          <t>M Fork Stanislaus River</t>
        </is>
      </c>
      <c r="E168" t="n">
        <v>15554</v>
      </c>
    </row>
    <row r="169">
      <c r="A169" t="inlineStr">
        <is>
          <t>RLL</t>
        </is>
      </c>
      <c r="B169" t="inlineStr">
        <is>
          <t>Rollins</t>
        </is>
      </c>
      <c r="C169" t="inlineStr">
        <is>
          <t>Rollins Reservoir</t>
        </is>
      </c>
      <c r="D169" t="inlineStr">
        <is>
          <t>Bear River</t>
        </is>
      </c>
      <c r="E169" t="n">
        <v>66000</v>
      </c>
    </row>
    <row r="170">
      <c r="A170" t="inlineStr">
        <is>
          <t>RTD</t>
        </is>
      </c>
      <c r="B170" t="inlineStr">
        <is>
          <t>Ruth</t>
        </is>
      </c>
      <c r="C170" t="inlineStr">
        <is>
          <t>Ruth Lake</t>
        </is>
      </c>
      <c r="D170" t="inlineStr">
        <is>
          <t>Mad River</t>
        </is>
      </c>
      <c r="E170" t="n">
        <v>61000</v>
      </c>
    </row>
    <row r="171">
      <c r="A171" t="inlineStr">
        <is>
          <t>SAT</t>
        </is>
      </c>
      <c r="B171" t="inlineStr">
        <is>
          <t>San Antonio</t>
        </is>
      </c>
      <c r="C171" t="inlineStr">
        <is>
          <t>San Antonio Reservoir</t>
        </is>
      </c>
      <c r="D171" t="inlineStr">
        <is>
          <t>Alameda Creek Tributary</t>
        </is>
      </c>
      <c r="E171" t="n">
        <v>50500</v>
      </c>
    </row>
    <row r="172">
      <c r="A172" t="inlineStr">
        <is>
          <t>SCC</t>
        </is>
      </c>
      <c r="B172" t="inlineStr">
        <is>
          <t>Success</t>
        </is>
      </c>
      <c r="C172" t="inlineStr">
        <is>
          <t>Lake Success</t>
        </is>
      </c>
      <c r="D172" t="inlineStr">
        <is>
          <t>Tule River</t>
        </is>
      </c>
      <c r="E172" t="n">
        <v>82300</v>
      </c>
    </row>
    <row r="173">
      <c r="A173" t="inlineStr">
        <is>
          <t>SCD</t>
        </is>
      </c>
      <c r="B173" t="inlineStr">
        <is>
          <t>Scott Dam</t>
        </is>
      </c>
      <c r="C173" t="inlineStr">
        <is>
          <t>Lake Pillsbury</t>
        </is>
      </c>
      <c r="D173" t="inlineStr">
        <is>
          <t>Eel River</t>
        </is>
      </c>
      <c r="E173" t="n">
        <v>80500</v>
      </c>
    </row>
    <row r="174">
      <c r="A174" t="inlineStr">
        <is>
          <t>SDB</t>
        </is>
      </c>
      <c r="B174" t="inlineStr">
        <is>
          <t>Saddlebag</t>
        </is>
      </c>
      <c r="C174" t="inlineStr">
        <is>
          <t>Saddlebag Lake</t>
        </is>
      </c>
      <c r="D174" t="inlineStr">
        <is>
          <t>Lee Vining Creek</t>
        </is>
      </c>
      <c r="E174" t="n">
        <v>9465</v>
      </c>
    </row>
    <row r="175">
      <c r="A175" t="inlineStr">
        <is>
          <t>SEC</t>
        </is>
      </c>
      <c r="B175" t="inlineStr">
        <is>
          <t>Stevens Creek</t>
        </is>
      </c>
      <c r="C175" t="inlineStr">
        <is>
          <t>Stevens Creek Reservoir</t>
        </is>
      </c>
      <c r="D175" t="inlineStr">
        <is>
          <t>Stevens Creek</t>
        </is>
      </c>
      <c r="E175" t="n">
        <v>3056</v>
      </c>
    </row>
    <row r="176">
      <c r="A176" t="inlineStr">
        <is>
          <t>SFL</t>
        </is>
      </c>
      <c r="B176" t="inlineStr">
        <is>
          <t>Scotts Flat</t>
        </is>
      </c>
      <c r="C176" t="inlineStr">
        <is>
          <t>Scotts Flat Reservoir</t>
        </is>
      </c>
      <c r="D176" t="inlineStr">
        <is>
          <t>Deer Creek</t>
        </is>
      </c>
      <c r="E176" t="n">
        <v>49000</v>
      </c>
    </row>
    <row r="177">
      <c r="A177" t="inlineStr">
        <is>
          <t>SGB</t>
        </is>
      </c>
      <c r="B177" t="inlineStr">
        <is>
          <t>San Gabriel No. 1</t>
        </is>
      </c>
      <c r="C177" t="inlineStr">
        <is>
          <t>San Gabriel Reservoir</t>
        </is>
      </c>
      <c r="D177" t="inlineStr">
        <is>
          <t>San Gabriel</t>
        </is>
      </c>
      <c r="E177" t="n">
        <v>44440</v>
      </c>
    </row>
    <row r="178">
      <c r="A178" t="inlineStr">
        <is>
          <t>SGC</t>
        </is>
      </c>
      <c r="B178" t="inlineStr">
        <is>
          <t>Santiago Creek</t>
        </is>
      </c>
      <c r="C178" t="inlineStr">
        <is>
          <t>Irvine Lake</t>
        </is>
      </c>
      <c r="D178" t="inlineStr">
        <is>
          <t>Santiago Creek</t>
        </is>
      </c>
      <c r="E178" t="n">
        <v>25000</v>
      </c>
    </row>
    <row r="179">
      <c r="A179" t="inlineStr">
        <is>
          <t>SHA</t>
        </is>
      </c>
      <c r="B179" t="inlineStr">
        <is>
          <t>Shasta</t>
        </is>
      </c>
      <c r="C179" t="inlineStr">
        <is>
          <t>Lake Shasta</t>
        </is>
      </c>
      <c r="D179" t="inlineStr">
        <is>
          <t>Sacramento River</t>
        </is>
      </c>
      <c r="E179" t="n">
        <v>4552000</v>
      </c>
    </row>
    <row r="180">
      <c r="A180" t="inlineStr">
        <is>
          <t>SHV</t>
        </is>
      </c>
      <c r="B180" t="inlineStr">
        <is>
          <t>Shaver</t>
        </is>
      </c>
      <c r="C180" t="inlineStr">
        <is>
          <t>Shaver Lake</t>
        </is>
      </c>
      <c r="D180" t="inlineStr">
        <is>
          <t>San Joaquin River</t>
        </is>
      </c>
      <c r="E180" t="n">
        <v>135283</v>
      </c>
    </row>
    <row r="181">
      <c r="A181" t="inlineStr">
        <is>
          <t>SIV</t>
        </is>
      </c>
      <c r="B181" t="inlineStr">
        <is>
          <t>Silver</t>
        </is>
      </c>
      <c r="C181" t="inlineStr">
        <is>
          <t>Silver Lake</t>
        </is>
      </c>
      <c r="D181" t="inlineStr">
        <is>
          <t>Silver Fork American River</t>
        </is>
      </c>
      <c r="E181" t="n">
        <v>8640</v>
      </c>
    </row>
    <row r="182">
      <c r="A182" t="inlineStr">
        <is>
          <t>SJT</t>
        </is>
      </c>
      <c r="B182" t="inlineStr">
        <is>
          <t>Upper San Joaquin R Total</t>
        </is>
      </c>
      <c r="D182" t="inlineStr">
        <is>
          <t>San Joaquin River</t>
        </is>
      </c>
      <c r="E182" t="n">
        <v>617300</v>
      </c>
    </row>
    <row r="183">
      <c r="A183" t="inlineStr">
        <is>
          <t>SKN</t>
        </is>
      </c>
      <c r="B183" t="inlineStr">
        <is>
          <t>Skinner Clearwell</t>
        </is>
      </c>
      <c r="C183" t="inlineStr">
        <is>
          <t>Skinner Lake</t>
        </is>
      </c>
      <c r="D183" t="inlineStr">
        <is>
          <t>none</t>
        </is>
      </c>
      <c r="E183" t="n">
        <v>43800</v>
      </c>
    </row>
    <row r="184">
      <c r="A184" t="inlineStr">
        <is>
          <t>SKR</t>
        </is>
      </c>
      <c r="B184" t="inlineStr">
        <is>
          <t>South Lake</t>
        </is>
      </c>
      <c r="C184" t="inlineStr">
        <is>
          <t>South Lake</t>
        </is>
      </c>
      <c r="D184" t="inlineStr">
        <is>
          <t>Bishop Creek</t>
        </is>
      </c>
      <c r="E184" t="n">
        <v>12900</v>
      </c>
    </row>
    <row r="185">
      <c r="A185" t="inlineStr">
        <is>
          <t>SLB</t>
        </is>
      </c>
      <c r="B185" t="inlineStr">
        <is>
          <t>Slab Creek</t>
        </is>
      </c>
      <c r="C185" t="inlineStr">
        <is>
          <t>Slab Creek Reservoir</t>
        </is>
      </c>
      <c r="D185" t="inlineStr">
        <is>
          <t>S Fork American River</t>
        </is>
      </c>
      <c r="E185" t="n">
        <v>16600</v>
      </c>
    </row>
    <row r="186">
      <c r="A186" t="inlineStr">
        <is>
          <t>SLC</t>
        </is>
      </c>
      <c r="B186" t="inlineStr">
        <is>
          <t>Sly Creek</t>
        </is>
      </c>
      <c r="C186" t="inlineStr">
        <is>
          <t>Sly Creek Reservoir</t>
        </is>
      </c>
      <c r="D186" t="inlineStr">
        <is>
          <t>Lost Creek</t>
        </is>
      </c>
      <c r="E186" t="n">
        <v>65050</v>
      </c>
    </row>
    <row r="187">
      <c r="A187" t="inlineStr">
        <is>
          <t>SLF</t>
        </is>
      </c>
      <c r="B187" t="inlineStr">
        <is>
          <t>San Luis</t>
        </is>
      </c>
      <c r="C187" t="inlineStr">
        <is>
          <t>San Luis Reservoir (CVP)</t>
        </is>
      </c>
      <c r="D187" t="inlineStr">
        <is>
          <t>San Luis Creek</t>
        </is>
      </c>
      <c r="E187" t="n">
        <v>971000</v>
      </c>
    </row>
    <row r="188">
      <c r="A188" t="inlineStr">
        <is>
          <t>SLJ</t>
        </is>
      </c>
      <c r="B188" t="inlineStr">
        <is>
          <t>Soulajule</t>
        </is>
      </c>
      <c r="C188" t="inlineStr">
        <is>
          <t>Soulajule</t>
        </is>
      </c>
      <c r="D188" t="inlineStr">
        <is>
          <t>San Francisco Bay</t>
        </is>
      </c>
      <c r="E188" t="n">
        <v>10700</v>
      </c>
    </row>
    <row r="189">
      <c r="A189" t="inlineStr">
        <is>
          <t>SLK</t>
        </is>
      </c>
      <c r="B189" t="inlineStr">
        <is>
          <t>South Lake</t>
        </is>
      </c>
      <c r="C189" t="inlineStr">
        <is>
          <t>South Lake</t>
        </is>
      </c>
      <c r="D189" t="inlineStr">
        <is>
          <t>Bishop Creek</t>
        </is>
      </c>
      <c r="E189" t="n">
        <v>12900</v>
      </c>
    </row>
    <row r="190">
      <c r="A190" t="inlineStr">
        <is>
          <t>SLN</t>
        </is>
      </c>
      <c r="B190" t="inlineStr">
        <is>
          <t>Salinas</t>
        </is>
      </c>
      <c r="C190" t="inlineStr">
        <is>
          <t>Santa Margarita Lake</t>
        </is>
      </c>
      <c r="D190" t="inlineStr">
        <is>
          <t>Salinas River</t>
        </is>
      </c>
      <c r="E190" t="n">
        <v>26000</v>
      </c>
    </row>
    <row r="191">
      <c r="A191" t="inlineStr">
        <is>
          <t>SLS</t>
        </is>
      </c>
      <c r="B191" t="inlineStr">
        <is>
          <t>Salt Springs</t>
        </is>
      </c>
      <c r="C191" t="inlineStr">
        <is>
          <t>Salt Springs Reservoir</t>
        </is>
      </c>
      <c r="D191" t="inlineStr">
        <is>
          <t>N Fork Mokelumne River</t>
        </is>
      </c>
      <c r="E191" t="n">
        <v>141900</v>
      </c>
    </row>
    <row r="192">
      <c r="A192" t="inlineStr">
        <is>
          <t>SLW</t>
        </is>
      </c>
      <c r="B192" t="inlineStr">
        <is>
          <t>Cedar Springs</t>
        </is>
      </c>
      <c r="C192" t="inlineStr">
        <is>
          <t>Lake Silverwood</t>
        </is>
      </c>
      <c r="D192" t="inlineStr">
        <is>
          <t>Mojave River</t>
        </is>
      </c>
      <c r="E192" t="n">
        <v>78000</v>
      </c>
    </row>
    <row r="193">
      <c r="A193" t="inlineStr">
        <is>
          <t>SNL</t>
        </is>
      </c>
      <c r="B193" t="inlineStr">
        <is>
          <t>San Luis</t>
        </is>
      </c>
      <c r="C193" t="inlineStr">
        <is>
          <t>San Luis Reservoir</t>
        </is>
      </c>
      <c r="D193" t="inlineStr">
        <is>
          <t>San Luis Creek</t>
        </is>
      </c>
      <c r="E193" t="n">
        <v>2041000</v>
      </c>
    </row>
    <row r="194">
      <c r="A194" t="inlineStr">
        <is>
          <t>SNN</t>
        </is>
      </c>
      <c r="B194" t="inlineStr">
        <is>
          <t>San Andreas</t>
        </is>
      </c>
      <c r="C194" t="inlineStr">
        <is>
          <t>San Andreas Lake</t>
        </is>
      </c>
      <c r="D194" t="inlineStr">
        <is>
          <t>San Mateo Creek Tributary</t>
        </is>
      </c>
      <c r="E194" t="n">
        <v>19027</v>
      </c>
    </row>
    <row r="195">
      <c r="A195" t="inlineStr">
        <is>
          <t>SOL</t>
        </is>
      </c>
      <c r="B195" t="inlineStr">
        <is>
          <t>Solano</t>
        </is>
      </c>
      <c r="C195" t="inlineStr">
        <is>
          <t>Lake Solano</t>
        </is>
      </c>
      <c r="D195" t="inlineStr">
        <is>
          <t>Putah Creek</t>
        </is>
      </c>
      <c r="E195" t="n">
        <v>720</v>
      </c>
    </row>
    <row r="196">
      <c r="A196" t="inlineStr">
        <is>
          <t>SPB</t>
        </is>
      </c>
      <c r="B196" t="inlineStr">
        <is>
          <t>San Pablo</t>
        </is>
      </c>
      <c r="C196" t="inlineStr">
        <is>
          <t>San Pablo Reservoir</t>
        </is>
      </c>
      <c r="D196" t="inlineStr">
        <is>
          <t>San Pablo</t>
        </is>
      </c>
      <c r="E196" t="n">
        <v>43193</v>
      </c>
    </row>
    <row r="197">
      <c r="A197" t="inlineStr">
        <is>
          <t>SPC</t>
        </is>
      </c>
      <c r="B197" t="inlineStr">
        <is>
          <t>Spring Creek</t>
        </is>
      </c>
      <c r="C197" t="inlineStr">
        <is>
          <t>Spring Creek Debris Dam</t>
        </is>
      </c>
      <c r="D197" t="inlineStr">
        <is>
          <t>Spring Creek</t>
        </is>
      </c>
      <c r="E197" t="n">
        <v>5874</v>
      </c>
    </row>
    <row r="198">
      <c r="A198" t="inlineStr">
        <is>
          <t>SPG</t>
        </is>
      </c>
      <c r="B198" t="inlineStr">
        <is>
          <t>Spaulding</t>
        </is>
      </c>
      <c r="C198" t="inlineStr">
        <is>
          <t>Spaulding Lake</t>
        </is>
      </c>
      <c r="D198" t="inlineStr">
        <is>
          <t>S Fork Yuba River</t>
        </is>
      </c>
      <c r="E198" t="n">
        <v>74773</v>
      </c>
    </row>
    <row r="199">
      <c r="A199" t="inlineStr">
        <is>
          <t>SPM</t>
        </is>
      </c>
      <c r="B199" t="inlineStr">
        <is>
          <t>New Spicer Meadow</t>
        </is>
      </c>
      <c r="C199" t="inlineStr">
        <is>
          <t>New Spicer Meadow Reservoir</t>
        </is>
      </c>
      <c r="D199" t="inlineStr">
        <is>
          <t>N Fork Stanislaus River</t>
        </is>
      </c>
      <c r="E199" t="n">
        <v>189000</v>
      </c>
    </row>
    <row r="200">
      <c r="A200" t="inlineStr">
        <is>
          <t>STD</t>
        </is>
      </c>
      <c r="B200" t="inlineStr">
        <is>
          <t>Sutherland</t>
        </is>
      </c>
      <c r="C200" t="inlineStr">
        <is>
          <t>Sutherland Lake</t>
        </is>
      </c>
      <c r="D200" t="inlineStr">
        <is>
          <t>Santa Ysabel Creek</t>
        </is>
      </c>
      <c r="E200" t="n">
        <v>29508</v>
      </c>
    </row>
    <row r="201">
      <c r="A201" t="inlineStr">
        <is>
          <t>STG</t>
        </is>
      </c>
      <c r="B201" t="inlineStr">
        <is>
          <t>Stony Gorge</t>
        </is>
      </c>
      <c r="C201" t="inlineStr">
        <is>
          <t>Stony Gorge Reservoir</t>
        </is>
      </c>
      <c r="D201" t="inlineStr">
        <is>
          <t>Stony Creek</t>
        </is>
      </c>
      <c r="E201" t="n">
        <v>50000</v>
      </c>
    </row>
    <row r="202">
      <c r="A202" t="inlineStr">
        <is>
          <t>STP</t>
        </is>
      </c>
      <c r="B202" t="inlineStr">
        <is>
          <t>Stampede</t>
        </is>
      </c>
      <c r="C202" t="inlineStr">
        <is>
          <t>Stampede Lake</t>
        </is>
      </c>
      <c r="D202" t="inlineStr">
        <is>
          <t>Little Truckee River</t>
        </is>
      </c>
      <c r="E202" t="n">
        <v>226500</v>
      </c>
    </row>
    <row r="203">
      <c r="A203" t="inlineStr">
        <is>
          <t>SVO</t>
        </is>
      </c>
      <c r="B203" t="inlineStr">
        <is>
          <t>Seven Oaks Reservoir</t>
        </is>
      </c>
      <c r="C203" t="inlineStr">
        <is>
          <t>Seven Oaks Reservoir</t>
        </is>
      </c>
      <c r="D203" t="inlineStr">
        <is>
          <t>Santa Ana River</t>
        </is>
      </c>
      <c r="E203" t="n">
        <v>145600</v>
      </c>
    </row>
    <row r="204">
      <c r="A204" t="inlineStr">
        <is>
          <t>SVT</t>
        </is>
      </c>
      <c r="B204" t="inlineStr">
        <is>
          <t>San Vicente</t>
        </is>
      </c>
      <c r="C204" t="inlineStr">
        <is>
          <t>San Vicente Reservoir</t>
        </is>
      </c>
      <c r="D204" t="inlineStr">
        <is>
          <t>San Vicente Creek</t>
        </is>
      </c>
      <c r="E204" t="n">
        <v>249358</v>
      </c>
    </row>
    <row r="205">
      <c r="A205" t="inlineStr">
        <is>
          <t>SW3</t>
        </is>
      </c>
      <c r="B205" t="inlineStr">
        <is>
          <t>Sweetwater</t>
        </is>
      </c>
      <c r="C205" t="inlineStr">
        <is>
          <t>Sweetwater Reservoir</t>
        </is>
      </c>
      <c r="D205" t="inlineStr">
        <is>
          <t>Sweetwater Creek</t>
        </is>
      </c>
      <c r="E205" t="n">
        <v>27700</v>
      </c>
    </row>
    <row r="206">
      <c r="A206" t="inlineStr">
        <is>
          <t>SWB</t>
        </is>
      </c>
      <c r="B206" t="inlineStr">
        <is>
          <t>Main Strawberry</t>
        </is>
      </c>
      <c r="C206" t="inlineStr">
        <is>
          <t>Pinecrest Lake</t>
        </is>
      </c>
      <c r="D206" t="inlineStr">
        <is>
          <t>S Fork Stanislaus</t>
        </is>
      </c>
      <c r="E206" t="n">
        <v>18312</v>
      </c>
    </row>
    <row r="207">
      <c r="A207" t="inlineStr">
        <is>
          <t>SWV</t>
        </is>
      </c>
      <c r="B207" t="inlineStr">
        <is>
          <t>Statewide Storage Estimate 154</t>
        </is>
      </c>
      <c r="C207" t="inlineStr">
        <is>
          <t>Total</t>
        </is>
      </c>
      <c r="D207" t="inlineStr">
        <is>
          <t>none</t>
        </is>
      </c>
      <c r="E207" t="n">
        <v>38102000</v>
      </c>
    </row>
    <row r="208">
      <c r="A208" t="inlineStr">
        <is>
          <t>TAB</t>
        </is>
      </c>
      <c r="B208" t="inlineStr">
        <is>
          <t>Thermalito Afterbay</t>
        </is>
      </c>
      <c r="C208" t="inlineStr">
        <is>
          <t>Thermalito Afterbay</t>
        </is>
      </c>
      <c r="D208" t="inlineStr">
        <is>
          <t>Feather River</t>
        </is>
      </c>
      <c r="E208" t="n">
        <v>57041</v>
      </c>
    </row>
    <row r="209">
      <c r="A209" t="inlineStr">
        <is>
          <t>TAE</t>
        </is>
      </c>
      <c r="B209" t="inlineStr">
        <is>
          <t>Vermilion Valley</t>
        </is>
      </c>
      <c r="C209" t="inlineStr">
        <is>
          <t>Thomas A. Edison</t>
        </is>
      </c>
      <c r="D209" t="inlineStr">
        <is>
          <t>S Fork San Joaquin River</t>
        </is>
      </c>
      <c r="E209" t="n">
        <v>125000</v>
      </c>
    </row>
    <row r="210">
      <c r="A210" t="inlineStr">
        <is>
          <t>TFR</t>
        </is>
      </c>
      <c r="B210" t="inlineStr">
        <is>
          <t>Thermalito Forebay</t>
        </is>
      </c>
      <c r="C210" t="inlineStr">
        <is>
          <t>Thermalito Forebay</t>
        </is>
      </c>
      <c r="D210" t="inlineStr">
        <is>
          <t>Feather River</t>
        </is>
      </c>
      <c r="E210" t="n">
        <v>11768</v>
      </c>
    </row>
    <row r="211">
      <c r="A211" t="inlineStr">
        <is>
          <t>THC</t>
        </is>
      </c>
      <c r="B211" t="inlineStr">
        <is>
          <t>Lake Tahoe</t>
        </is>
      </c>
      <c r="C211" t="inlineStr">
        <is>
          <t>Lake Tahoe</t>
        </is>
      </c>
      <c r="D211" t="inlineStr">
        <is>
          <t>Truckee River</t>
        </is>
      </c>
      <c r="E211" t="n">
        <v>732000</v>
      </c>
    </row>
    <row r="212">
      <c r="A212" t="inlineStr">
        <is>
          <t>THD</t>
        </is>
      </c>
      <c r="B212" t="inlineStr">
        <is>
          <t>Thermalito Diversion Pool</t>
        </is>
      </c>
      <c r="C212" t="inlineStr">
        <is>
          <t>Thermalito Diversion Pool</t>
        </is>
      </c>
      <c r="D212" t="inlineStr">
        <is>
          <t>Feather River</t>
        </is>
      </c>
      <c r="E212" t="n">
        <v>13328</v>
      </c>
    </row>
    <row r="213">
      <c r="A213" t="inlineStr">
        <is>
          <t>TLC</t>
        </is>
      </c>
      <c r="B213" t="inlineStr">
        <is>
          <t>Turlock</t>
        </is>
      </c>
      <c r="C213" t="inlineStr">
        <is>
          <t>Turlock Lake</t>
        </is>
      </c>
      <c r="D213" t="inlineStr">
        <is>
          <t>Tuolumne River</t>
        </is>
      </c>
      <c r="E213" t="n">
        <v>45600</v>
      </c>
    </row>
    <row r="214">
      <c r="A214" t="inlineStr">
        <is>
          <t>TMT</t>
        </is>
      </c>
      <c r="B214" t="inlineStr">
        <is>
          <t>Thermalito System Total</t>
        </is>
      </c>
      <c r="C214" t="inlineStr">
        <is>
          <t>Thermalito System</t>
        </is>
      </c>
      <c r="D214" t="inlineStr">
        <is>
          <t>Feather River</t>
        </is>
      </c>
      <c r="E214" t="n">
        <v>81264</v>
      </c>
    </row>
    <row r="215">
      <c r="A215" t="inlineStr">
        <is>
          <t>TNM</t>
        </is>
      </c>
      <c r="B215" t="inlineStr">
        <is>
          <t>Tinemaha</t>
        </is>
      </c>
      <c r="C215" t="inlineStr">
        <is>
          <t>Tinemaha Reservoir</t>
        </is>
      </c>
      <c r="D215" t="inlineStr">
        <is>
          <t>Owens River</t>
        </is>
      </c>
      <c r="E215" t="n">
        <v>16405</v>
      </c>
    </row>
    <row r="216">
      <c r="A216" t="inlineStr">
        <is>
          <t>TRM</t>
        </is>
      </c>
      <c r="B216" t="inlineStr">
        <is>
          <t>Terminus</t>
        </is>
      </c>
      <c r="C216" t="inlineStr">
        <is>
          <t>Lake Kaweah</t>
        </is>
      </c>
      <c r="D216" t="inlineStr">
        <is>
          <t>Kaweah River</t>
        </is>
      </c>
      <c r="E216" t="n">
        <v>185600</v>
      </c>
    </row>
    <row r="217">
      <c r="A217" t="inlineStr">
        <is>
          <t>TUL</t>
        </is>
      </c>
      <c r="B217" t="inlineStr">
        <is>
          <t>Tulloch</t>
        </is>
      </c>
      <c r="C217" t="inlineStr">
        <is>
          <t>Tulloch Reservoir</t>
        </is>
      </c>
      <c r="D217" t="inlineStr">
        <is>
          <t>Stanislaus River</t>
        </is>
      </c>
      <c r="E217" t="n">
        <v>67000</v>
      </c>
    </row>
    <row r="218">
      <c r="A218" t="inlineStr">
        <is>
          <t>TWT</t>
        </is>
      </c>
      <c r="B218" t="inlineStr">
        <is>
          <t>Twitchell</t>
        </is>
      </c>
      <c r="C218" t="inlineStr">
        <is>
          <t>Twitchell Reservoir</t>
        </is>
      </c>
      <c r="D218" t="inlineStr">
        <is>
          <t>Cuyama River</t>
        </is>
      </c>
      <c r="E218" t="n">
        <v>240000</v>
      </c>
    </row>
    <row r="219">
      <c r="A219" t="inlineStr">
        <is>
          <t>UNV</t>
        </is>
      </c>
      <c r="B219" t="inlineStr">
        <is>
          <t>Union Valley</t>
        </is>
      </c>
      <c r="C219" t="inlineStr">
        <is>
          <t>Union Valley Reservoir</t>
        </is>
      </c>
      <c r="D219" t="inlineStr">
        <is>
          <t>S Fork American River</t>
        </is>
      </c>
      <c r="E219" t="n">
        <v>266369</v>
      </c>
    </row>
    <row r="220">
      <c r="A220" t="inlineStr">
        <is>
          <t>USL</t>
        </is>
      </c>
      <c r="B220" t="inlineStr">
        <is>
          <t>Upper San Leandro</t>
        </is>
      </c>
      <c r="C220" t="inlineStr">
        <is>
          <t>Upper San Leandro Reservoir</t>
        </is>
      </c>
      <c r="D220" t="inlineStr">
        <is>
          <t>Alameda Creek</t>
        </is>
      </c>
      <c r="E220" t="n">
        <v>37960</v>
      </c>
    </row>
    <row r="221">
      <c r="A221" t="inlineStr">
        <is>
          <t>UTI</t>
        </is>
      </c>
      <c r="B221" t="inlineStr">
        <is>
          <t>Utica</t>
        </is>
      </c>
      <c r="C221" t="inlineStr">
        <is>
          <t>Utica Reservoir</t>
        </is>
      </c>
      <c r="D221" t="inlineStr">
        <is>
          <t>NF Stanislaus River</t>
        </is>
      </c>
      <c r="E221" t="n">
        <v>2400</v>
      </c>
    </row>
    <row r="222">
      <c r="A222" t="inlineStr">
        <is>
          <t>UVA</t>
        </is>
      </c>
      <c r="B222" t="inlineStr">
        <is>
          <t>Uvas</t>
        </is>
      </c>
      <c r="C222" t="inlineStr">
        <is>
          <t>Uvas Reservoir</t>
        </is>
      </c>
      <c r="D222" t="inlineStr">
        <is>
          <t>Uvas Creek</t>
        </is>
      </c>
      <c r="E222" t="n">
        <v>9688</v>
      </c>
    </row>
    <row r="223">
      <c r="A223" t="inlineStr">
        <is>
          <t>VAR</t>
        </is>
      </c>
      <c r="B223" t="inlineStr">
        <is>
          <t>Van Arsdale</t>
        </is>
      </c>
      <c r="C223" t="inlineStr">
        <is>
          <t>Van Arsdale Reservoir</t>
        </is>
      </c>
      <c r="D223" t="inlineStr">
        <is>
          <t>Eel River</t>
        </is>
      </c>
      <c r="E223" t="n">
        <v>700</v>
      </c>
    </row>
    <row r="224">
      <c r="A224" t="inlineStr">
        <is>
          <t>VIL</t>
        </is>
      </c>
      <c r="B224" t="inlineStr">
        <is>
          <t>Vail</t>
        </is>
      </c>
      <c r="C224" t="inlineStr">
        <is>
          <t>Vail Reservoir</t>
        </is>
      </c>
      <c r="D224" t="inlineStr">
        <is>
          <t>Temecula Creek</t>
        </is>
      </c>
      <c r="E224" t="n">
        <v>51000</v>
      </c>
    </row>
    <row r="225">
      <c r="A225" t="inlineStr">
        <is>
          <t>VLP</t>
        </is>
      </c>
      <c r="B225" t="inlineStr">
        <is>
          <t>Villa Park</t>
        </is>
      </c>
      <c r="C225" t="inlineStr">
        <is>
          <t>Villa Park Reservoir</t>
        </is>
      </c>
      <c r="D225" t="inlineStr">
        <is>
          <t>Santiago Creek</t>
        </is>
      </c>
      <c r="E225" t="n">
        <v>15600</v>
      </c>
    </row>
    <row r="226">
      <c r="A226" t="inlineStr">
        <is>
          <t>WHI</t>
        </is>
      </c>
      <c r="B226" t="inlineStr">
        <is>
          <t>Whiskeytown</t>
        </is>
      </c>
      <c r="C226" t="inlineStr">
        <is>
          <t>Whiskeytown Lake</t>
        </is>
      </c>
      <c r="D226" t="inlineStr">
        <is>
          <t>Clear Creek</t>
        </is>
      </c>
      <c r="E226" t="n">
        <v>241100</v>
      </c>
    </row>
    <row r="227">
      <c r="A227" t="inlineStr">
        <is>
          <t>WHR</t>
        </is>
      </c>
      <c r="B227" t="inlineStr">
        <is>
          <t>Whale Rock</t>
        </is>
      </c>
      <c r="C227" t="inlineStr">
        <is>
          <t>Whale Rock Lake</t>
        </is>
      </c>
      <c r="D227" t="inlineStr">
        <is>
          <t>Old Creek</t>
        </is>
      </c>
      <c r="E227" t="n">
        <v>38967</v>
      </c>
    </row>
    <row r="228">
      <c r="A228" t="inlineStr">
        <is>
          <t>WRS</t>
        </is>
      </c>
      <c r="B228" t="inlineStr">
        <is>
          <t>Warm Springs</t>
        </is>
      </c>
      <c r="C228" t="inlineStr">
        <is>
          <t>Lake Sonoma</t>
        </is>
      </c>
      <c r="D228" t="inlineStr">
        <is>
          <t>Russian River</t>
        </is>
      </c>
      <c r="E228" t="n">
        <v>381000</v>
      </c>
    </row>
    <row r="229">
      <c r="A229" t="inlineStr">
        <is>
          <t>WSN</t>
        </is>
      </c>
      <c r="B229" t="inlineStr">
        <is>
          <t>Wishon</t>
        </is>
      </c>
      <c r="C229" t="inlineStr">
        <is>
          <t>Lake Wishon</t>
        </is>
      </c>
      <c r="D229" t="inlineStr">
        <is>
          <t>Helms Creek</t>
        </is>
      </c>
      <c r="E229" t="n">
        <v>128300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Sensor No</t>
        </is>
      </c>
      <c r="B1" s="5" t="inlineStr">
        <is>
          <t>Sensor</t>
        </is>
      </c>
      <c r="C1" s="5" t="inlineStr">
        <is>
          <t>PE Code</t>
        </is>
      </c>
      <c r="D1" s="5" t="inlineStr">
        <is>
          <t>Sensor_Description</t>
        </is>
      </c>
      <c r="E1" s="5" t="inlineStr">
        <is>
          <t>Units</t>
        </is>
      </c>
    </row>
    <row r="2">
      <c r="A2" t="n">
        <v>6</v>
      </c>
      <c r="B2" t="inlineStr">
        <is>
          <t>RES ELE</t>
        </is>
      </c>
      <c r="C2" t="inlineStr">
        <is>
          <t>HLHZZZZ</t>
        </is>
      </c>
      <c r="D2" t="inlineStr">
        <is>
          <t>RESERVOIR ELEVATION</t>
        </is>
      </c>
      <c r="E2" t="inlineStr">
        <is>
          <t>FEET</t>
        </is>
      </c>
    </row>
    <row r="3">
      <c r="A3" t="n">
        <v>7</v>
      </c>
      <c r="B3" t="inlineStr">
        <is>
          <t>REL SCH</t>
        </is>
      </c>
      <c r="C3" t="inlineStr">
        <is>
          <t>QZIZZZZ</t>
        </is>
      </c>
      <c r="D3" t="inlineStr">
        <is>
          <t>RESERVOIR, SCHEDULED RELEASE</t>
        </is>
      </c>
      <c r="E3" t="inlineStr">
        <is>
          <t>CFS</t>
        </is>
      </c>
    </row>
    <row r="4">
      <c r="A4" t="n">
        <v>15</v>
      </c>
      <c r="B4" t="inlineStr">
        <is>
          <t>STORAGE</t>
        </is>
      </c>
      <c r="C4" t="inlineStr">
        <is>
          <t>LSHZZZZ</t>
        </is>
      </c>
      <c r="D4" t="inlineStr">
        <is>
          <t>RESERVOIR STORAGE</t>
        </is>
      </c>
      <c r="E4" t="inlineStr">
        <is>
          <t>AF</t>
        </is>
      </c>
    </row>
    <row r="5">
      <c r="A5" t="n">
        <v>22</v>
      </c>
      <c r="B5" t="inlineStr">
        <is>
          <t>RES CHG</t>
        </is>
      </c>
      <c r="C5" t="inlineStr">
        <is>
          <t>LCDZZZZ</t>
        </is>
      </c>
      <c r="D5" t="inlineStr">
        <is>
          <t>RESERVOIR, STORAGE CHANGE</t>
        </is>
      </c>
      <c r="E5" t="inlineStr">
        <is>
          <t>AF</t>
        </is>
      </c>
    </row>
    <row r="6">
      <c r="A6" t="n">
        <v>23</v>
      </c>
      <c r="B6" t="inlineStr">
        <is>
          <t>OUTFLOW</t>
        </is>
      </c>
      <c r="C6" t="inlineStr">
        <is>
          <t>QTHZZZZ</t>
        </is>
      </c>
      <c r="D6" t="inlineStr">
        <is>
          <t>RESERVOIR OUTFLOW</t>
        </is>
      </c>
      <c r="E6" t="inlineStr">
        <is>
          <t>CFS</t>
        </is>
      </c>
    </row>
    <row r="7">
      <c r="A7" t="n">
        <v>76</v>
      </c>
      <c r="B7" t="inlineStr">
        <is>
          <t>INFLOW</t>
        </is>
      </c>
      <c r="C7" t="inlineStr">
        <is>
          <t>QIHZZZZ</t>
        </is>
      </c>
      <c r="D7" t="inlineStr">
        <is>
          <t>RESERVOIR INFLOW</t>
        </is>
      </c>
      <c r="E7" t="inlineStr">
        <is>
          <t>CFS</t>
        </is>
      </c>
    </row>
    <row r="8">
      <c r="A8" t="n">
        <v>91</v>
      </c>
      <c r="B8" t="inlineStr">
        <is>
          <t>AVG INF</t>
        </is>
      </c>
      <c r="C8" t="inlineStr">
        <is>
          <t>QJHZZZZ</t>
        </is>
      </c>
      <c r="D8" t="inlineStr">
        <is>
          <t>RESERVOIR INFLOW-LAST 6HR AVG</t>
        </is>
      </c>
      <c r="E8" t="inlineStr">
        <is>
          <t>CFS</t>
        </is>
      </c>
    </row>
    <row r="9">
      <c r="A9" t="n">
        <v>94</v>
      </c>
      <c r="B9" t="inlineStr">
        <is>
          <t>TOC STO</t>
        </is>
      </c>
      <c r="C9" t="inlineStr">
        <is>
          <t>LRDZZZZ</t>
        </is>
      </c>
      <c r="D9" t="inlineStr">
        <is>
          <t>RESERVOIR, TOP CONSERV STORAGE</t>
        </is>
      </c>
      <c r="E9" t="inlineStr">
        <is>
          <t>AF</t>
        </is>
      </c>
    </row>
    <row r="10">
      <c r="A10" t="n">
        <v>135</v>
      </c>
      <c r="B10" t="inlineStr">
        <is>
          <t>REL ALT</t>
        </is>
      </c>
      <c r="C10" t="inlineStr">
        <is>
          <t>QUIFMZZ</t>
        </is>
      </c>
      <c r="D10" t="inlineStr">
        <is>
          <t>RESERVOIR,SCHED REL ALT</t>
        </is>
      </c>
      <c r="E10" t="inlineStr">
        <is>
          <t>CFS</t>
        </is>
      </c>
    </row>
    <row r="11">
      <c r="A11" t="n">
        <v>136</v>
      </c>
      <c r="B11" t="inlineStr">
        <is>
          <t>REL CAN</t>
        </is>
      </c>
      <c r="C11" t="inlineStr">
        <is>
          <t>QUIFAZZ</t>
        </is>
      </c>
      <c r="D11" t="inlineStr">
        <is>
          <t>RESERVOIR,SCHED REL CAND</t>
        </is>
      </c>
      <c r="E11" t="inlineStr">
        <is>
          <t>CFS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C10" sqref="C10"/>
    </sheetView>
  </sheetViews>
  <sheetFormatPr baseColWidth="8" defaultRowHeight="15"/>
  <cols>
    <col width="15.140625" customWidth="1" min="1" max="2"/>
    <col width="14.42578125" bestFit="1" customWidth="1" min="3" max="3"/>
    <col width="14" bestFit="1" customWidth="1" min="4" max="4"/>
  </cols>
  <sheetData>
    <row r="1">
      <c r="A1" t="inlineStr">
        <is>
          <t>Sensor</t>
        </is>
      </c>
      <c r="C1" t="inlineStr">
        <is>
          <t>Duration_Code</t>
        </is>
      </c>
      <c r="D1" t="inlineStr">
        <is>
          <t>Duration_Description</t>
        </is>
      </c>
    </row>
    <row r="2">
      <c r="A2">
        <f>IF(_xlfn.CONCAT(sensor_list!A2, ": ", sensor_list!B2)=": ", "", _xlfn.CONCAT(sensor_list!A2, ": ", sensor_list!B2))</f>
        <v/>
      </c>
      <c r="C2" t="inlineStr">
        <is>
          <t>H</t>
        </is>
      </c>
      <c r="D2" t="inlineStr">
        <is>
          <t>Hourly</t>
        </is>
      </c>
    </row>
    <row r="3">
      <c r="A3">
        <f>IF(_xlfn.CONCAT(sensor_list!A3, ": ", sensor_list!B3)=": ", "", _xlfn.CONCAT(sensor_list!A3, ": ", sensor_list!B3))</f>
        <v/>
      </c>
      <c r="C3" t="inlineStr">
        <is>
          <t>D</t>
        </is>
      </c>
      <c r="D3" t="inlineStr">
        <is>
          <t>Daily</t>
        </is>
      </c>
    </row>
    <row r="4">
      <c r="A4">
        <f>IF(_xlfn.CONCAT(sensor_list!A4, ": ", sensor_list!B4)=": ", "", _xlfn.CONCAT(sensor_list!A4, ": ", sensor_list!B4))</f>
        <v/>
      </c>
      <c r="C4" t="inlineStr">
        <is>
          <t>M</t>
        </is>
      </c>
      <c r="D4" t="inlineStr">
        <is>
          <t>Monthly</t>
        </is>
      </c>
    </row>
    <row r="5">
      <c r="A5">
        <f>IF(_xlfn.CONCAT(sensor_list!A5, ": ", sensor_list!B5)=": ", "", _xlfn.CONCAT(sensor_list!A5, ": ", sensor_list!B5))</f>
        <v/>
      </c>
      <c r="C5" t="inlineStr">
        <is>
          <t>E</t>
        </is>
      </c>
      <c r="D5" t="inlineStr">
        <is>
          <t>Event</t>
        </is>
      </c>
    </row>
    <row r="6">
      <c r="A6">
        <f>IF(_xlfn.CONCAT(sensor_list!A6, ": ", sensor_list!B6)=": ", "", _xlfn.CONCAT(sensor_list!A6, ": ", sensor_list!B6))</f>
        <v/>
      </c>
    </row>
    <row r="7">
      <c r="A7">
        <f>IF(_xlfn.CONCAT(sensor_list!A7, ": ", sensor_list!B7)=": ", "", _xlfn.CONCAT(sensor_list!A7, ": ", sensor_list!B7))</f>
        <v/>
      </c>
    </row>
    <row r="8">
      <c r="A8">
        <f>IF(_xlfn.CONCAT(sensor_list!A8, ": ", sensor_list!B8)=": ", "", _xlfn.CONCAT(sensor_list!A8, ": ", sensor_list!B8))</f>
        <v/>
      </c>
    </row>
    <row r="9">
      <c r="A9">
        <f>IF(_xlfn.CONCAT(sensor_list!A9, ": ", sensor_list!B9)=": ", "", _xlfn.CONCAT(sensor_list!A9, ": ", sensor_list!B9))</f>
        <v/>
      </c>
    </row>
    <row r="10">
      <c r="A10">
        <f>IF(_xlfn.CONCAT(sensor_list!A10, ": ", sensor_list!B10)=": ", "", _xlfn.CONCAT(sensor_list!A10, ": ", sensor_list!B10))</f>
        <v/>
      </c>
    </row>
    <row r="11">
      <c r="A11">
        <f>IF(_xlfn.CONCAT(sensor_list!A11, ": ", sensor_list!B11)=": ", "", _xlfn.CONCAT(sensor_list!A11, ": ", sensor_list!B11))</f>
        <v/>
      </c>
    </row>
    <row r="12">
      <c r="A12">
        <f>IF(_xlfn.CONCAT(sensor_list!A12, ": ", sensor_list!B12)=": ", "", _xlfn.CONCAT(sensor_list!A12, ": ", sensor_list!B12))</f>
        <v/>
      </c>
    </row>
    <row r="13">
      <c r="A13">
        <f>IF(_xlfn.CONCAT(sensor_list!A13, ": ", sensor_list!B13)=": ", "", _xlfn.CONCAT(sensor_list!A13, ": ", sensor_list!B13))</f>
        <v/>
      </c>
    </row>
    <row r="14">
      <c r="A14">
        <f>IF(_xlfn.CONCAT(sensor_list!A14, ": ", sensor_list!B14)=": ", "", _xlfn.CONCAT(sensor_list!A14, ": ", sensor_list!B14))</f>
        <v/>
      </c>
    </row>
    <row r="15">
      <c r="A15">
        <f>IF(_xlfn.CONCAT(sensor_list!A15, ": ", sensor_list!B15)=": ", "", _xlfn.CONCAT(sensor_list!A15, ": ", sensor_list!B15))</f>
        <v/>
      </c>
    </row>
    <row r="16">
      <c r="A16">
        <f>IF(_xlfn.CONCAT(sensor_list!A16, ": ", sensor_list!B16)=": ", "", _xlfn.CONCAT(sensor_list!A16, ": ", sensor_list!B16))</f>
        <v/>
      </c>
    </row>
    <row r="17">
      <c r="A17">
        <f>IF(_xlfn.CONCAT(sensor_list!A17, ": ", sensor_list!B17)=": ", "", _xlfn.CONCAT(sensor_list!A17, ": ", sensor_list!B17))</f>
        <v/>
      </c>
    </row>
    <row r="18">
      <c r="A18">
        <f>IF(_xlfn.CONCAT(sensor_list!A18, ": ", sensor_list!B18)=": ", "", _xlfn.CONCAT(sensor_list!A18, ": ", sensor_list!B18))</f>
        <v/>
      </c>
    </row>
    <row r="19">
      <c r="A19">
        <f>IF(_xlfn.CONCAT(sensor_list!A19, ": ", sensor_list!B19)=": ", "", _xlfn.CONCAT(sensor_list!A19, ": ", sensor_list!B19))</f>
        <v/>
      </c>
    </row>
    <row r="20">
      <c r="A20">
        <f>IF(_xlfn.CONCAT(sensor_list!A20, ": ", sensor_list!B20)=": ", "", _xlfn.CONCAT(sensor_list!A20, ": ", sensor_list!B20))</f>
        <v/>
      </c>
    </row>
    <row r="21">
      <c r="A21">
        <f>IF(_xlfn.CONCAT(sensor_list!A21, ": ", sensor_list!B21)=": ", "", _xlfn.CONCAT(sensor_list!A21, ": ", sensor_list!B21))</f>
        <v/>
      </c>
    </row>
    <row r="22">
      <c r="A22">
        <f>IF(_xlfn.CONCAT(sensor_list!A22, ": ", sensor_list!B22)=": ", "", _xlfn.CONCAT(sensor_list!A22, ": ", sensor_list!B22))</f>
        <v/>
      </c>
    </row>
    <row r="23">
      <c r="A23">
        <f>IF(_xlfn.CONCAT(sensor_list!A23, ": ", sensor_list!B23)=": ", "", _xlfn.CONCAT(sensor_list!A23, ": ", sensor_list!B23))</f>
        <v/>
      </c>
    </row>
    <row r="24">
      <c r="A24">
        <f>IF(_xlfn.CONCAT(sensor_list!A24, ": ", sensor_list!B24)=": ", "", _xlfn.CONCAT(sensor_list!A24, ": ", sensor_list!B24))</f>
        <v/>
      </c>
    </row>
    <row r="25">
      <c r="A25">
        <f>IF(_xlfn.CONCAT(sensor_list!A25, ": ", sensor_list!B25)=": ", "", _xlfn.CONCAT(sensor_list!A25, ": ", sensor_list!B25))</f>
        <v/>
      </c>
    </row>
    <row r="26">
      <c r="A26">
        <f>IF(_xlfn.CONCAT(sensor_list!A26, ": ", sensor_list!B26)=": ", "", _xlfn.CONCAT(sensor_list!A26, ": ", sensor_list!B26))</f>
        <v/>
      </c>
    </row>
    <row r="27">
      <c r="A27">
        <f>IF(_xlfn.CONCAT(sensor_list!A27, ": ", sensor_list!B27)=": ", "", _xlfn.CONCAT(sensor_list!A27, ": ", sensor_list!B27))</f>
        <v/>
      </c>
    </row>
    <row r="28">
      <c r="A28">
        <f>IF(_xlfn.CONCAT(sensor_list!A28, ": ", sensor_list!B28)=": ", "", _xlfn.CONCAT(sensor_list!A28, ": ", sensor_list!B28))</f>
        <v/>
      </c>
    </row>
    <row r="29">
      <c r="A29">
        <f>IF(_xlfn.CONCAT(sensor_list!A29, ": ", sensor_list!B29)=": ", "", _xlfn.CONCAT(sensor_list!A29, ": ", sensor_list!B29))</f>
        <v/>
      </c>
    </row>
    <row r="30">
      <c r="A30">
        <f>IF(_xlfn.CONCAT(sensor_list!A30, ": ", sensor_list!B30)=": ", "", _xlfn.CONCAT(sensor_list!A30, ": ", sensor_list!B30))</f>
        <v/>
      </c>
    </row>
    <row r="31">
      <c r="A31">
        <f>IF(_xlfn.CONCAT(sensor_list!A31, ": ", sensor_list!B31)=": ", "", _xlfn.CONCAT(sensor_list!A31, ": ", sensor_list!B31))</f>
        <v/>
      </c>
    </row>
    <row r="32">
      <c r="A32">
        <f>IF(_xlfn.CONCAT(sensor_list!A32, ": ", sensor_list!B32)=": ", "", _xlfn.CONCAT(sensor_list!A32, ": ", sensor_list!B32))</f>
        <v/>
      </c>
    </row>
    <row r="33">
      <c r="A33">
        <f>IF(_xlfn.CONCAT(sensor_list!A33, ": ", sensor_list!B33)=": ", "", _xlfn.CONCAT(sensor_list!A33, ": ", sensor_list!B33))</f>
        <v/>
      </c>
    </row>
    <row r="34">
      <c r="A34">
        <f>IF(_xlfn.CONCAT(sensor_list!A34, ": ", sensor_list!B34)=": ", "", _xlfn.CONCAT(sensor_list!A34, ": ", sensor_list!B34))</f>
        <v/>
      </c>
    </row>
    <row r="35">
      <c r="A35">
        <f>IF(_xlfn.CONCAT(sensor_list!A35, ": ", sensor_list!B35)=": ", "", _xlfn.CONCAT(sensor_list!A35, ": ", sensor_list!B35))</f>
        <v/>
      </c>
    </row>
    <row r="36">
      <c r="A36">
        <f>IF(_xlfn.CONCAT(sensor_list!A36, ": ", sensor_list!B36)=": ", "", _xlfn.CONCAT(sensor_list!A36, ": ", sensor_list!B36))</f>
        <v/>
      </c>
    </row>
    <row r="37">
      <c r="A37">
        <f>IF(_xlfn.CONCAT(sensor_list!A37, ": ", sensor_list!B37)=": ", "", _xlfn.CONCAT(sensor_list!A37, ": ", sensor_list!B37))</f>
        <v/>
      </c>
    </row>
    <row r="38">
      <c r="A38">
        <f>IF(_xlfn.CONCAT(sensor_list!A38, ": ", sensor_list!B38)=": ", "", _xlfn.CONCAT(sensor_list!A38, ": ", sensor_list!B38))</f>
        <v/>
      </c>
    </row>
    <row r="39">
      <c r="A39">
        <f>IF(_xlfn.CONCAT(sensor_list!A39, ": ", sensor_list!B39)=": ", "", _xlfn.CONCAT(sensor_list!A39, ": ", sensor_list!B39))</f>
        <v/>
      </c>
    </row>
    <row r="40">
      <c r="A40">
        <f>IF(_xlfn.CONCAT(sensor_list!A40, ": ", sensor_list!B40)=": ", "", _xlfn.CONCAT(sensor_list!A40, ": ", sensor_list!B40))</f>
        <v/>
      </c>
    </row>
    <row r="41">
      <c r="A41">
        <f>IF(_xlfn.CONCAT(sensor_list!A41, ": ", sensor_list!B41)=": ", "", _xlfn.CONCAT(sensor_list!A41, ": ", sensor_list!B41))</f>
        <v/>
      </c>
    </row>
    <row r="42">
      <c r="A42">
        <f>IF(_xlfn.CONCAT(sensor_list!A42, ": ", sensor_list!B42)=": ", "", _xlfn.CONCAT(sensor_list!A42, ": ", sensor_list!B42))</f>
        <v/>
      </c>
    </row>
    <row r="43">
      <c r="A43">
        <f>IF(_xlfn.CONCAT(sensor_list!A43, ": ", sensor_list!B43)=": ", "", _xlfn.CONCAT(sensor_list!A43, ": ", sensor_list!B43))</f>
        <v/>
      </c>
    </row>
    <row r="44">
      <c r="A44">
        <f>IF(_xlfn.CONCAT(sensor_list!A44, ": ", sensor_list!B44)=": ", "", _xlfn.CONCAT(sensor_list!A44, ": ", sensor_list!B44))</f>
        <v/>
      </c>
    </row>
    <row r="45">
      <c r="A45">
        <f>IF(_xlfn.CONCAT(sensor_list!A45, ": ", sensor_list!B45)=": ", "", _xlfn.CONCAT(sensor_list!A45, ": ", sensor_list!B45))</f>
        <v/>
      </c>
    </row>
    <row r="46">
      <c r="A46">
        <f>IF(_xlfn.CONCAT(sensor_list!A46, ": ", sensor_list!B46)=": ", "", _xlfn.CONCAT(sensor_list!A46, ": ", sensor_list!B46))</f>
        <v/>
      </c>
    </row>
    <row r="47">
      <c r="A47">
        <f>IF(_xlfn.CONCAT(sensor_list!A47, ": ", sensor_list!B47)=": ", "", _xlfn.CONCAT(sensor_list!A47, ": ", sensor_list!B47))</f>
        <v/>
      </c>
    </row>
    <row r="48">
      <c r="A48">
        <f>IF(_xlfn.CONCAT(sensor_list!A48, ": ", sensor_list!B48)=": ", "", _xlfn.CONCAT(sensor_list!A48, ": ", sensor_list!B48))</f>
        <v/>
      </c>
    </row>
    <row r="49">
      <c r="A49">
        <f>IF(_xlfn.CONCAT(sensor_list!A49, ": ", sensor_list!B49)=": ", "", _xlfn.CONCAT(sensor_list!A49, ": ", sensor_list!B49))</f>
        <v/>
      </c>
    </row>
    <row r="50">
      <c r="A50">
        <f>IF(_xlfn.CONCAT(sensor_list!A50, ": ", sensor_list!B50)=": ", "", _xlfn.CONCAT(sensor_list!A50, ": ", sensor_list!B50))</f>
        <v/>
      </c>
    </row>
    <row r="51">
      <c r="A51">
        <f>IF(_xlfn.CONCAT(sensor_list!A51, ": ", sensor_list!B51)=": ", "", _xlfn.CONCAT(sensor_list!A51, ": ", sensor_list!B51))</f>
        <v/>
      </c>
    </row>
    <row r="52">
      <c r="A52">
        <f>IF(_xlfn.CONCAT(sensor_list!A52, ": ", sensor_list!B52)=": ", "", _xlfn.CONCAT(sensor_list!A52, ": ", sensor_list!B52))</f>
        <v/>
      </c>
    </row>
    <row r="53">
      <c r="A53">
        <f>IF(_xlfn.CONCAT(sensor_list!A53, ": ", sensor_list!B53)=": ", "", _xlfn.CONCAT(sensor_list!A53, ": ", sensor_list!B53))</f>
        <v/>
      </c>
    </row>
    <row r="54">
      <c r="A54">
        <f>IF(_xlfn.CONCAT(sensor_list!A54, ": ", sensor_list!B54)=": ", "", _xlfn.CONCAT(sensor_list!A54, ": ", sensor_list!B54))</f>
        <v/>
      </c>
    </row>
    <row r="55">
      <c r="A55">
        <f>IF(_xlfn.CONCAT(sensor_list!A55, ": ", sensor_list!B55)=": ", "", _xlfn.CONCAT(sensor_list!A55, ": ", sensor_list!B55))</f>
        <v/>
      </c>
    </row>
    <row r="56">
      <c r="A56">
        <f>IF(_xlfn.CONCAT(sensor_list!A56, ": ", sensor_list!B56)=": ", "", _xlfn.CONCAT(sensor_list!A56, ": ", sensor_list!B56))</f>
        <v/>
      </c>
    </row>
    <row r="57">
      <c r="A57">
        <f>IF(_xlfn.CONCAT(sensor_list!A57, ": ", sensor_list!B57)=": ", "", _xlfn.CONCAT(sensor_list!A57, ": ", sensor_list!B57))</f>
        <v/>
      </c>
    </row>
    <row r="58">
      <c r="A58">
        <f>IF(_xlfn.CONCAT(sensor_list!A58, ": ", sensor_list!B58)=": ", "", _xlfn.CONCAT(sensor_list!A58, ": ", sensor_list!B58))</f>
        <v/>
      </c>
    </row>
    <row r="59">
      <c r="A59">
        <f>IF(_xlfn.CONCAT(sensor_list!A59, ": ", sensor_list!B59)=": ", "", _xlfn.CONCAT(sensor_list!A59, ": ", sensor_list!B59))</f>
        <v/>
      </c>
    </row>
    <row r="60">
      <c r="A60">
        <f>IF(_xlfn.CONCAT(sensor_list!A60, ": ", sensor_list!B60)=": ", "", _xlfn.CONCAT(sensor_list!A60, ": ", sensor_list!B60))</f>
        <v/>
      </c>
    </row>
    <row r="61">
      <c r="A61">
        <f>IF(_xlfn.CONCAT(sensor_list!A61, ": ", sensor_list!B61)=": ", "", _xlfn.CONCAT(sensor_list!A61, ": ", sensor_list!B61))</f>
        <v/>
      </c>
    </row>
    <row r="62">
      <c r="A62">
        <f>IF(_xlfn.CONCAT(sensor_list!A62, ": ", sensor_list!B62)=": ", "", _xlfn.CONCAT(sensor_list!A62, ": ", sensor_list!B62))</f>
        <v/>
      </c>
    </row>
    <row r="63">
      <c r="A63">
        <f>IF(_xlfn.CONCAT(sensor_list!A63, ": ", sensor_list!B63)=": ", "", _xlfn.CONCAT(sensor_list!A63, ": ", sensor_list!B63))</f>
        <v/>
      </c>
    </row>
    <row r="64">
      <c r="A64">
        <f>IF(_xlfn.CONCAT(sensor_list!A64, ": ", sensor_list!B64)=": ", "", _xlfn.CONCAT(sensor_list!A64, ": ", sensor_list!B64))</f>
        <v/>
      </c>
    </row>
    <row r="65">
      <c r="A65">
        <f>IF(_xlfn.CONCAT(sensor_list!A65, ": ", sensor_list!B65)=": ", "", _xlfn.CONCAT(sensor_list!A65, ": ", sensor_list!B65))</f>
        <v/>
      </c>
    </row>
    <row r="66">
      <c r="A66">
        <f>IF(_xlfn.CONCAT(sensor_list!A66, ": ", sensor_list!B66)=": ", "", _xlfn.CONCAT(sensor_list!A66, ": ", sensor_list!B66))</f>
        <v/>
      </c>
    </row>
    <row r="67">
      <c r="A67">
        <f>IF(_xlfn.CONCAT(sensor_list!A67, ": ", sensor_list!B67)=": ", "", _xlfn.CONCAT(sensor_list!A67, ": ", sensor_list!B67))</f>
        <v/>
      </c>
    </row>
    <row r="68">
      <c r="A68">
        <f>IF(_xlfn.CONCAT(sensor_list!A68, ": ", sensor_list!B68)=": ", "", _xlfn.CONCAT(sensor_list!A68, ": ", sensor_list!B68))</f>
        <v/>
      </c>
    </row>
    <row r="69">
      <c r="A69">
        <f>IF(_xlfn.CONCAT(sensor_list!A69, ": ", sensor_list!B69)=": ", "", _xlfn.CONCAT(sensor_list!A69, ": ", sensor_list!B69))</f>
        <v/>
      </c>
    </row>
    <row r="70">
      <c r="A70">
        <f>IF(_xlfn.CONCAT(sensor_list!A70, ": ", sensor_list!B70)=": ", "", _xlfn.CONCAT(sensor_list!A70, ": ", sensor_list!B70))</f>
        <v/>
      </c>
    </row>
    <row r="71">
      <c r="A71">
        <f>IF(_xlfn.CONCAT(sensor_list!A71, ": ", sensor_list!B71)=": ", "", _xlfn.CONCAT(sensor_list!A71, ": ", sensor_list!B71))</f>
        <v/>
      </c>
    </row>
    <row r="72">
      <c r="A72">
        <f>IF(_xlfn.CONCAT(sensor_list!A72, ": ", sensor_list!B72)=": ", "", _xlfn.CONCAT(sensor_list!A72, ": ", sensor_list!B72))</f>
        <v/>
      </c>
    </row>
    <row r="73">
      <c r="A73">
        <f>IF(_xlfn.CONCAT(sensor_list!A73, ": ", sensor_list!B73)=": ", "", _xlfn.CONCAT(sensor_list!A73, ": ", sensor_list!B73))</f>
        <v/>
      </c>
    </row>
    <row r="74">
      <c r="A74">
        <f>IF(_xlfn.CONCAT(sensor_list!A74, ": ", sensor_list!B74)=": ", "", _xlfn.CONCAT(sensor_list!A74, ": ", sensor_list!B74))</f>
        <v/>
      </c>
    </row>
    <row r="75">
      <c r="A75">
        <f>IF(_xlfn.CONCAT(sensor_list!A75, ": ", sensor_list!B75)=": ", "", _xlfn.CONCAT(sensor_list!A75, ": ", sensor_list!B75))</f>
        <v/>
      </c>
    </row>
    <row r="76">
      <c r="A76">
        <f>IF(_xlfn.CONCAT(sensor_list!A76, ": ", sensor_list!B76)=": ", "", _xlfn.CONCAT(sensor_list!A76, ": ", sensor_list!B76))</f>
        <v/>
      </c>
    </row>
    <row r="77">
      <c r="A77">
        <f>IF(_xlfn.CONCAT(sensor_list!A77, ": ", sensor_list!B77)=": ", "", _xlfn.CONCAT(sensor_list!A77, ": ", sensor_list!B77))</f>
        <v/>
      </c>
    </row>
    <row r="78">
      <c r="A78">
        <f>IF(_xlfn.CONCAT(sensor_list!A78, ": ", sensor_list!B78)=": ", "", _xlfn.CONCAT(sensor_list!A78, ": ", sensor_list!B78))</f>
        <v/>
      </c>
    </row>
    <row r="79">
      <c r="A79">
        <f>IF(_xlfn.CONCAT(sensor_list!A79, ": ", sensor_list!B79)=": ", "", _xlfn.CONCAT(sensor_list!A79, ": ", sensor_list!B79))</f>
        <v/>
      </c>
    </row>
    <row r="80">
      <c r="A80">
        <f>IF(_xlfn.CONCAT(sensor_list!A80, ": ", sensor_list!B80)=": ", "", _xlfn.CONCAT(sensor_list!A80, ": ", sensor_list!B80))</f>
        <v/>
      </c>
    </row>
    <row r="81">
      <c r="A81">
        <f>IF(_xlfn.CONCAT(sensor_list!A81, ": ", sensor_list!B81)=": ", "", _xlfn.CONCAT(sensor_list!A81, ": ", sensor_list!B81))</f>
        <v/>
      </c>
    </row>
    <row r="82">
      <c r="A82">
        <f>IF(_xlfn.CONCAT(sensor_list!A82, ": ", sensor_list!B82)=": ", "", _xlfn.CONCAT(sensor_list!A82, ": ", sensor_list!B82))</f>
        <v/>
      </c>
    </row>
    <row r="83">
      <c r="A83">
        <f>IF(_xlfn.CONCAT(sensor_list!A83, ": ", sensor_list!B83)=": ", "", _xlfn.CONCAT(sensor_list!A83, ": ", sensor_list!B83))</f>
        <v/>
      </c>
    </row>
    <row r="84">
      <c r="A84">
        <f>IF(_xlfn.CONCAT(sensor_list!A84, ": ", sensor_list!B84)=": ", "", _xlfn.CONCAT(sensor_list!A84, ": ", sensor_list!B84))</f>
        <v/>
      </c>
    </row>
    <row r="85">
      <c r="A85">
        <f>IF(_xlfn.CONCAT(sensor_list!A85, ": ", sensor_list!B85)=": ", "", _xlfn.CONCAT(sensor_list!A85, ": ", sensor_list!B85))</f>
        <v/>
      </c>
    </row>
    <row r="86">
      <c r="A86">
        <f>IF(_xlfn.CONCAT(sensor_list!A86, ": ", sensor_list!B86)=": ", "", _xlfn.CONCAT(sensor_list!A86, ": ", sensor_list!B86))</f>
        <v/>
      </c>
    </row>
    <row r="87">
      <c r="A87">
        <f>IF(_xlfn.CONCAT(sensor_list!A87, ": ", sensor_list!B87)=": ", "", _xlfn.CONCAT(sensor_list!A87, ": ", sensor_list!B87))</f>
        <v/>
      </c>
    </row>
    <row r="88">
      <c r="A88">
        <f>IF(_xlfn.CONCAT(sensor_list!A88, ": ", sensor_list!B88)=": ", "", _xlfn.CONCAT(sensor_list!A88, ": ", sensor_list!B88))</f>
        <v/>
      </c>
    </row>
    <row r="89">
      <c r="A89">
        <f>IF(_xlfn.CONCAT(sensor_list!A89, ": ", sensor_list!B89)=": ", "", _xlfn.CONCAT(sensor_list!A89, ": ", sensor_list!B89))</f>
        <v/>
      </c>
    </row>
    <row r="90">
      <c r="A90">
        <f>IF(_xlfn.CONCAT(sensor_list!A90, ": ", sensor_list!B90)=": ", "", _xlfn.CONCAT(sensor_list!A90, ": ", sensor_list!B90))</f>
        <v/>
      </c>
    </row>
    <row r="91">
      <c r="A91">
        <f>IF(_xlfn.CONCAT(sensor_list!A91, ": ", sensor_list!B91)=": ", "", _xlfn.CONCAT(sensor_list!A91, ": ", sensor_list!B91))</f>
        <v/>
      </c>
    </row>
    <row r="92">
      <c r="A92">
        <f>IF(_xlfn.CONCAT(sensor_list!A92, ": ", sensor_list!B92)=": ", "", _xlfn.CONCAT(sensor_list!A92, ": ", sensor_list!B92))</f>
        <v/>
      </c>
    </row>
    <row r="93">
      <c r="A93">
        <f>IF(_xlfn.CONCAT(sensor_list!A93, ": ", sensor_list!B93)=": ", "", _xlfn.CONCAT(sensor_list!A93, ": ", sensor_list!B93))</f>
        <v/>
      </c>
    </row>
    <row r="94">
      <c r="A94">
        <f>IF(_xlfn.CONCAT(sensor_list!A94, ": ", sensor_list!B94)=": ", "", _xlfn.CONCAT(sensor_list!A94, ": ", sensor_list!B94))</f>
        <v/>
      </c>
    </row>
    <row r="95">
      <c r="A95">
        <f>IF(_xlfn.CONCAT(sensor_list!A95, ": ", sensor_list!B95)=": ", "", _xlfn.CONCAT(sensor_list!A95, ": ", sensor_list!B95))</f>
        <v/>
      </c>
    </row>
    <row r="96">
      <c r="A96">
        <f>IF(_xlfn.CONCAT(sensor_list!A96, ": ", sensor_list!B96)=": ", "", _xlfn.CONCAT(sensor_list!A96, ": ", sensor_list!B96))</f>
        <v/>
      </c>
    </row>
    <row r="97">
      <c r="A97">
        <f>IF(_xlfn.CONCAT(sensor_list!A97, ": ", sensor_list!B97)=": ", "", _xlfn.CONCAT(sensor_list!A97, ": ", sensor_list!B97))</f>
        <v/>
      </c>
    </row>
    <row r="98">
      <c r="A98">
        <f>IF(_xlfn.CONCAT(sensor_list!A98, ": ", sensor_list!B98)=": ", "", _xlfn.CONCAT(sensor_list!A98, ": ", sensor_list!B98))</f>
        <v/>
      </c>
    </row>
    <row r="99">
      <c r="A99">
        <f>IF(_xlfn.CONCAT(sensor_list!A99, ": ", sensor_list!B99)=": ", "", _xlfn.CONCAT(sensor_list!A99, ": ", sensor_list!B99))</f>
        <v/>
      </c>
    </row>
    <row r="100">
      <c r="A100">
        <f>IF(_xlfn.CONCAT(sensor_list!A100, ": ", sensor_list!B100)=": ", "", _xlfn.CONCAT(sensor_list!A100, ": ", sensor_list!B100))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2025-03-19T22:46:18Z</dcterms:created>
  <dcterms:modified xmlns:dcterms="http://purl.org/dc/terms/" xmlns:xsi="http://www.w3.org/2001/XMLSchema-instance" xsi:type="dcterms:W3CDTF">2025-04-18T19:25:47Z</dcterms:modified>
  <cp:lastModifiedBy>Anchor, Nicholas@DWR</cp:lastModifiedBy>
</cp:coreProperties>
</file>