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10185"/>
  </bookViews>
  <sheets>
    <sheet name="BLOOD SUGAR DATA" sheetId="2" r:id="rId1"/>
  </sheets>
  <externalReferences>
    <externalReference r:id="rId2"/>
    <externalReference r:id="rId3"/>
  </externalReferences>
  <definedNames>
    <definedName name="ColumnTitle1">[2]!Wine[[#Headers],[Wine Name]]</definedName>
    <definedName name="Mileage_Total">[1]!Expense[[#Totals],[Mileage]]</definedName>
    <definedName name="_xlnm.Print_Titles" localSheetId="0">'BLOOD SUGAR DATA'!$7:$7</definedName>
    <definedName name="Reimbursement_Total">[1]!Expense[[#Totals],[Reimbursement]]</definedName>
    <definedName name="Title1">BloodSugar[[#Headers],[DATE]]</definedName>
  </definedNames>
  <calcPr calcId="162913"/>
  <fileRecoveryPr autoRecover="0"/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8" i="2"/>
  <c r="B9" i="2" l="1"/>
  <c r="B8" i="2"/>
  <c r="B10" i="2"/>
  <c r="B12" i="2"/>
  <c r="B11" i="2"/>
  <c r="B13" i="2"/>
  <c r="B14" i="2"/>
  <c r="B15" i="2"/>
  <c r="B16" i="2"/>
  <c r="B18" i="2"/>
  <c r="B17" i="2"/>
  <c r="B19" i="2"/>
  <c r="B21" i="2"/>
  <c r="B20" i="2"/>
  <c r="B22" i="2"/>
  <c r="B24" i="2"/>
  <c r="B23" i="2"/>
  <c r="B25" i="2"/>
  <c r="B26" i="2"/>
  <c r="B27" i="2"/>
  <c r="B28" i="2"/>
  <c r="B29" i="2"/>
</calcChain>
</file>

<file path=xl/sharedStrings.xml><?xml version="1.0" encoding="utf-8"?>
<sst xmlns="http://schemas.openxmlformats.org/spreadsheetml/2006/main" count="9" uniqueCount="9">
  <si>
    <t>BLOOD SUGAR TRACKING</t>
  </si>
  <si>
    <t>DATE</t>
  </si>
  <si>
    <t>TIME</t>
  </si>
  <si>
    <t>BLOOD SUGAR (mg/dL)</t>
  </si>
  <si>
    <t>DATA ENTRY</t>
  </si>
  <si>
    <t>CHARTED PROGRESS</t>
  </si>
  <si>
    <t>RUNNING AVERAGE</t>
  </si>
  <si>
    <r>
      <rPr>
        <b/>
        <sz val="11"/>
        <color theme="1" tint="0.24994659260841701"/>
        <rFont val="Corbel"/>
        <family val="2"/>
        <scheme val="minor"/>
      </rPr>
      <t>INFO:</t>
    </r>
    <r>
      <rPr>
        <sz val="11"/>
        <color theme="1" tint="0.24994659260841701"/>
        <rFont val="Corbel"/>
        <family val="2"/>
        <scheme val="minor"/>
      </rPr>
      <t xml:space="preserve"> Blood sugar levels will vary from person-to-person.  There are many factors to keeping it within your normal range and isn't based on sugar alone.  Consult a physician for additional information or follow-up.</t>
    </r>
  </si>
  <si>
    <t>Line chart tracking Blood Sugar with Running Average is in this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</si>
</sst>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"/>
  </numFmts>
  <fonts count="11" x14ac:knownFonts="1">
    <font>
      <sz val="11"/>
      <color theme="1"/>
      <name val="Corbel"/>
      <family val="2"/>
      <scheme val="minor"/>
    </font>
    <font>
      <b/>
      <sz val="14"/>
      <color theme="1" tint="0.34998626667073579"/>
      <name val="Corbel"/>
      <family val="2"/>
      <scheme val="major"/>
    </font>
    <font>
      <sz val="26"/>
      <color theme="1" tint="0.34998626667073579"/>
      <name val="Corbel"/>
      <family val="2"/>
      <scheme val="major"/>
    </font>
    <font>
      <b/>
      <sz val="11"/>
      <color theme="3"/>
      <name val="Corbel"/>
      <family val="2"/>
      <scheme val="major"/>
    </font>
    <font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/>
      <name val="Corbel"/>
      <family val="2"/>
      <scheme val="major"/>
    </font>
    <font>
      <sz val="11"/>
      <color theme="1" tint="0.24994659260841701"/>
      <name val="Corbel"/>
      <family val="2"/>
      <scheme val="minor"/>
    </font>
    <font>
      <b/>
      <sz val="11"/>
      <color theme="1" tint="0.24994659260841701"/>
      <name val="Corbel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medium">
        <color theme="4" tint="0.39997558519241921"/>
      </bottom>
      <diagonal/>
    </border>
  </borders>
  <cellStyleXfs count="14">
    <xf numFmtId="0" fontId="0" fillId="0" borderId="0">
      <alignment horizontal="left" vertical="center" wrapText="1" indent="2"/>
    </xf>
    <xf numFmtId="0" fontId="1" fillId="0" borderId="2"/>
    <xf numFmtId="0" fontId="6" fillId="0" borderId="0" applyNumberFormat="0" applyFont="0" applyFill="0" applyBorder="0">
      <alignment horizontal="left" vertical="center"/>
    </xf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0" borderId="1"/>
    <xf numFmtId="0" fontId="5" fillId="0" borderId="0">
      <alignment wrapText="1"/>
    </xf>
    <xf numFmtId="0" fontId="7" fillId="2" borderId="0">
      <alignment horizontal="center" vertical="center" wrapText="1"/>
    </xf>
    <xf numFmtId="14" fontId="4" fillId="0" borderId="0" applyFont="0" applyFill="0" applyBorder="0" applyAlignment="0">
      <alignment horizontal="left" vertical="center" wrapText="1" indent="2"/>
    </xf>
    <xf numFmtId="164" fontId="4" fillId="0" borderId="0" applyFont="0" applyFill="0" applyBorder="0" applyAlignment="0">
      <alignment horizontal="left" vertical="center" wrapText="1" indent="2"/>
    </xf>
    <xf numFmtId="0" fontId="9" fillId="0" borderId="0">
      <alignment wrapText="1"/>
    </xf>
    <xf numFmtId="0" fontId="10" fillId="0" borderId="0" applyNumberFormat="0" applyFill="0" applyBorder="0" applyAlignment="0" applyProtection="0">
      <alignment wrapText="1"/>
    </xf>
  </cellStyleXfs>
  <cellXfs count="10">
    <xf numFmtId="0" fontId="0" fillId="0" borderId="0" xfId="0">
      <alignment horizontal="left" vertical="center" wrapText="1" indent="2"/>
    </xf>
    <xf numFmtId="0" fontId="1" fillId="0" borderId="2" xfId="1"/>
    <xf numFmtId="0" fontId="6" fillId="0" borderId="0" xfId="2">
      <alignment horizontal="left" vertical="center"/>
    </xf>
    <xf numFmtId="0" fontId="2" fillId="0" borderId="1" xfId="7"/>
    <xf numFmtId="14" fontId="0" fillId="0" borderId="0" xfId="10" applyFont="1">
      <alignment horizontal="left" vertical="center" wrapText="1" indent="2"/>
    </xf>
    <xf numFmtId="164" fontId="0" fillId="0" borderId="0" xfId="11" applyFont="1">
      <alignment horizontal="left" vertical="center" wrapText="1" indent="2"/>
    </xf>
    <xf numFmtId="1" fontId="0" fillId="0" borderId="0" xfId="5" applyFont="1" applyAlignment="1">
      <alignment horizontal="left" vertical="center" wrapText="1" indent="2"/>
    </xf>
    <xf numFmtId="165" fontId="0" fillId="0" borderId="0" xfId="6" applyFont="1" applyAlignment="1">
      <alignment horizontal="left" vertical="center" wrapText="1" indent="2"/>
    </xf>
    <xf numFmtId="0" fontId="7" fillId="2" borderId="0" xfId="9">
      <alignment horizontal="center" vertical="center" wrapText="1"/>
    </xf>
    <xf numFmtId="0" fontId="5" fillId="0" borderId="0" xfId="8">
      <alignment wrapText="1"/>
    </xf>
  </cellXfs>
  <cellStyles count="14">
    <cellStyle name="Comma" xfId="5" builtinId="3" customBuiltin="1"/>
    <cellStyle name="Comma [0]" xfId="6" builtinId="6" customBuiltin="1"/>
    <cellStyle name="Date" xfId="10"/>
    <cellStyle name="Explanatory Text" xfId="9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13"/>
    <cellStyle name="Normal" xfId="0" builtinId="0" customBuiltin="1"/>
    <cellStyle name="Normal 2" xfId="12"/>
    <cellStyle name="Note" xfId="8" builtinId="10" customBuiltin="1"/>
    <cellStyle name="Time" xfId="11"/>
    <cellStyle name="Title" xfId="7" builtinId="1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>
          <bgColor theme="4" tint="0.59996337778862885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Blood sugar tracking" defaultPivotStyle="PivotStyleLight16">
    <tableStyle name="Blood sugar tracking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'BLOOD SUGAR DATA'!$D$7</c:f>
              <c:strCache>
                <c:ptCount val="1"/>
                <c:pt idx="0">
                  <c:v>BLOOD SUGAR (mg/dL)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'BLOOD SUGAR DATA'!$B$8:$C$29</c:f>
              <c:multiLvlStrCache>
                <c:ptCount val="22"/>
                <c:lvl>
                  <c:pt idx="0">
                    <c:v>8.45.00 AM</c:v>
                  </c:pt>
                  <c:pt idx="1">
                    <c:v>12.30.00 PM</c:v>
                  </c:pt>
                  <c:pt idx="2">
                    <c:v>7.15.00 PM</c:v>
                  </c:pt>
                  <c:pt idx="3">
                    <c:v>8.00.00 AM</c:v>
                  </c:pt>
                  <c:pt idx="4">
                    <c:v>12.15.00 PM</c:v>
                  </c:pt>
                  <c:pt idx="5">
                    <c:v>6.45.00 PM</c:v>
                  </c:pt>
                  <c:pt idx="6">
                    <c:v>7.30.00 AM</c:v>
                  </c:pt>
                  <c:pt idx="7">
                    <c:v>11.30.00 AM</c:v>
                  </c:pt>
                  <c:pt idx="8">
                    <c:v>5.00.00 PM</c:v>
                  </c:pt>
                  <c:pt idx="9">
                    <c:v>7.30.00 AM</c:v>
                  </c:pt>
                  <c:pt idx="10">
                    <c:v>11.30.00 AM</c:v>
                  </c:pt>
                  <c:pt idx="11">
                    <c:v>5.00.00 PM</c:v>
                  </c:pt>
                  <c:pt idx="12">
                    <c:v>7.30.00 AM</c:v>
                  </c:pt>
                  <c:pt idx="13">
                    <c:v>11.30.00 AM</c:v>
                  </c:pt>
                  <c:pt idx="14">
                    <c:v>5.00.00 PM</c:v>
                  </c:pt>
                  <c:pt idx="15">
                    <c:v>7.30.00 AM</c:v>
                  </c:pt>
                  <c:pt idx="16">
                    <c:v>11.30.00 AM</c:v>
                  </c:pt>
                  <c:pt idx="17">
                    <c:v>5.00.00 PM</c:v>
                  </c:pt>
                  <c:pt idx="18">
                    <c:v>7.30.00 AM</c:v>
                  </c:pt>
                  <c:pt idx="19">
                    <c:v>12.30.00 PM</c:v>
                  </c:pt>
                  <c:pt idx="20">
                    <c:v>6.30.00 PM</c:v>
                  </c:pt>
                  <c:pt idx="21">
                    <c:v>6.30.00 PM</c:v>
                  </c:pt>
                </c:lvl>
                <c:lvl>
                  <c:pt idx="0">
                    <c:v>13-10-2022</c:v>
                  </c:pt>
                  <c:pt idx="1">
                    <c:v>13-10-2022</c:v>
                  </c:pt>
                  <c:pt idx="2">
                    <c:v>13-10-2022</c:v>
                  </c:pt>
                  <c:pt idx="3">
                    <c:v>14-10-2022</c:v>
                  </c:pt>
                  <c:pt idx="4">
                    <c:v>14-10-2022</c:v>
                  </c:pt>
                  <c:pt idx="5">
                    <c:v>14-10-2022</c:v>
                  </c:pt>
                  <c:pt idx="6">
                    <c:v>15-10-2022</c:v>
                  </c:pt>
                  <c:pt idx="7">
                    <c:v>15-10-2022</c:v>
                  </c:pt>
                  <c:pt idx="8">
                    <c:v>15-10-2022</c:v>
                  </c:pt>
                  <c:pt idx="9">
                    <c:v>16-10-2022</c:v>
                  </c:pt>
                  <c:pt idx="10">
                    <c:v>16-10-2022</c:v>
                  </c:pt>
                  <c:pt idx="11">
                    <c:v>16-10-2022</c:v>
                  </c:pt>
                  <c:pt idx="12">
                    <c:v>17-10-2022</c:v>
                  </c:pt>
                  <c:pt idx="13">
                    <c:v>17-10-2022</c:v>
                  </c:pt>
                  <c:pt idx="14">
                    <c:v>17-10-2022</c:v>
                  </c:pt>
                  <c:pt idx="15">
                    <c:v>18-10-2022</c:v>
                  </c:pt>
                  <c:pt idx="16">
                    <c:v>18-10-2022</c:v>
                  </c:pt>
                  <c:pt idx="17">
                    <c:v>18-10-2022</c:v>
                  </c:pt>
                  <c:pt idx="18">
                    <c:v>19-10-2022</c:v>
                  </c:pt>
                  <c:pt idx="19">
                    <c:v>19-10-2022</c:v>
                  </c:pt>
                  <c:pt idx="20">
                    <c:v>19-10-2022</c:v>
                  </c:pt>
                  <c:pt idx="21">
                    <c:v>19-10-2022</c:v>
                  </c:pt>
                </c:lvl>
              </c:multiLvlStrCache>
            </c:multiLvlStrRef>
          </c:cat>
          <c:val>
            <c:numRef>
              <c:f>'BLOOD SUGAR DATA'!$D$8:$D$29</c:f>
              <c:numCache>
                <c:formatCode>0</c:formatCode>
                <c:ptCount val="22"/>
                <c:pt idx="0">
                  <c:v>126</c:v>
                </c:pt>
                <c:pt idx="1">
                  <c:v>115</c:v>
                </c:pt>
                <c:pt idx="2">
                  <c:v>100</c:v>
                </c:pt>
                <c:pt idx="3">
                  <c:v>132</c:v>
                </c:pt>
                <c:pt idx="4">
                  <c:v>100</c:v>
                </c:pt>
                <c:pt idx="5">
                  <c:v>112</c:v>
                </c:pt>
                <c:pt idx="6">
                  <c:v>117</c:v>
                </c:pt>
                <c:pt idx="7">
                  <c:v>115</c:v>
                </c:pt>
                <c:pt idx="8">
                  <c:v>112</c:v>
                </c:pt>
                <c:pt idx="9">
                  <c:v>120</c:v>
                </c:pt>
                <c:pt idx="10">
                  <c:v>118</c:v>
                </c:pt>
                <c:pt idx="11">
                  <c:v>102</c:v>
                </c:pt>
                <c:pt idx="12">
                  <c:v>124</c:v>
                </c:pt>
                <c:pt idx="13">
                  <c:v>100</c:v>
                </c:pt>
                <c:pt idx="14">
                  <c:v>99</c:v>
                </c:pt>
                <c:pt idx="15">
                  <c:v>132</c:v>
                </c:pt>
                <c:pt idx="16">
                  <c:v>120</c:v>
                </c:pt>
                <c:pt idx="17">
                  <c:v>100</c:v>
                </c:pt>
                <c:pt idx="18">
                  <c:v>113</c:v>
                </c:pt>
                <c:pt idx="19">
                  <c:v>111</c:v>
                </c:pt>
                <c:pt idx="20">
                  <c:v>115</c:v>
                </c:pt>
                <c:pt idx="21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9-4030-B52C-23B170FA6548}"/>
            </c:ext>
          </c:extLst>
        </c:ser>
        <c:ser>
          <c:idx val="1"/>
          <c:order val="1"/>
          <c:tx>
            <c:strRef>
              <c:f>'BLOOD SUGAR DATA'!$E$7</c:f>
              <c:strCache>
                <c:ptCount val="1"/>
                <c:pt idx="0">
                  <c:v>RUNNING AVERAGE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'BLOOD SUGAR DATA'!$B$8:$C$29</c:f>
              <c:multiLvlStrCache>
                <c:ptCount val="22"/>
                <c:lvl>
                  <c:pt idx="0">
                    <c:v>8.45.00 AM</c:v>
                  </c:pt>
                  <c:pt idx="1">
                    <c:v>12.30.00 PM</c:v>
                  </c:pt>
                  <c:pt idx="2">
                    <c:v>7.15.00 PM</c:v>
                  </c:pt>
                  <c:pt idx="3">
                    <c:v>8.00.00 AM</c:v>
                  </c:pt>
                  <c:pt idx="4">
                    <c:v>12.15.00 PM</c:v>
                  </c:pt>
                  <c:pt idx="5">
                    <c:v>6.45.00 PM</c:v>
                  </c:pt>
                  <c:pt idx="6">
                    <c:v>7.30.00 AM</c:v>
                  </c:pt>
                  <c:pt idx="7">
                    <c:v>11.30.00 AM</c:v>
                  </c:pt>
                  <c:pt idx="8">
                    <c:v>5.00.00 PM</c:v>
                  </c:pt>
                  <c:pt idx="9">
                    <c:v>7.30.00 AM</c:v>
                  </c:pt>
                  <c:pt idx="10">
                    <c:v>11.30.00 AM</c:v>
                  </c:pt>
                  <c:pt idx="11">
                    <c:v>5.00.00 PM</c:v>
                  </c:pt>
                  <c:pt idx="12">
                    <c:v>7.30.00 AM</c:v>
                  </c:pt>
                  <c:pt idx="13">
                    <c:v>11.30.00 AM</c:v>
                  </c:pt>
                  <c:pt idx="14">
                    <c:v>5.00.00 PM</c:v>
                  </c:pt>
                  <c:pt idx="15">
                    <c:v>7.30.00 AM</c:v>
                  </c:pt>
                  <c:pt idx="16">
                    <c:v>11.30.00 AM</c:v>
                  </c:pt>
                  <c:pt idx="17">
                    <c:v>5.00.00 PM</c:v>
                  </c:pt>
                  <c:pt idx="18">
                    <c:v>7.30.00 AM</c:v>
                  </c:pt>
                  <c:pt idx="19">
                    <c:v>12.30.00 PM</c:v>
                  </c:pt>
                  <c:pt idx="20">
                    <c:v>6.30.00 PM</c:v>
                  </c:pt>
                  <c:pt idx="21">
                    <c:v>6.30.00 PM</c:v>
                  </c:pt>
                </c:lvl>
                <c:lvl>
                  <c:pt idx="0">
                    <c:v>13-10-2022</c:v>
                  </c:pt>
                  <c:pt idx="1">
                    <c:v>13-10-2022</c:v>
                  </c:pt>
                  <c:pt idx="2">
                    <c:v>13-10-2022</c:v>
                  </c:pt>
                  <c:pt idx="3">
                    <c:v>14-10-2022</c:v>
                  </c:pt>
                  <c:pt idx="4">
                    <c:v>14-10-2022</c:v>
                  </c:pt>
                  <c:pt idx="5">
                    <c:v>14-10-2022</c:v>
                  </c:pt>
                  <c:pt idx="6">
                    <c:v>15-10-2022</c:v>
                  </c:pt>
                  <c:pt idx="7">
                    <c:v>15-10-2022</c:v>
                  </c:pt>
                  <c:pt idx="8">
                    <c:v>15-10-2022</c:v>
                  </c:pt>
                  <c:pt idx="9">
                    <c:v>16-10-2022</c:v>
                  </c:pt>
                  <c:pt idx="10">
                    <c:v>16-10-2022</c:v>
                  </c:pt>
                  <c:pt idx="11">
                    <c:v>16-10-2022</c:v>
                  </c:pt>
                  <c:pt idx="12">
                    <c:v>17-10-2022</c:v>
                  </c:pt>
                  <c:pt idx="13">
                    <c:v>17-10-2022</c:v>
                  </c:pt>
                  <c:pt idx="14">
                    <c:v>17-10-2022</c:v>
                  </c:pt>
                  <c:pt idx="15">
                    <c:v>18-10-2022</c:v>
                  </c:pt>
                  <c:pt idx="16">
                    <c:v>18-10-2022</c:v>
                  </c:pt>
                  <c:pt idx="17">
                    <c:v>18-10-2022</c:v>
                  </c:pt>
                  <c:pt idx="18">
                    <c:v>19-10-2022</c:v>
                  </c:pt>
                  <c:pt idx="19">
                    <c:v>19-10-2022</c:v>
                  </c:pt>
                  <c:pt idx="20">
                    <c:v>19-10-2022</c:v>
                  </c:pt>
                  <c:pt idx="21">
                    <c:v>19-10-2022</c:v>
                  </c:pt>
                </c:lvl>
              </c:multiLvlStrCache>
            </c:multiLvlStrRef>
          </c:cat>
          <c:val>
            <c:numRef>
              <c:f>'BLOOD SUGAR DATA'!$E$8:$E$29</c:f>
              <c:numCache>
                <c:formatCode>0.0</c:formatCode>
                <c:ptCount val="22"/>
                <c:pt idx="0">
                  <c:v>126</c:v>
                </c:pt>
                <c:pt idx="1">
                  <c:v>120.5</c:v>
                </c:pt>
                <c:pt idx="2">
                  <c:v>113.66666666666667</c:v>
                </c:pt>
                <c:pt idx="3">
                  <c:v>118.25</c:v>
                </c:pt>
                <c:pt idx="4">
                  <c:v>114.6</c:v>
                </c:pt>
                <c:pt idx="5">
                  <c:v>114.16666666666667</c:v>
                </c:pt>
                <c:pt idx="6">
                  <c:v>114.57142857142857</c:v>
                </c:pt>
                <c:pt idx="7">
                  <c:v>114.625</c:v>
                </c:pt>
                <c:pt idx="8">
                  <c:v>114.33333333333333</c:v>
                </c:pt>
                <c:pt idx="9">
                  <c:v>114.9</c:v>
                </c:pt>
                <c:pt idx="10">
                  <c:v>115.18181818181819</c:v>
                </c:pt>
                <c:pt idx="11">
                  <c:v>114.08333333333333</c:v>
                </c:pt>
                <c:pt idx="12">
                  <c:v>114.84615384615384</c:v>
                </c:pt>
                <c:pt idx="13">
                  <c:v>113.78571428571429</c:v>
                </c:pt>
                <c:pt idx="14">
                  <c:v>112.8</c:v>
                </c:pt>
                <c:pt idx="15">
                  <c:v>114</c:v>
                </c:pt>
                <c:pt idx="16">
                  <c:v>114.35294117647059</c:v>
                </c:pt>
                <c:pt idx="17">
                  <c:v>113.55555555555556</c:v>
                </c:pt>
                <c:pt idx="18">
                  <c:v>113.52631578947368</c:v>
                </c:pt>
                <c:pt idx="19">
                  <c:v>113.4</c:v>
                </c:pt>
                <c:pt idx="20">
                  <c:v>113.47619047619048</c:v>
                </c:pt>
                <c:pt idx="21">
                  <c:v>113.54545454545455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9-4030-B52C-23B170FA6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37992"/>
        <c:axId val="358238376"/>
      </c:lineChart>
      <c:catAx>
        <c:axId val="358237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58238376"/>
        <c:crosses val="autoZero"/>
        <c:auto val="1"/>
        <c:lblAlgn val="ctr"/>
        <c:lblOffset val="100"/>
        <c:noMultiLvlLbl val="0"/>
      </c:catAx>
      <c:valAx>
        <c:axId val="358238376"/>
        <c:scaling>
          <c:orientation val="minMax"/>
          <c:max val="14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3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>
        <a:lumMod val="75000"/>
      </a:schemeClr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>
        <a:lumMod val="75000"/>
      </a:schemeClr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3</xdr:row>
      <xdr:rowOff>9525</xdr:rowOff>
    </xdr:from>
    <xdr:to>
      <xdr:col>4</xdr:col>
      <xdr:colOff>1333500</xdr:colOff>
      <xdr:row>3</xdr:row>
      <xdr:rowOff>2857500</xdr:rowOff>
    </xdr:to>
    <xdr:graphicFrame macro="">
      <xdr:nvGraphicFramePr>
        <xdr:cNvPr id="3" name="BloodSugarProgress" descr="Line chart tracking Blood sugar with Running aver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h\Dropbox\Esther%20files\MyExcelOnline%20Partnership\Templates%20v0.2\Lists\Wine%20collection%20li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WINE COLLECTION"/>
      <sheetName val="Wine collection list1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BloodSugar" displayName="BloodSugar" ref="B7:E29" totalsRowShown="0" headerRowCellStyle="Heading 2" dataCellStyle="Normal">
  <autoFilter ref="B7:E29"/>
  <tableColumns count="4">
    <tableColumn id="1" name="DATE" dataCellStyle="Date"/>
    <tableColumn id="2" name="TIME" dataCellStyle="Time"/>
    <tableColumn id="3" name="BLOOD SUGAR (mg/dL)" dataCellStyle="Comma"/>
    <tableColumn id="4" name="RUNNING AVERAGE" dataCellStyle="Comma [0]">
      <calculatedColumnFormula>IFERROR(AVERAGE(INDEX(BloodSugar[BLOOD SUGAR (mg/dL)],1,1):BloodSugar[[#This Row],[BLOOD SUGAR (mg/dL)]]), "")</calculatedColumnFormula>
    </tableColumn>
  </tableColumns>
  <tableStyleInfo name="Blood sugar tracking" showFirstColumn="0" showLastColumn="1" showRowStripes="1" showColumnStripes="0"/>
  <extLst>
    <ext xmlns:x14="http://schemas.microsoft.com/office/spreadsheetml/2009/9/main" uri="{504A1905-F514-4f6f-8877-14C23A59335A}">
      <x14:table altTextSummary="Enter Date, Time, and Blood Sugar reading in this table. Running Average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lood sugar tracking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B1:F29"/>
  <sheetViews>
    <sheetView showGridLines="0" tabSelected="1" topLeftCell="A34" workbookViewId="0"/>
  </sheetViews>
  <sheetFormatPr defaultRowHeight="30" customHeight="1" x14ac:dyDescent="0.25"/>
  <cols>
    <col min="1" max="1" width="2.625" customWidth="1"/>
    <col min="2" max="2" width="20.125" customWidth="1"/>
    <col min="3" max="3" width="20.25" customWidth="1"/>
    <col min="4" max="4" width="25.875" customWidth="1"/>
    <col min="5" max="6" width="20.25" customWidth="1"/>
    <col min="7" max="7" width="2.625" customWidth="1"/>
  </cols>
  <sheetData>
    <row r="1" spans="2:6" ht="49.5" customHeight="1" thickBot="1" x14ac:dyDescent="0.55000000000000004">
      <c r="B1" s="3" t="s">
        <v>0</v>
      </c>
      <c r="C1" s="3"/>
      <c r="D1" s="3"/>
      <c r="E1" s="3"/>
    </row>
    <row r="2" spans="2:6" ht="35.25" customHeight="1" thickTop="1" thickBot="1" x14ac:dyDescent="0.35">
      <c r="B2" s="1" t="s">
        <v>5</v>
      </c>
      <c r="C2" s="1"/>
      <c r="D2" s="1"/>
      <c r="E2" s="1"/>
    </row>
    <row r="3" spans="2:6" ht="15" customHeight="1" thickTop="1" x14ac:dyDescent="0.25">
      <c r="B3" s="9" t="s">
        <v>8</v>
      </c>
      <c r="C3" s="9"/>
      <c r="D3" s="9"/>
      <c r="E3" s="9"/>
    </row>
    <row r="4" spans="2:6" ht="225.75" customHeight="1" x14ac:dyDescent="0.25">
      <c r="B4" s="9"/>
      <c r="C4" s="9"/>
      <c r="D4" s="9"/>
      <c r="E4" s="9"/>
      <c r="F4" s="8" t="s">
        <v>7</v>
      </c>
    </row>
    <row r="5" spans="2:6" ht="45" customHeight="1" thickBot="1" x14ac:dyDescent="0.35">
      <c r="B5" s="1" t="s">
        <v>4</v>
      </c>
      <c r="C5" s="1"/>
      <c r="D5" s="1"/>
      <c r="E5" s="1"/>
    </row>
    <row r="6" spans="2:6" ht="15" customHeight="1" thickTop="1" x14ac:dyDescent="0.25"/>
    <row r="7" spans="2:6" ht="30" customHeight="1" x14ac:dyDescent="0.25">
      <c r="B7" s="2" t="s">
        <v>1</v>
      </c>
      <c r="C7" s="2" t="s">
        <v>2</v>
      </c>
      <c r="D7" s="2" t="s">
        <v>3</v>
      </c>
      <c r="E7" s="2" t="s">
        <v>6</v>
      </c>
    </row>
    <row r="8" spans="2:6" ht="30" customHeight="1" x14ac:dyDescent="0.25">
      <c r="B8" s="4">
        <f t="shared" ref="B8:B9" ca="1" si="0">TODAY()-6</f>
        <v>44847</v>
      </c>
      <c r="C8" s="5">
        <v>0.36458333333333298</v>
      </c>
      <c r="D8" s="6">
        <v>126</v>
      </c>
      <c r="E8" s="7">
        <f>IFERROR(AVERAGE(INDEX(BloodSugar[BLOOD SUGAR (mg/dL)],1,1):BloodSugar[[#This Row],[BLOOD SUGAR (mg/dL)]]), "")</f>
        <v>126</v>
      </c>
    </row>
    <row r="9" spans="2:6" ht="30" customHeight="1" x14ac:dyDescent="0.25">
      <c r="B9" s="4">
        <f t="shared" ca="1" si="0"/>
        <v>44847</v>
      </c>
      <c r="C9" s="5">
        <v>0.52083333333333304</v>
      </c>
      <c r="D9" s="6">
        <v>115</v>
      </c>
      <c r="E9" s="7">
        <f>IFERROR(AVERAGE(INDEX(BloodSugar[BLOOD SUGAR (mg/dL)],1,1):BloodSugar[[#This Row],[BLOOD SUGAR (mg/dL)]]), "")</f>
        <v>120.5</v>
      </c>
    </row>
    <row r="10" spans="2:6" ht="30" customHeight="1" x14ac:dyDescent="0.25">
      <c r="B10" s="4">
        <f ca="1">TODAY()-6</f>
        <v>44847</v>
      </c>
      <c r="C10" s="5">
        <v>0.80208333333333304</v>
      </c>
      <c r="D10" s="6">
        <v>100</v>
      </c>
      <c r="E10" s="7">
        <f>IFERROR(AVERAGE(INDEX(BloodSugar[BLOOD SUGAR (mg/dL)],1,1):BloodSugar[[#This Row],[BLOOD SUGAR (mg/dL)]]), "")</f>
        <v>113.66666666666667</v>
      </c>
    </row>
    <row r="11" spans="2:6" ht="30" customHeight="1" x14ac:dyDescent="0.25">
      <c r="B11" s="4">
        <f t="shared" ref="B11:B12" ca="1" si="1">TODAY()-5</f>
        <v>44848</v>
      </c>
      <c r="C11" s="5">
        <v>0.33333333333333298</v>
      </c>
      <c r="D11" s="6">
        <v>132</v>
      </c>
      <c r="E11" s="7">
        <f>IFERROR(AVERAGE(INDEX(BloodSugar[BLOOD SUGAR (mg/dL)],1,1):BloodSugar[[#This Row],[BLOOD SUGAR (mg/dL)]]), "")</f>
        <v>118.25</v>
      </c>
    </row>
    <row r="12" spans="2:6" ht="30" customHeight="1" x14ac:dyDescent="0.25">
      <c r="B12" s="4">
        <f t="shared" ca="1" si="1"/>
        <v>44848</v>
      </c>
      <c r="C12" s="5">
        <v>0.51041666666666696</v>
      </c>
      <c r="D12" s="6">
        <v>100</v>
      </c>
      <c r="E12" s="7">
        <f>IFERROR(AVERAGE(INDEX(BloodSugar[BLOOD SUGAR (mg/dL)],1,1):BloodSugar[[#This Row],[BLOOD SUGAR (mg/dL)]]), "")</f>
        <v>114.6</v>
      </c>
    </row>
    <row r="13" spans="2:6" ht="30" customHeight="1" x14ac:dyDescent="0.25">
      <c r="B13" s="4">
        <f ca="1">TODAY()-5</f>
        <v>44848</v>
      </c>
      <c r="C13" s="5">
        <v>0.78125</v>
      </c>
      <c r="D13" s="6">
        <v>112</v>
      </c>
      <c r="E13" s="7">
        <f>IFERROR(AVERAGE(INDEX(BloodSugar[BLOOD SUGAR (mg/dL)],1,1):BloodSugar[[#This Row],[BLOOD SUGAR (mg/dL)]]), "")</f>
        <v>114.16666666666667</v>
      </c>
    </row>
    <row r="14" spans="2:6" ht="30" customHeight="1" x14ac:dyDescent="0.25">
      <c r="B14" s="4">
        <f ca="1">TODAY()-4</f>
        <v>44849</v>
      </c>
      <c r="C14" s="5">
        <v>0.3125</v>
      </c>
      <c r="D14" s="6">
        <v>117</v>
      </c>
      <c r="E14" s="7">
        <f>IFERROR(AVERAGE(INDEX(BloodSugar[BLOOD SUGAR (mg/dL)],1,1):BloodSugar[[#This Row],[BLOOD SUGAR (mg/dL)]]), "")</f>
        <v>114.57142857142857</v>
      </c>
    </row>
    <row r="15" spans="2:6" ht="30" customHeight="1" x14ac:dyDescent="0.25">
      <c r="B15" s="4">
        <f ca="1">TODAY()-4</f>
        <v>44849</v>
      </c>
      <c r="C15" s="5">
        <v>0.47916666666666702</v>
      </c>
      <c r="D15" s="6">
        <v>115</v>
      </c>
      <c r="E15" s="7">
        <f>IFERROR(AVERAGE(INDEX(BloodSugar[BLOOD SUGAR (mg/dL)],1,1):BloodSugar[[#This Row],[BLOOD SUGAR (mg/dL)]]), "")</f>
        <v>114.625</v>
      </c>
    </row>
    <row r="16" spans="2:6" ht="30" customHeight="1" x14ac:dyDescent="0.25">
      <c r="B16" s="4">
        <f ca="1">TODAY()-4</f>
        <v>44849</v>
      </c>
      <c r="C16" s="5">
        <v>0.70833333333333304</v>
      </c>
      <c r="D16" s="6">
        <v>112</v>
      </c>
      <c r="E16" s="7">
        <f>IFERROR(AVERAGE(INDEX(BloodSugar[BLOOD SUGAR (mg/dL)],1,1):BloodSugar[[#This Row],[BLOOD SUGAR (mg/dL)]]), "")</f>
        <v>114.33333333333333</v>
      </c>
    </row>
    <row r="17" spans="2:5" ht="30" customHeight="1" x14ac:dyDescent="0.25">
      <c r="B17" s="4">
        <f t="shared" ref="B17:B18" ca="1" si="2">TODAY()-3</f>
        <v>44850</v>
      </c>
      <c r="C17" s="5">
        <v>0.3125</v>
      </c>
      <c r="D17" s="6">
        <v>120</v>
      </c>
      <c r="E17" s="7">
        <f>IFERROR(AVERAGE(INDEX(BloodSugar[BLOOD SUGAR (mg/dL)],1,1):BloodSugar[[#This Row],[BLOOD SUGAR (mg/dL)]]), "")</f>
        <v>114.9</v>
      </c>
    </row>
    <row r="18" spans="2:5" ht="30" customHeight="1" x14ac:dyDescent="0.25">
      <c r="B18" s="4">
        <f t="shared" ca="1" si="2"/>
        <v>44850</v>
      </c>
      <c r="C18" s="5">
        <v>0.47916666666666702</v>
      </c>
      <c r="D18" s="6">
        <v>118</v>
      </c>
      <c r="E18" s="7">
        <f>IFERROR(AVERAGE(INDEX(BloodSugar[BLOOD SUGAR (mg/dL)],1,1):BloodSugar[[#This Row],[BLOOD SUGAR (mg/dL)]]), "")</f>
        <v>115.18181818181819</v>
      </c>
    </row>
    <row r="19" spans="2:5" ht="30" customHeight="1" x14ac:dyDescent="0.25">
      <c r="B19" s="4">
        <f ca="1">TODAY()-3</f>
        <v>44850</v>
      </c>
      <c r="C19" s="5">
        <v>0.70833333333333304</v>
      </c>
      <c r="D19" s="6">
        <v>102</v>
      </c>
      <c r="E19" s="7">
        <f>IFERROR(AVERAGE(INDEX(BloodSugar[BLOOD SUGAR (mg/dL)],1,1):BloodSugar[[#This Row],[BLOOD SUGAR (mg/dL)]]), "")</f>
        <v>114.08333333333333</v>
      </c>
    </row>
    <row r="20" spans="2:5" ht="30" customHeight="1" x14ac:dyDescent="0.25">
      <c r="B20" s="4">
        <f t="shared" ref="B20:B21" ca="1" si="3">TODAY()-2</f>
        <v>44851</v>
      </c>
      <c r="C20" s="5">
        <v>0.3125</v>
      </c>
      <c r="D20" s="6">
        <v>124</v>
      </c>
      <c r="E20" s="7">
        <f>IFERROR(AVERAGE(INDEX(BloodSugar[BLOOD SUGAR (mg/dL)],1,1):BloodSugar[[#This Row],[BLOOD SUGAR (mg/dL)]]), "")</f>
        <v>114.84615384615384</v>
      </c>
    </row>
    <row r="21" spans="2:5" ht="30" customHeight="1" x14ac:dyDescent="0.25">
      <c r="B21" s="4">
        <f t="shared" ca="1" si="3"/>
        <v>44851</v>
      </c>
      <c r="C21" s="5">
        <v>0.47916666666666702</v>
      </c>
      <c r="D21" s="6">
        <v>100</v>
      </c>
      <c r="E21" s="7">
        <f>IFERROR(AVERAGE(INDEX(BloodSugar[BLOOD SUGAR (mg/dL)],1,1):BloodSugar[[#This Row],[BLOOD SUGAR (mg/dL)]]), "")</f>
        <v>113.78571428571429</v>
      </c>
    </row>
    <row r="22" spans="2:5" ht="30" customHeight="1" x14ac:dyDescent="0.25">
      <c r="B22" s="4">
        <f ca="1">TODAY()-2</f>
        <v>44851</v>
      </c>
      <c r="C22" s="5">
        <v>0.70833333333333304</v>
      </c>
      <c r="D22" s="6">
        <v>99</v>
      </c>
      <c r="E22" s="7">
        <f>IFERROR(AVERAGE(INDEX(BloodSugar[BLOOD SUGAR (mg/dL)],1,1):BloodSugar[[#This Row],[BLOOD SUGAR (mg/dL)]]), "")</f>
        <v>112.8</v>
      </c>
    </row>
    <row r="23" spans="2:5" ht="30" customHeight="1" x14ac:dyDescent="0.25">
      <c r="B23" s="4">
        <f t="shared" ref="B23:B24" ca="1" si="4">TODAY()-1</f>
        <v>44852</v>
      </c>
      <c r="C23" s="5">
        <v>0.3125</v>
      </c>
      <c r="D23" s="6">
        <v>132</v>
      </c>
      <c r="E23" s="7">
        <f>IFERROR(AVERAGE(INDEX(BloodSugar[BLOOD SUGAR (mg/dL)],1,1):BloodSugar[[#This Row],[BLOOD SUGAR (mg/dL)]]), "")</f>
        <v>114</v>
      </c>
    </row>
    <row r="24" spans="2:5" ht="30" customHeight="1" x14ac:dyDescent="0.25">
      <c r="B24" s="4">
        <f t="shared" ca="1" si="4"/>
        <v>44852</v>
      </c>
      <c r="C24" s="5">
        <v>0.47916666666666702</v>
      </c>
      <c r="D24" s="6">
        <v>120</v>
      </c>
      <c r="E24" s="7">
        <f>IFERROR(AVERAGE(INDEX(BloodSugar[BLOOD SUGAR (mg/dL)],1,1):BloodSugar[[#This Row],[BLOOD SUGAR (mg/dL)]]), "")</f>
        <v>114.35294117647059</v>
      </c>
    </row>
    <row r="25" spans="2:5" ht="30" customHeight="1" x14ac:dyDescent="0.25">
      <c r="B25" s="4">
        <f ca="1">TODAY()-1</f>
        <v>44852</v>
      </c>
      <c r="C25" s="5">
        <v>0.70833333333333304</v>
      </c>
      <c r="D25" s="6">
        <v>100</v>
      </c>
      <c r="E25" s="7">
        <f>IFERROR(AVERAGE(INDEX(BloodSugar[BLOOD SUGAR (mg/dL)],1,1):BloodSugar[[#This Row],[BLOOD SUGAR (mg/dL)]]), "")</f>
        <v>113.55555555555556</v>
      </c>
    </row>
    <row r="26" spans="2:5" ht="30" customHeight="1" x14ac:dyDescent="0.25">
      <c r="B26" s="4">
        <f ca="1">TODAY()</f>
        <v>44853</v>
      </c>
      <c r="C26" s="5">
        <v>0.3125</v>
      </c>
      <c r="D26" s="6">
        <v>113</v>
      </c>
      <c r="E26" s="7">
        <f>IFERROR(AVERAGE(INDEX(BloodSugar[BLOOD SUGAR (mg/dL)],1,1):BloodSugar[[#This Row],[BLOOD SUGAR (mg/dL)]]), "")</f>
        <v>113.52631578947368</v>
      </c>
    </row>
    <row r="27" spans="2:5" ht="30" customHeight="1" x14ac:dyDescent="0.25">
      <c r="B27" s="4">
        <f ca="1">TODAY()</f>
        <v>44853</v>
      </c>
      <c r="C27" s="5">
        <v>0.52083333333333304</v>
      </c>
      <c r="D27" s="6">
        <v>111</v>
      </c>
      <c r="E27" s="7">
        <f>IFERROR(AVERAGE(INDEX(BloodSugar[BLOOD SUGAR (mg/dL)],1,1):BloodSugar[[#This Row],[BLOOD SUGAR (mg/dL)]]), "")</f>
        <v>113.4</v>
      </c>
    </row>
    <row r="28" spans="2:5" ht="30" customHeight="1" x14ac:dyDescent="0.25">
      <c r="B28" s="4">
        <f ca="1">TODAY()</f>
        <v>44853</v>
      </c>
      <c r="C28" s="5">
        <v>0.77083333333333304</v>
      </c>
      <c r="D28" s="6">
        <v>115</v>
      </c>
      <c r="E28" s="7">
        <f>IFERROR(AVERAGE(INDEX(BloodSugar[BLOOD SUGAR (mg/dL)],1,1):BloodSugar[[#This Row],[BLOOD SUGAR (mg/dL)]]), "")</f>
        <v>113.47619047619048</v>
      </c>
    </row>
    <row r="29" spans="2:5" ht="30" customHeight="1" x14ac:dyDescent="0.25">
      <c r="B29" s="4">
        <f ca="1">TODAY()</f>
        <v>44853</v>
      </c>
      <c r="C29" s="5">
        <v>0.77083333333333304</v>
      </c>
      <c r="D29" s="6">
        <v>115</v>
      </c>
      <c r="E29" s="7">
        <f>IFERROR(AVERAGE(INDEX(BloodSugar[BLOOD SUGAR (mg/dL)],1,1):BloodSugar[[#This Row],[BLOOD SUGAR (mg/dL)]]), "")</f>
        <v>113.54545454545455</v>
      </c>
    </row>
  </sheetData>
  <mergeCells count="1">
    <mergeCell ref="B3:E4"/>
  </mergeCells>
  <dataValidations count="8">
    <dataValidation allowBlank="1" showInputMessage="1" showErrorMessage="1" prompt="Create a Blood Sugar Tracker in this worksheet. Enter blood sugar details in Blood Sugar table starting in cell B7. Progress chart is in cell B3. Information is in cell F4" sqref="A1"/>
    <dataValidation allowBlank="1" showInputMessage="1" showErrorMessage="1" prompt="Title of this worksheet is in this cell" sqref="B1"/>
    <dataValidation allowBlank="1" showInputMessage="1" showErrorMessage="1" prompt="Blood sugar and Running Average chart is in cell below" sqref="B2"/>
    <dataValidation allowBlank="1" showInputMessage="1" showErrorMessage="1" prompt="Enter Blood sugar data in table below" sqref="B5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this column under this heading" sqref="C7"/>
    <dataValidation allowBlank="1" showInputMessage="1" showErrorMessage="1" prompt="Enter Blood Sugar in milligrams per decilitre in this column under this heading" sqref="D7"/>
    <dataValidation allowBlank="1" showInputMessage="1" showErrorMessage="1" prompt="Running Average is automatically calculated in this column under this heading" sqref="E7"/>
  </dataValidations>
  <printOptions horizontalCentered="1"/>
  <pageMargins left="0.4" right="0.4" top="0.4" bottom="0.4" header="0.3" footer="0.3"/>
  <pageSetup scale="87" fitToHeight="0" orientation="portrait" r:id="rId1"/>
  <headerFooter differentFirst="1">
    <oddFooter>Page &amp;P of &amp;N</oddFooter>
  </headerFooter>
  <ignoredErrors>
    <ignoredError sqref="E8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BLOOD SUGAR DATA</vt:lpstr>
      <vt:lpstr>'BLOOD SUGAR DATA'!Print_Titles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2017-10-17T02:13:26Z</dcterms:created>
  <dcterms:modified xsi:type="dcterms:W3CDTF">2022-10-19T17:23:14Z</dcterms:modified>
</cp:coreProperties>
</file>