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8800" windowHeight="12435"/>
  </bookViews>
  <sheets>
    <sheet name="Mileage Calculator" sheetId="1" r:id="rId1"/>
  </sheets>
  <definedNames>
    <definedName name="AverageCost">'Mileage Calculator'!$C$5</definedName>
    <definedName name="AverageCostGallon">'Mileage Calculator'!$D$5</definedName>
    <definedName name="AverageCostMile">'Mileage Calculator'!$F$5</definedName>
    <definedName name="AverageGallons">'Mileage Calculator'!$B$5</definedName>
    <definedName name="AverageMPG">'Mileage Calculator'!$E$5</definedName>
    <definedName name="ColumnTitle1">Mileage_Calculator[[#Headers],[Date]]</definedName>
    <definedName name="ColumnTitleRegion1..F5.1">'Mileage Calculator'!$B$4</definedName>
    <definedName name="OdometerStart">'Mileage Calculator'!$C$4</definedName>
    <definedName name="_xlnm.Print_Titles" localSheetId="0">'Mileage Calculator'!$6:$6</definedName>
    <definedName name="RowTitleRegion1..H5">'Mileage Calculator'!$G$4</definedName>
    <definedName name="TripMiles">'Mileage Calculator'!$H$4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1" i="1"/>
  <c r="H12" i="1"/>
  <c r="H13" i="1"/>
  <c r="H14" i="1"/>
  <c r="H15" i="1"/>
  <c r="H10" i="1"/>
  <c r="H8" i="1"/>
  <c r="H9" i="1"/>
  <c r="H7" i="1"/>
  <c r="G16" i="1"/>
  <c r="G11" i="1"/>
  <c r="G12" i="1"/>
  <c r="G13" i="1"/>
  <c r="G14" i="1"/>
  <c r="G15" i="1"/>
  <c r="G10" i="1"/>
  <c r="G8" i="1"/>
  <c r="G9" i="1"/>
  <c r="G7" i="1"/>
  <c r="F16" i="1"/>
  <c r="F11" i="1"/>
  <c r="F12" i="1"/>
  <c r="F13" i="1"/>
  <c r="F14" i="1"/>
  <c r="F15" i="1"/>
  <c r="F10" i="1"/>
  <c r="F8" i="1"/>
  <c r="F9" i="1"/>
  <c r="F7" i="1"/>
  <c r="B5" i="1" l="1"/>
  <c r="C5" i="1"/>
  <c r="F5" i="1" l="1"/>
  <c r="E5" i="1"/>
  <c r="D5" i="1"/>
  <c r="H5" i="1" l="1"/>
</calcChain>
</file>

<file path=xl/sharedStrings.xml><?xml version="1.0" encoding="utf-8"?>
<sst xmlns="http://schemas.openxmlformats.org/spreadsheetml/2006/main" count="21" uniqueCount="16">
  <si>
    <t>Mileage Calculator</t>
  </si>
  <si>
    <t>Remember to reset your trip meter every time you get petrol!</t>
  </si>
  <si>
    <t>Averages</t>
  </si>
  <si>
    <t>Gallons</t>
  </si>
  <si>
    <t>Date</t>
  </si>
  <si>
    <t>Cost</t>
  </si>
  <si>
    <t>Trip Meter</t>
  </si>
  <si>
    <t>Cost/Gallon</t>
  </si>
  <si>
    <t>Total Gallons</t>
  </si>
  <si>
    <t>MPG</t>
  </si>
  <si>
    <t>Total Fuel Cost</t>
  </si>
  <si>
    <t>Cost/Mile</t>
  </si>
  <si>
    <t>Trip Estimator Tool</t>
  </si>
  <si>
    <t>Trip Miles:</t>
  </si>
  <si>
    <t>Trip Cost:</t>
  </si>
  <si>
    <t>Miles/Gallon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</si>
</sst>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\(&quot;$&quot;#,##0\)"/>
    <numFmt numFmtId="165" formatCode="0.0"/>
    <numFmt numFmtId="166" formatCode="&quot;£&quot;#,##0.00"/>
    <numFmt numFmtId="167" formatCode="&quot;£&quot;#,##0"/>
  </numFmts>
  <fonts count="12" x14ac:knownFonts="1">
    <font>
      <sz val="11"/>
      <color theme="1" tint="0.14996795556505021"/>
      <name val="Calibri"/>
      <family val="2"/>
      <scheme val="minor"/>
    </font>
    <font>
      <b/>
      <sz val="36"/>
      <color theme="4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sz val="14"/>
      <color theme="0"/>
      <name val="Calibri"/>
      <family val="2"/>
      <scheme val="maj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28"/>
      <color theme="1" tint="0.24994659260841701"/>
      <name val="Calibri"/>
      <family val="2"/>
      <scheme val="minor"/>
    </font>
    <font>
      <b/>
      <sz val="26"/>
      <color theme="1" tint="0.2499465926084170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28"/>
      <color theme="1" tint="0.2499465926084170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ck">
        <color theme="1" tint="0.14996795556505021"/>
      </left>
      <right/>
      <top/>
      <bottom/>
      <diagonal/>
    </border>
    <border>
      <left/>
      <right style="thick">
        <color theme="1" tint="0.14996795556505021"/>
      </right>
      <top/>
      <bottom/>
      <diagonal/>
    </border>
  </borders>
  <cellStyleXfs count="18">
    <xf numFmtId="0" fontId="0" fillId="3" borderId="0">
      <alignment horizontal="right" vertical="center" indent="2"/>
    </xf>
    <xf numFmtId="0" fontId="1" fillId="0" borderId="0" applyNumberFormat="0" applyFill="0" applyProtection="0">
      <alignment horizontal="left"/>
    </xf>
    <xf numFmtId="0" fontId="3" fillId="2" borderId="1" applyNumberFormat="0" applyProtection="0">
      <alignment horizontal="left" indent="1"/>
    </xf>
    <xf numFmtId="1" fontId="11" fillId="0" borderId="0" applyFill="0" applyBorder="0" applyProtection="0">
      <alignment horizontal="center" vertical="top"/>
    </xf>
    <xf numFmtId="165" fontId="10" fillId="0" borderId="0" applyFont="0" applyFill="0" applyBorder="0" applyAlignment="0" applyProtection="0">
      <alignment horizontal="right" vertical="center" indent="2"/>
    </xf>
    <xf numFmtId="2" fontId="9" fillId="0" borderId="0" applyFont="0" applyFill="0" applyBorder="0" applyAlignment="0" applyProtection="0">
      <alignment horizontal="right" vertical="center" indent="2"/>
    </xf>
    <xf numFmtId="166" fontId="9" fillId="0" borderId="0" applyFont="0" applyFill="0" applyBorder="0" applyAlignment="0" applyProtection="0">
      <alignment horizontal="right" vertical="center" indent="2"/>
    </xf>
    <xf numFmtId="164" fontId="8" fillId="8" borderId="2" applyProtection="0">
      <alignment horizontal="right" vertical="center" indent="1"/>
    </xf>
    <xf numFmtId="0" fontId="7" fillId="0" borderId="0" applyNumberFormat="0" applyFill="0" applyBorder="0" applyProtection="0">
      <alignment horizontal="center" vertical="top"/>
    </xf>
    <xf numFmtId="0" fontId="5" fillId="2" borderId="0" applyBorder="0" applyProtection="0">
      <alignment horizontal="left" vertical="center" indent="1"/>
    </xf>
    <xf numFmtId="1" fontId="4" fillId="5" borderId="0" applyFont="0" applyFill="0" applyBorder="0" applyAlignment="0" applyProtection="0"/>
    <xf numFmtId="0" fontId="6" fillId="0" borderId="0" applyNumberFormat="0" applyFill="0" applyBorder="0" applyProtection="0">
      <alignment horizontal="right" vertical="center"/>
    </xf>
    <xf numFmtId="3" fontId="8" fillId="9" borderId="2" applyProtection="0">
      <alignment horizontal="right" vertical="center" indent="2"/>
    </xf>
    <xf numFmtId="0" fontId="10" fillId="6" borderId="0" applyNumberFormat="0" applyProtection="0">
      <alignment horizontal="center"/>
    </xf>
    <xf numFmtId="0" fontId="10" fillId="7" borderId="0" applyNumberFormat="0" applyProtection="0">
      <alignment horizontal="center"/>
    </xf>
    <xf numFmtId="0" fontId="2" fillId="0" borderId="1" applyNumberFormat="0" applyFont="0" applyFill="0" applyAlignment="0">
      <alignment horizontal="center"/>
    </xf>
    <xf numFmtId="0" fontId="2" fillId="4" borderId="1" applyNumberFormat="0">
      <alignment horizontal="left" vertical="center" indent="2"/>
    </xf>
    <xf numFmtId="14" fontId="9" fillId="3" borderId="0" applyFont="0" applyFill="0" applyBorder="0" applyAlignment="0">
      <alignment horizontal="right" vertical="center" indent="2"/>
    </xf>
  </cellStyleXfs>
  <cellXfs count="21">
    <xf numFmtId="0" fontId="0" fillId="3" borderId="0" xfId="0">
      <alignment horizontal="right" vertical="center" indent="2"/>
    </xf>
    <xf numFmtId="0" fontId="0" fillId="3" borderId="0" xfId="0" applyFont="1" applyFill="1" applyBorder="1">
      <alignment horizontal="right" vertical="center" indent="2"/>
    </xf>
    <xf numFmtId="0" fontId="10" fillId="6" borderId="0" xfId="13">
      <alignment horizontal="center"/>
    </xf>
    <xf numFmtId="0" fontId="10" fillId="7" borderId="0" xfId="14">
      <alignment horizontal="center"/>
    </xf>
    <xf numFmtId="0" fontId="2" fillId="4" borderId="1" xfId="16">
      <alignment horizontal="left" vertical="center" indent="2"/>
    </xf>
    <xf numFmtId="0" fontId="10" fillId="6" borderId="1" xfId="15" applyFont="1" applyFill="1">
      <alignment horizontal="center"/>
    </xf>
    <xf numFmtId="1" fontId="11" fillId="7" borderId="0" xfId="3" applyFill="1">
      <alignment horizontal="center" vertical="top"/>
    </xf>
    <xf numFmtId="2" fontId="7" fillId="6" borderId="1" xfId="8" applyNumberFormat="1" applyFill="1" applyBorder="1">
      <alignment horizontal="center" vertical="top"/>
    </xf>
    <xf numFmtId="3" fontId="8" fillId="9" borderId="2" xfId="12">
      <alignment horizontal="right" vertical="center" indent="2"/>
    </xf>
    <xf numFmtId="14" fontId="0" fillId="3" borderId="0" xfId="17" applyFont="1" applyFill="1" applyBorder="1">
      <alignment horizontal="right" vertical="center" indent="2"/>
    </xf>
    <xf numFmtId="165" fontId="0" fillId="3" borderId="0" xfId="4" applyFont="1" applyFill="1" applyBorder="1">
      <alignment horizontal="right" vertical="center" indent="2"/>
    </xf>
    <xf numFmtId="2" fontId="0" fillId="3" borderId="0" xfId="5" applyFont="1" applyFill="1" applyBorder="1">
      <alignment horizontal="right" vertical="center" indent="2"/>
    </xf>
    <xf numFmtId="166" fontId="0" fillId="3" borderId="0" xfId="6" applyFont="1" applyFill="1" applyBorder="1">
      <alignment horizontal="right" vertical="center" indent="2"/>
    </xf>
    <xf numFmtId="0" fontId="5" fillId="2" borderId="0" xfId="9" applyBorder="1">
      <alignment horizontal="left" vertical="center" indent="1"/>
    </xf>
    <xf numFmtId="166" fontId="7" fillId="7" borderId="0" xfId="8" applyNumberFormat="1" applyFill="1">
      <alignment horizontal="center" vertical="top"/>
    </xf>
    <xf numFmtId="166" fontId="7" fillId="6" borderId="0" xfId="8" applyNumberFormat="1" applyFill="1">
      <alignment horizontal="center" vertical="top"/>
    </xf>
    <xf numFmtId="166" fontId="7" fillId="6" borderId="0" xfId="6" applyNumberFormat="1" applyFont="1" applyFill="1" applyAlignment="1">
      <alignment horizontal="center" vertical="top"/>
    </xf>
    <xf numFmtId="167" fontId="8" fillId="8" borderId="2" xfId="7" applyNumberFormat="1" applyAlignment="1">
      <alignment horizontal="right" vertical="center" indent="2"/>
    </xf>
    <xf numFmtId="0" fontId="6" fillId="3" borderId="0" xfId="11" applyFill="1">
      <alignment horizontal="right" vertical="center"/>
    </xf>
    <xf numFmtId="0" fontId="3" fillId="2" borderId="1" xfId="2">
      <alignment horizontal="left" indent="1"/>
    </xf>
    <xf numFmtId="0" fontId="1" fillId="3" borderId="0" xfId="1" applyFill="1">
      <alignment horizontal="left"/>
    </xf>
  </cellXfs>
  <cellStyles count="18">
    <cellStyle name="Accent1" xfId="13" builtinId="29" customBuiltin="1"/>
    <cellStyle name="Accent2" xfId="14" builtinId="33" customBuiltin="1"/>
    <cellStyle name="Comma" xfId="4" builtinId="3" customBuiltin="1"/>
    <cellStyle name="Comma [0]" xfId="5" builtinId="6" customBuiltin="1"/>
    <cellStyle name="Currency" xfId="6" builtinId="4" customBuiltin="1"/>
    <cellStyle name="Currency [0]" xfId="7" builtinId="7" customBuiltin="1"/>
    <cellStyle name="Date" xfId="17"/>
    <cellStyle name="Explanatory Text" xfId="11" builtinId="53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9" builtinId="19" customBuiltin="1"/>
    <cellStyle name="Left border" xfId="15"/>
    <cellStyle name="Normal" xfId="0" builtinId="0" customBuiltin="1"/>
    <cellStyle name="Output" xfId="10" builtinId="21" customBuiltin="1"/>
    <cellStyle name="Title" xfId="1" builtinId="15" customBuiltin="1"/>
    <cellStyle name="Total" xfId="12" builtinId="25" customBuiltin="1"/>
    <cellStyle name="Trip" xfId="16"/>
  </cellStyles>
  <dxfs count="5">
    <dxf>
      <font>
        <color auto="1"/>
      </font>
      <fill>
        <patternFill>
          <bgColor theme="2" tint="-4.9989318521683403E-2"/>
        </patternFill>
      </fill>
    </dxf>
    <dxf>
      <font>
        <color auto="1"/>
      </font>
      <fill>
        <patternFill>
          <bgColor theme="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  <border>
        <left style="thick">
          <color theme="1" tint="0.14996795556505021"/>
        </left>
        <right style="thick">
          <color theme="1" tint="0.14993743705557422"/>
        </right>
      </border>
    </dxf>
    <dxf>
      <font>
        <b val="0"/>
        <i val="0"/>
        <color auto="1"/>
      </font>
      <border>
        <left style="thick">
          <color theme="1" tint="0.24994659260841701"/>
        </left>
        <right style="thick">
          <color theme="1" tint="0.24994659260841701"/>
        </right>
        <top/>
        <bottom style="medium">
          <color theme="1" tint="0.24994659260841701"/>
        </bottom>
        <horizontal style="medium">
          <color theme="1" tint="0.24994659260841701"/>
        </horizontal>
      </border>
    </dxf>
  </dxfs>
  <tableStyles count="1" defaultTableStyle="Mileage Calculator" defaultPivotStyle="PivotStyleLight16">
    <tableStyle name="Mileage Calculator" pivot="0" count="5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leage_Calculator" displayName="Mileage_Calculator" ref="B6:H16" totalsRowCellStyle="Normal">
  <autoFilter ref="B6:H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totalsRowLabel="Averages" dataCellStyle="Date"/>
    <tableColumn id="2" name="Trip Meter" totalsRowFunction="average" dataCellStyle="Comma"/>
    <tableColumn id="8" name="Total Gallons" totalsRowFunction="average" dataCellStyle="Comma [0]"/>
    <tableColumn id="3" name="Total Fuel Cost" totalsRowFunction="average" dataCellStyle="Currency"/>
    <tableColumn id="9" name="Cost/Gallon" totalsRowFunction="average" dataCellStyle="Currency">
      <calculatedColumnFormula>IFERROR(IF(AND(Mileage_Calculator[[#This Row],[Trip Meter]]&lt;&gt;"", Mileage_Calculator[[#This Row],[Total Gallons]]&lt;&gt;""),Mileage_Calculator[[#This Row],[Total Fuel Cost]]/Mileage_Calculator[[#This Row],[Total Gallons]],""),"")</calculatedColumnFormula>
    </tableColumn>
    <tableColumn id="7" name="Miles/Gallon" totalsRowFunction="average" dataCellStyle="Comma">
      <calculatedColumnFormula>IFERROR(Mileage_Calculator[[#This Row],[Trip Meter]]/Mileage_Calculator[[#This Row],[Total Gallons]],"")</calculatedColumnFormula>
    </tableColumn>
    <tableColumn id="4" name="Cost/Mile" totalsRowFunction="average" dataCellStyle="Currency">
      <calculatedColumnFormula>IFERROR(IF(AND(Mileage_Calculator[[#This Row],[Total Fuel Cost]]&lt;&gt;"",Mileage_Calculator[[#This Row],[Trip Meter]]&lt;&gt;""),Mileage_Calculator[[#This Row],[Total Fuel Cost]]/Mileage_Calculator[[#This Row],[Trip Meter]],""),"")</calculatedColumnFormula>
    </tableColumn>
  </tableColumns>
  <tableStyleInfo name="Mileage Calculator" showFirstColumn="0" showLastColumn="0" showRowStripes="1" showColumnStripes="0"/>
  <extLst>
    <ext xmlns:x14="http://schemas.microsoft.com/office/spreadsheetml/2009/9/main" uri="{504A1905-F514-4f6f-8877-14C23A59335A}">
      <x14:table altTextSummary="Enter Date, Trip Meter, Total Gallons and Total Fuel Cost in this table. Cost per Gallon, Miles per Gallon and Cost per Mile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Gas Mileage Log">
      <a:dk1>
        <a:sysClr val="windowText" lastClr="000000"/>
      </a:dk1>
      <a:lt1>
        <a:sysClr val="window" lastClr="FFFFFF"/>
      </a:lt1>
      <a:dk2>
        <a:srgbClr val="44546A"/>
      </a:dk2>
      <a:lt2>
        <a:srgbClr val="FFFFFF"/>
      </a:lt2>
      <a:accent1>
        <a:srgbClr val="8CBD3F"/>
      </a:accent1>
      <a:accent2>
        <a:srgbClr val="DAE71E"/>
      </a:accent2>
      <a:accent3>
        <a:srgbClr val="1EB0F0"/>
      </a:accent3>
      <a:accent4>
        <a:srgbClr val="FF6927"/>
      </a:accent4>
      <a:accent5>
        <a:srgbClr val="9E8AE9"/>
      </a:accent5>
      <a:accent6>
        <a:srgbClr val="CD865B"/>
      </a:accent6>
      <a:hlink>
        <a:srgbClr val="1EB0F0"/>
      </a:hlink>
      <a:folHlink>
        <a:srgbClr val="9E8AE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H16"/>
  <sheetViews>
    <sheetView showGridLines="0" tabSelected="1" zoomScaleNormal="100" workbookViewId="0"/>
  </sheetViews>
  <sheetFormatPr defaultRowHeight="20.25" customHeight="1" x14ac:dyDescent="0.25"/>
  <cols>
    <col min="1" max="1" width="2.7109375" customWidth="1"/>
    <col min="2" max="6" width="19.140625" customWidth="1"/>
    <col min="7" max="7" width="20" customWidth="1"/>
    <col min="8" max="8" width="19.140625" customWidth="1"/>
    <col min="9" max="9" width="2.7109375" customWidth="1"/>
  </cols>
  <sheetData>
    <row r="1" spans="2:8" ht="61.5" customHeight="1" x14ac:dyDescent="0.7">
      <c r="B1" s="20" t="s">
        <v>0</v>
      </c>
      <c r="C1" s="20"/>
      <c r="D1" s="20"/>
      <c r="E1" s="20"/>
    </row>
    <row r="2" spans="2:8" ht="20.25" customHeight="1" x14ac:dyDescent="0.25">
      <c r="B2" s="18" t="s">
        <v>1</v>
      </c>
      <c r="C2" s="18"/>
      <c r="D2" s="18"/>
      <c r="E2" s="18"/>
      <c r="F2" s="18"/>
      <c r="G2" s="18"/>
      <c r="H2" s="18"/>
    </row>
    <row r="3" spans="2:8" ht="23.25" customHeight="1" x14ac:dyDescent="0.3">
      <c r="B3" s="19" t="s">
        <v>2</v>
      </c>
      <c r="C3" s="19"/>
      <c r="D3" s="19"/>
      <c r="E3" s="19"/>
      <c r="F3" s="19"/>
      <c r="G3" s="19" t="s">
        <v>12</v>
      </c>
      <c r="H3" s="19"/>
    </row>
    <row r="4" spans="2:8" ht="30.75" customHeight="1" x14ac:dyDescent="0.25">
      <c r="B4" s="5" t="s">
        <v>3</v>
      </c>
      <c r="C4" s="3" t="s">
        <v>5</v>
      </c>
      <c r="D4" s="2" t="s">
        <v>7</v>
      </c>
      <c r="E4" s="3" t="s">
        <v>9</v>
      </c>
      <c r="F4" s="2" t="s">
        <v>11</v>
      </c>
      <c r="G4" s="4" t="s">
        <v>13</v>
      </c>
      <c r="H4" s="8">
        <v>380</v>
      </c>
    </row>
    <row r="5" spans="2:8" ht="51.75" customHeight="1" x14ac:dyDescent="0.25">
      <c r="B5" s="7">
        <f>IFERROR(AVERAGE(Mileage_Calculator[Total Gallons]),"0.00")</f>
        <v>10</v>
      </c>
      <c r="C5" s="14">
        <f>IFERROR(AVERAGE(Mileage_Calculator[Total Fuel Cost]),0)</f>
        <v>41.226666666666667</v>
      </c>
      <c r="D5" s="15">
        <f>IFERROR(AVERAGE(Mileage_Calculator[Cost/Gallon]),0)</f>
        <v>4.1173888888888888</v>
      </c>
      <c r="E5" s="6">
        <f>IFERROR(AVERAGE(Mileage_Calculator[Miles/Gallon]),0)</f>
        <v>20.972222222222225</v>
      </c>
      <c r="F5" s="16">
        <f>IFERROR(AVERAGE(Mileage_Calculator[Cost/Mile]),0)</f>
        <v>0.19822049189864852</v>
      </c>
      <c r="G5" s="4" t="s">
        <v>14</v>
      </c>
      <c r="H5" s="17">
        <f>IFERROR(IF(AverageCostMile&lt;&gt;"",(TripMiles/AverageMPG)*AverageCostGallon,""),0)</f>
        <v>74.603814569536411</v>
      </c>
    </row>
    <row r="6" spans="2:8" ht="20.25" customHeight="1" x14ac:dyDescent="0.25">
      <c r="B6" s="13" t="s">
        <v>4</v>
      </c>
      <c r="C6" s="1" t="s">
        <v>6</v>
      </c>
      <c r="D6" s="1" t="s">
        <v>8</v>
      </c>
      <c r="E6" s="1" t="s">
        <v>10</v>
      </c>
      <c r="F6" s="1" t="s">
        <v>7</v>
      </c>
      <c r="G6" s="1" t="s">
        <v>15</v>
      </c>
      <c r="H6" s="1" t="s">
        <v>11</v>
      </c>
    </row>
    <row r="7" spans="2:8" ht="20.25" customHeight="1" x14ac:dyDescent="0.25">
      <c r="B7" s="9" t="s">
        <v>4</v>
      </c>
      <c r="C7" s="10">
        <v>221</v>
      </c>
      <c r="D7" s="11">
        <v>10</v>
      </c>
      <c r="E7" s="12">
        <v>40.78</v>
      </c>
      <c r="F7" s="12">
        <f>IFERROR(IF(AND(Mileage_Calculator[[#This Row],[Trip Meter]]&lt;&gt;"", Mileage_Calculator[[#This Row],[Total Gallons]]&lt;&gt;""),Mileage_Calculator[[#This Row],[Total Fuel Cost]]/Mileage_Calculator[[#This Row],[Total Gallons]],""),"")</f>
        <v>4.0780000000000003</v>
      </c>
      <c r="G7" s="10">
        <f>IFERROR(Mileage_Calculator[[#This Row],[Trip Meter]]/Mileage_Calculator[[#This Row],[Total Gallons]],"")</f>
        <v>22.1</v>
      </c>
      <c r="H7" s="12">
        <f>IFERROR(IF(AND(Mileage_Calculator[[#This Row],[Total Fuel Cost]]&lt;&gt;"",Mileage_Calculator[[#This Row],[Trip Meter]]&lt;&gt;""),Mileage_Calculator[[#This Row],[Total Fuel Cost]]/Mileage_Calculator[[#This Row],[Trip Meter]],""),"")</f>
        <v>0.18452488687782806</v>
      </c>
    </row>
    <row r="8" spans="2:8" ht="20.25" customHeight="1" x14ac:dyDescent="0.25">
      <c r="B8" s="9" t="s">
        <v>4</v>
      </c>
      <c r="C8" s="10">
        <v>219.8</v>
      </c>
      <c r="D8" s="11">
        <v>12</v>
      </c>
      <c r="E8" s="12">
        <v>50.12</v>
      </c>
      <c r="F8" s="12">
        <f>IFERROR(IF(AND(Mileage_Calculator[[#This Row],[Trip Meter]]&lt;&gt;"", Mileage_Calculator[[#This Row],[Total Gallons]]&lt;&gt;""),Mileage_Calculator[[#This Row],[Total Fuel Cost]]/Mileage_Calculator[[#This Row],[Total Gallons]],""),"")</f>
        <v>4.1766666666666667</v>
      </c>
      <c r="G8" s="10">
        <f>IFERROR(Mileage_Calculator[[#This Row],[Trip Meter]]/Mileage_Calculator[[#This Row],[Total Gallons]],"")</f>
        <v>18.316666666666666</v>
      </c>
      <c r="H8" s="12">
        <f>IFERROR(IF(AND(Mileage_Calculator[[#This Row],[Total Fuel Cost]]&lt;&gt;"",Mileage_Calculator[[#This Row],[Trip Meter]]&lt;&gt;""),Mileage_Calculator[[#This Row],[Total Fuel Cost]]/Mileage_Calculator[[#This Row],[Trip Meter]],""),"")</f>
        <v>0.22802547770700635</v>
      </c>
    </row>
    <row r="9" spans="2:8" ht="20.25" customHeight="1" x14ac:dyDescent="0.25">
      <c r="B9" s="9" t="s">
        <v>4</v>
      </c>
      <c r="C9" s="10">
        <v>180</v>
      </c>
      <c r="D9" s="11">
        <v>8</v>
      </c>
      <c r="E9" s="12">
        <v>32.78</v>
      </c>
      <c r="F9" s="12">
        <f>IFERROR(IF(AND(Mileage_Calculator[[#This Row],[Trip Meter]]&lt;&gt;"", Mileage_Calculator[[#This Row],[Total Gallons]]&lt;&gt;""),Mileage_Calculator[[#This Row],[Total Fuel Cost]]/Mileage_Calculator[[#This Row],[Total Gallons]],""),"")</f>
        <v>4.0975000000000001</v>
      </c>
      <c r="G9" s="10">
        <f>IFERROR(Mileage_Calculator[[#This Row],[Trip Meter]]/Mileage_Calculator[[#This Row],[Total Gallons]],"")</f>
        <v>22.5</v>
      </c>
      <c r="H9" s="12">
        <f>IFERROR(IF(AND(Mileage_Calculator[[#This Row],[Total Fuel Cost]]&lt;&gt;"",Mileage_Calculator[[#This Row],[Trip Meter]]&lt;&gt;""),Mileage_Calculator[[#This Row],[Total Fuel Cost]]/Mileage_Calculator[[#This Row],[Trip Meter]],""),"")</f>
        <v>0.18211111111111111</v>
      </c>
    </row>
    <row r="10" spans="2:8" ht="20.25" customHeight="1" x14ac:dyDescent="0.25">
      <c r="B10" s="9"/>
      <c r="C10" s="10"/>
      <c r="D10" s="11"/>
      <c r="E10" s="12"/>
      <c r="F10" s="12" t="str">
        <f>IFERROR(IF(AND(Mileage_Calculator[[#This Row],[Trip Meter]]&lt;&gt;"", Mileage_Calculator[[#This Row],[Total Gallons]]&lt;&gt;""),Mileage_Calculator[[#This Row],[Total Fuel Cost]]/Mileage_Calculator[[#This Row],[Total Gallons]],""),"")</f>
        <v/>
      </c>
      <c r="G10" s="10" t="str">
        <f>IFERROR(Mileage_Calculator[[#This Row],[Trip Meter]]/Mileage_Calculator[[#This Row],[Total Gallons]],"")</f>
        <v/>
      </c>
      <c r="H10" s="12" t="str">
        <f>IFERROR(IF(AND(Mileage_Calculator[[#This Row],[Total Fuel Cost]]&lt;&gt;"",Mileage_Calculator[[#This Row],[Trip Meter]]&lt;&gt;""),Mileage_Calculator[[#This Row],[Total Fuel Cost]]/Mileage_Calculator[[#This Row],[Trip Meter]],""),"")</f>
        <v/>
      </c>
    </row>
    <row r="11" spans="2:8" ht="20.25" customHeight="1" x14ac:dyDescent="0.25">
      <c r="B11" s="9"/>
      <c r="C11" s="10"/>
      <c r="D11" s="11"/>
      <c r="E11" s="12"/>
      <c r="F11" s="12" t="str">
        <f>IFERROR(IF(AND(Mileage_Calculator[[#This Row],[Trip Meter]]&lt;&gt;"", Mileage_Calculator[[#This Row],[Total Gallons]]&lt;&gt;""),Mileage_Calculator[[#This Row],[Total Fuel Cost]]/Mileage_Calculator[[#This Row],[Total Gallons]],""),"")</f>
        <v/>
      </c>
      <c r="G11" s="10" t="str">
        <f>IFERROR(Mileage_Calculator[[#This Row],[Trip Meter]]/Mileage_Calculator[[#This Row],[Total Gallons]],"")</f>
        <v/>
      </c>
      <c r="H11" s="12" t="str">
        <f>IFERROR(IF(AND(Mileage_Calculator[[#This Row],[Total Fuel Cost]]&lt;&gt;"",Mileage_Calculator[[#This Row],[Trip Meter]]&lt;&gt;""),Mileage_Calculator[[#This Row],[Total Fuel Cost]]/Mileage_Calculator[[#This Row],[Trip Meter]],""),"")</f>
        <v/>
      </c>
    </row>
    <row r="12" spans="2:8" ht="20.25" customHeight="1" x14ac:dyDescent="0.25">
      <c r="B12" s="9"/>
      <c r="C12" s="10"/>
      <c r="D12" s="11"/>
      <c r="E12" s="12"/>
      <c r="F12" s="12" t="str">
        <f>IFERROR(IF(AND(Mileage_Calculator[[#This Row],[Trip Meter]]&lt;&gt;"", Mileage_Calculator[[#This Row],[Total Gallons]]&lt;&gt;""),Mileage_Calculator[[#This Row],[Total Fuel Cost]]/Mileage_Calculator[[#This Row],[Total Gallons]],""),"")</f>
        <v/>
      </c>
      <c r="G12" s="10" t="str">
        <f>IFERROR(Mileage_Calculator[[#This Row],[Trip Meter]]/Mileage_Calculator[[#This Row],[Total Gallons]],"")</f>
        <v/>
      </c>
      <c r="H12" s="12" t="str">
        <f>IFERROR(IF(AND(Mileage_Calculator[[#This Row],[Total Fuel Cost]]&lt;&gt;"",Mileage_Calculator[[#This Row],[Trip Meter]]&lt;&gt;""),Mileage_Calculator[[#This Row],[Total Fuel Cost]]/Mileage_Calculator[[#This Row],[Trip Meter]],""),"")</f>
        <v/>
      </c>
    </row>
    <row r="13" spans="2:8" ht="20.25" customHeight="1" x14ac:dyDescent="0.25">
      <c r="B13" s="9"/>
      <c r="C13" s="10"/>
      <c r="D13" s="11"/>
      <c r="E13" s="12"/>
      <c r="F13" s="12" t="str">
        <f>IFERROR(IF(AND(Mileage_Calculator[[#This Row],[Trip Meter]]&lt;&gt;"", Mileage_Calculator[[#This Row],[Total Gallons]]&lt;&gt;""),Mileage_Calculator[[#This Row],[Total Fuel Cost]]/Mileage_Calculator[[#This Row],[Total Gallons]],""),"")</f>
        <v/>
      </c>
      <c r="G13" s="10" t="str">
        <f>IFERROR(Mileage_Calculator[[#This Row],[Trip Meter]]/Mileage_Calculator[[#This Row],[Total Gallons]],"")</f>
        <v/>
      </c>
      <c r="H13" s="12" t="str">
        <f>IFERROR(IF(AND(Mileage_Calculator[[#This Row],[Total Fuel Cost]]&lt;&gt;"",Mileage_Calculator[[#This Row],[Trip Meter]]&lt;&gt;""),Mileage_Calculator[[#This Row],[Total Fuel Cost]]/Mileage_Calculator[[#This Row],[Trip Meter]],""),"")</f>
        <v/>
      </c>
    </row>
    <row r="14" spans="2:8" ht="20.25" customHeight="1" x14ac:dyDescent="0.25">
      <c r="B14" s="9"/>
      <c r="C14" s="10"/>
      <c r="D14" s="11"/>
      <c r="E14" s="12"/>
      <c r="F14" s="12" t="str">
        <f>IFERROR(IF(AND(Mileage_Calculator[[#This Row],[Trip Meter]]&lt;&gt;"", Mileage_Calculator[[#This Row],[Total Gallons]]&lt;&gt;""),Mileage_Calculator[[#This Row],[Total Fuel Cost]]/Mileage_Calculator[[#This Row],[Total Gallons]],""),"")</f>
        <v/>
      </c>
      <c r="G14" s="10" t="str">
        <f>IFERROR(Mileage_Calculator[[#This Row],[Trip Meter]]/Mileage_Calculator[[#This Row],[Total Gallons]],"")</f>
        <v/>
      </c>
      <c r="H14" s="12" t="str">
        <f>IFERROR(IF(AND(Mileage_Calculator[[#This Row],[Total Fuel Cost]]&lt;&gt;"",Mileage_Calculator[[#This Row],[Trip Meter]]&lt;&gt;""),Mileage_Calculator[[#This Row],[Total Fuel Cost]]/Mileage_Calculator[[#This Row],[Trip Meter]],""),"")</f>
        <v/>
      </c>
    </row>
    <row r="15" spans="2:8" ht="20.25" customHeight="1" x14ac:dyDescent="0.25">
      <c r="B15" s="9"/>
      <c r="C15" s="10"/>
      <c r="D15" s="11"/>
      <c r="E15" s="12"/>
      <c r="F15" s="12" t="str">
        <f>IFERROR(IF(AND(Mileage_Calculator[[#This Row],[Trip Meter]]&lt;&gt;"", Mileage_Calculator[[#This Row],[Total Gallons]]&lt;&gt;""),Mileage_Calculator[[#This Row],[Total Fuel Cost]]/Mileage_Calculator[[#This Row],[Total Gallons]],""),"")</f>
        <v/>
      </c>
      <c r="G15" s="10" t="str">
        <f>IFERROR(Mileage_Calculator[[#This Row],[Trip Meter]]/Mileage_Calculator[[#This Row],[Total Gallons]],"")</f>
        <v/>
      </c>
      <c r="H15" s="12" t="str">
        <f>IFERROR(IF(AND(Mileage_Calculator[[#This Row],[Total Fuel Cost]]&lt;&gt;"",Mileage_Calculator[[#This Row],[Trip Meter]]&lt;&gt;""),Mileage_Calculator[[#This Row],[Total Fuel Cost]]/Mileage_Calculator[[#This Row],[Trip Meter]],""),"")</f>
        <v/>
      </c>
    </row>
    <row r="16" spans="2:8" ht="20.25" customHeight="1" x14ac:dyDescent="0.25">
      <c r="B16" s="9"/>
      <c r="C16" s="10"/>
      <c r="D16" s="11"/>
      <c r="E16" s="12"/>
      <c r="F16" s="12" t="str">
        <f>IFERROR(IF(AND(Mileage_Calculator[[#This Row],[Trip Meter]]&lt;&gt;"", Mileage_Calculator[[#This Row],[Total Gallons]]&lt;&gt;""),Mileage_Calculator[[#This Row],[Total Fuel Cost]]/Mileage_Calculator[[#This Row],[Total Gallons]],""),"")</f>
        <v/>
      </c>
      <c r="G16" s="10" t="str">
        <f>IFERROR(Mileage_Calculator[[#This Row],[Trip Meter]]/Mileage_Calculator[[#This Row],[Total Gallons]],"")</f>
        <v/>
      </c>
      <c r="H16" s="12" t="str">
        <f>IFERROR(IF(AND(Mileage_Calculator[[#This Row],[Total Fuel Cost]]&lt;&gt;"",Mileage_Calculator[[#This Row],[Trip Meter]]&lt;&gt;""),Mileage_Calculator[[#This Row],[Total Fuel Cost]]/Mileage_Calculator[[#This Row],[Trip Meter]],""),"")</f>
        <v/>
      </c>
    </row>
  </sheetData>
  <mergeCells count="4">
    <mergeCell ref="B2:H2"/>
    <mergeCell ref="B3:F3"/>
    <mergeCell ref="G3:H3"/>
    <mergeCell ref="B1:E1"/>
  </mergeCells>
  <dataValidations count="25">
    <dataValidation allowBlank="1" showInputMessage="1" showErrorMessage="1" prompt="Create a Mileage Calculator workbook to track fuel and trip costs in this worksheet. Enter trip and fuel details in MileageCalculator table" sqref="A1"/>
    <dataValidation allowBlank="1" showInputMessage="1" showErrorMessage="1" prompt="Title of this worksheet is in this cell. Averages are automatically calculated in cells B4 to F5" sqref="B1"/>
    <dataValidation allowBlank="1" showInputMessage="1" showErrorMessage="1" prompt="Averages are automatically calculated in cells below. Use Trip Estimator Tool in cell G3 to calculate Trip Cost" sqref="B3"/>
    <dataValidation allowBlank="1" showInputMessage="1" showErrorMessage="1" prompt="Gallons are automatically calculated in cell below" sqref="B4"/>
    <dataValidation allowBlank="1" showInputMessage="1" showErrorMessage="1" prompt="Fuel Cost is automatically calculated in cell below" sqref="C4"/>
    <dataValidation allowBlank="1" showInputMessage="1" showErrorMessage="1" prompt="Cost per Gallon is automatically calculated in cell below" sqref="D4"/>
    <dataValidation allowBlank="1" showInputMessage="1" showErrorMessage="1" prompt="Miles per Gallon is automatically calculated in cell below" sqref="E4"/>
    <dataValidation allowBlank="1" showInputMessage="1" showErrorMessage="1" prompt="Cost per Mile is automatically calculated in cell below" sqref="F4"/>
    <dataValidation allowBlank="1" showInputMessage="1" showErrorMessage="1" prompt="Cost per Mile is automatically calculated in this cell" sqref="F5"/>
    <dataValidation allowBlank="1" showInputMessage="1" showErrorMessage="1" prompt="Gallons are automatically calculated in this cell" sqref="B5"/>
    <dataValidation allowBlank="1" showInputMessage="1" showErrorMessage="1" prompt="Fuel Cost is automatically calculated in this cell" sqref="C5"/>
    <dataValidation allowBlank="1" showInputMessage="1" showErrorMessage="1" prompt="Cost per Gallon is automatically calculated in this cell" sqref="D5"/>
    <dataValidation allowBlank="1" showInputMessage="1" showErrorMessage="1" prompt="Miles per Gallon is automatically calculated in this cell" sqref="E5"/>
    <dataValidation allowBlank="1" showInputMessage="1" showErrorMessage="1" prompt="Enter Trip Miles in cell to the right" sqref="G4"/>
    <dataValidation allowBlank="1" showInputMessage="1" showErrorMessage="1" prompt="Enter Trip Miles in this cell" sqref="H4"/>
    <dataValidation allowBlank="1" showInputMessage="1" showErrorMessage="1" prompt="Trip Cost is automatically calculated in cell to the right" sqref="G5"/>
    <dataValidation allowBlank="1" showInputMessage="1" showErrorMessage="1" prompt="Trip Cost is automatically calculated in this cell" sqref="H5"/>
    <dataValidation allowBlank="1" showInputMessage="1" showErrorMessage="1" prompt="Enter Date in this column under this heading" sqref="B6"/>
    <dataValidation allowBlank="1" showInputMessage="1" showErrorMessage="1" prompt="Enter Trip Meter in this column under this heading" sqref="C6"/>
    <dataValidation allowBlank="1" showInputMessage="1" showErrorMessage="1" prompt="Enter Total Gallons in this column under this heading" sqref="D6"/>
    <dataValidation allowBlank="1" showInputMessage="1" showErrorMessage="1" prompt="Enter Total Fuel Cost in this column under this heading" sqref="E6"/>
    <dataValidation allowBlank="1" showInputMessage="1" showErrorMessage="1" prompt="Cost per Gallon is automatically calculated in this column under this heading" sqref="F6"/>
    <dataValidation allowBlank="1" showInputMessage="1" showErrorMessage="1" prompt="Miles per Gallon is automatically calculated in this column under this heading" sqref="G6"/>
    <dataValidation allowBlank="1" showInputMessage="1" showErrorMessage="1" prompt="Cost per Mile is automatically calculated in this column under this heading" sqref="H6"/>
    <dataValidation allowBlank="1" showInputMessage="1" showErrorMessage="1" prompt="Enter Trip Miles in cells below to calculate Trip Cost" sqref="G3"/>
  </dataValidation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 differentFirst="1">
    <oddFooter>&amp;C&amp;K01+000Page &amp;P of &amp;N</oddFooter>
  </headerFooter>
  <ignoredErrors>
    <ignoredError sqref="B5:F5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Mileage Calculator</vt:lpstr>
      <vt:lpstr>AverageCost</vt:lpstr>
      <vt:lpstr>AverageCostGallon</vt:lpstr>
      <vt:lpstr>AverageCostMile</vt:lpstr>
      <vt:lpstr>AverageGallons</vt:lpstr>
      <vt:lpstr>AverageMPG</vt:lpstr>
      <vt:lpstr>ColumnTitle1</vt:lpstr>
      <vt:lpstr>ColumnTitleRegion1..F5.1</vt:lpstr>
      <vt:lpstr>OdometerStart</vt:lpstr>
      <vt:lpstr>'Mileage Calculator'!Print_Titles</vt:lpstr>
      <vt:lpstr>RowTitleRegion1..H5</vt:lpstr>
      <vt:lpstr>TripMiles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</dc:creator>
  <cp:lastModifiedBy>Presage Operations</cp:lastModifiedBy>
  <dcterms:created xsi:type="dcterms:W3CDTF">2017-04-20T06:46:20Z</dcterms:created>
  <dcterms:modified xsi:type="dcterms:W3CDTF">2022-10-29T06:34:34Z</dcterms:modified>
</cp:coreProperties>
</file>