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johnmika\Desktop\MyExcelOnline\000 - 101 EXCEL TEMPLATES\Templates v0.2\Profit &amp; Loss\"/>
    </mc:Choice>
  </mc:AlternateContent>
  <bookViews>
    <workbookView xWindow="0" yWindow="0" windowWidth="28800" windowHeight="12435"/>
  </bookViews>
  <sheets>
    <sheet name="Dashboard" sheetId="1" r:id="rId1"/>
    <sheet name="Sales" sheetId="2" r:id="rId2"/>
    <sheet name="Income" sheetId="5" r:id="rId3"/>
    <sheet name="Expenses" sheetId="3" r:id="rId4"/>
    <sheet name="Taxes" sheetId="4" r:id="rId5"/>
    <sheet name="Categories" sheetId="7" r:id="rId6"/>
  </sheets>
  <definedNames>
    <definedName name="Company_Name">Dashboard!$B$2</definedName>
    <definedName name="Net_Profit">Dashboard!$E$19</definedName>
    <definedName name="_xlnm.Print_Titles" localSheetId="5">Categories!$1:$1</definedName>
    <definedName name="_xlnm.Print_Titles" localSheetId="0">Dashboard!$6:$6</definedName>
    <definedName name="_xlnm.Print_Titles" localSheetId="3">Expenses!$4:$4</definedName>
    <definedName name="_xlnm.Print_Titles" localSheetId="2">Income!$4:$4</definedName>
    <definedName name="_xlnm.Print_Titles" localSheetId="1">Sales!$4:$4</definedName>
    <definedName name="_xlnm.Print_Titles" localSheetId="4">Taxes!$4:$4</definedName>
    <definedName name="RowTitleRegion1..C3">Sales!$B$3</definedName>
    <definedName name="RowTitleRegion1..C3.3">Income!$B$3</definedName>
    <definedName name="RowTitleRegion1..C3.4">Expenses!$B$3</definedName>
    <definedName name="RowTitleRegion1..C3.5">Taxes!$B$3</definedName>
    <definedName name="RowTitleRegion1..C4">Dashboard!$B$3</definedName>
    <definedName name="RowTitleRegion2..H20">Dashboard!$B$16</definedName>
    <definedName name="Sales_Revenue">SUMIFS(SalesRevenue[Current Period],SalesRevenue[Revenue Type],"Sales Revenue")</definedName>
    <definedName name="Title1">Dashboard[[#Headers],[Summary]]</definedName>
    <definedName name="Title2">SalesRevenue[[#Headers],[Revenue Type]]</definedName>
    <definedName name="Title3">Income[[#Headers],[Income Type]]</definedName>
    <definedName name="Title4">OperatingExpenses[[#Headers],[Expense Type]]</definedName>
    <definedName name="Title5">Taxes[[#Headers],[Type]]</definedName>
    <definedName name="Title6">Categories[[#Headers],[Categories]]</definedName>
    <definedName name="Total_Cost_Sales">Dashboard!$E$8</definedName>
    <definedName name="Total_General_and_Administrative">Dashboard!$E$11</definedName>
    <definedName name="Total_Gross_Profit">Dashboard!$E$16</definedName>
    <definedName name="Total_Income_Operations">Dashboard!$E$18</definedName>
    <definedName name="Total_Operating_Expenses">Dashboard!$E$17</definedName>
    <definedName name="Total_Other_Expenses">Dashboard!$E$12</definedName>
    <definedName name="Total_Other_Income">Dashboard!$E$13</definedName>
    <definedName name="Total_Research_and_Development">Dashboard!$E$10</definedName>
    <definedName name="Total_Sales_and_Marketing">Dashboard!$E$9</definedName>
    <definedName name="Total_Sales_Revenue">Dashboard!$E$7</definedName>
    <definedName name="Total_Taxes">Dashboard!$E$14</definedName>
    <definedName name="Workbook_Dates">Dashboard!$C$1</definedName>
    <definedName name="Workbook_Title">Dashboard!$B$1</definedName>
  </definedNames>
  <calcPr calcId="162913"/>
</workbook>
</file>

<file path=xl/calcChain.xml><?xml version="1.0" encoding="utf-8"?>
<calcChain xmlns="http://schemas.openxmlformats.org/spreadsheetml/2006/main">
  <c r="B2" i="5" l="1"/>
  <c r="B2" i="3"/>
  <c r="B2" i="4"/>
  <c r="B2" i="2"/>
  <c r="B1" i="3" l="1"/>
  <c r="B1" i="4"/>
  <c r="B1" i="5"/>
  <c r="B1" i="2"/>
  <c r="D10" i="1"/>
  <c r="H9" i="1"/>
  <c r="E9" i="1"/>
  <c r="D9" i="1"/>
  <c r="C9" i="1"/>
  <c r="E11" i="1"/>
  <c r="D11" i="1"/>
  <c r="C11" i="1"/>
  <c r="E10" i="1"/>
  <c r="C10" i="1"/>
  <c r="I5" i="4" l="1"/>
  <c r="F10" i="4" l="1"/>
  <c r="E10" i="4"/>
  <c r="D10" i="4"/>
  <c r="C3" i="2" l="1"/>
  <c r="G6" i="5" l="1"/>
  <c r="H7" i="4"/>
  <c r="G7" i="4"/>
  <c r="G9" i="3"/>
  <c r="G17" i="3" l="1"/>
  <c r="G18" i="3"/>
  <c r="G9" i="4"/>
  <c r="I9" i="4" l="1"/>
  <c r="I8" i="4"/>
  <c r="I7" i="4"/>
  <c r="I6" i="4"/>
  <c r="H9" i="4"/>
  <c r="H8" i="4"/>
  <c r="H6" i="4"/>
  <c r="I6" i="5"/>
  <c r="H6" i="5"/>
  <c r="I12" i="2"/>
  <c r="I11" i="2"/>
  <c r="I10" i="2"/>
  <c r="I9" i="2"/>
  <c r="I8" i="2"/>
  <c r="I7" i="2"/>
  <c r="I6" i="2"/>
  <c r="H12" i="2"/>
  <c r="H11" i="2"/>
  <c r="H10" i="2"/>
  <c r="H9" i="2"/>
  <c r="H8" i="2"/>
  <c r="H7" i="2"/>
  <c r="H6" i="2"/>
  <c r="I5" i="2" l="1"/>
  <c r="H5" i="2"/>
  <c r="H5" i="5"/>
  <c r="I10" i="4" l="1"/>
  <c r="H14" i="1" s="1"/>
  <c r="H5" i="4"/>
  <c r="G5" i="4"/>
  <c r="G6" i="4"/>
  <c r="G8" i="4"/>
  <c r="C3" i="4"/>
  <c r="D14" i="1"/>
  <c r="C14" i="1"/>
  <c r="I5" i="3"/>
  <c r="I6" i="3"/>
  <c r="I7" i="3"/>
  <c r="I8" i="3"/>
  <c r="I9" i="3"/>
  <c r="I10" i="3"/>
  <c r="I11" i="3"/>
  <c r="I12" i="3"/>
  <c r="I13" i="3"/>
  <c r="I14" i="3"/>
  <c r="I15" i="3"/>
  <c r="I16" i="3"/>
  <c r="I17" i="3"/>
  <c r="I18" i="3"/>
  <c r="I19" i="3"/>
  <c r="I20" i="3"/>
  <c r="I21" i="3"/>
  <c r="I22" i="3"/>
  <c r="I23" i="3"/>
  <c r="I24" i="3"/>
  <c r="H5" i="3"/>
  <c r="H6" i="3"/>
  <c r="H7" i="3"/>
  <c r="H8" i="3"/>
  <c r="H9" i="3"/>
  <c r="H10" i="3"/>
  <c r="H11" i="3"/>
  <c r="H12" i="3"/>
  <c r="H13" i="3"/>
  <c r="H14" i="3"/>
  <c r="H15" i="3"/>
  <c r="H16" i="3"/>
  <c r="H17" i="3"/>
  <c r="H18" i="3"/>
  <c r="H19" i="3"/>
  <c r="H20" i="3"/>
  <c r="H21" i="3"/>
  <c r="H22" i="3"/>
  <c r="H23" i="3"/>
  <c r="H24" i="3"/>
  <c r="G5" i="3"/>
  <c r="G6" i="3"/>
  <c r="G7" i="3"/>
  <c r="G8" i="3"/>
  <c r="G10" i="3"/>
  <c r="G11" i="3"/>
  <c r="G12" i="3"/>
  <c r="G13" i="3"/>
  <c r="G14" i="3"/>
  <c r="G15" i="3"/>
  <c r="G16" i="3"/>
  <c r="G19" i="3"/>
  <c r="G20" i="3"/>
  <c r="G21" i="3"/>
  <c r="G22" i="3"/>
  <c r="G23" i="3"/>
  <c r="G24" i="3"/>
  <c r="F25" i="3"/>
  <c r="C3" i="3" s="1"/>
  <c r="E25" i="3"/>
  <c r="D25" i="3"/>
  <c r="I5" i="5"/>
  <c r="H7" i="5"/>
  <c r="G13" i="1" s="1"/>
  <c r="G5" i="5"/>
  <c r="F7" i="5"/>
  <c r="C3" i="5" s="1"/>
  <c r="E7" i="5"/>
  <c r="D13" i="1" s="1"/>
  <c r="D7" i="5"/>
  <c r="C13" i="1" s="1"/>
  <c r="E7" i="1"/>
  <c r="E8" i="1"/>
  <c r="E14" i="1"/>
  <c r="D8" i="1"/>
  <c r="C8" i="1"/>
  <c r="D7" i="1"/>
  <c r="C7" i="1"/>
  <c r="F13" i="2"/>
  <c r="E13" i="2"/>
  <c r="D13" i="2"/>
  <c r="G8" i="1"/>
  <c r="H8" i="1"/>
  <c r="G7" i="1"/>
  <c r="H7" i="1"/>
  <c r="H13" i="2"/>
  <c r="I13" i="2"/>
  <c r="G11" i="1" l="1"/>
  <c r="G10" i="1"/>
  <c r="G9" i="1"/>
  <c r="H11" i="1"/>
  <c r="H10" i="1"/>
  <c r="E13" i="1"/>
  <c r="F9" i="1"/>
  <c r="F10" i="1"/>
  <c r="G6" i="2"/>
  <c r="G8" i="2"/>
  <c r="G10" i="2"/>
  <c r="G12" i="2"/>
  <c r="G7" i="2"/>
  <c r="G9" i="2"/>
  <c r="G11" i="2"/>
  <c r="G5" i="2"/>
  <c r="F11" i="1"/>
  <c r="G10" i="4"/>
  <c r="F14" i="1" s="1"/>
  <c r="H10" i="4"/>
  <c r="G14" i="1" s="1"/>
  <c r="C12" i="1"/>
  <c r="C17" i="1" s="1"/>
  <c r="E12" i="1"/>
  <c r="E17" i="1" s="1"/>
  <c r="F17" i="1" s="1"/>
  <c r="I25" i="3"/>
  <c r="H25" i="3"/>
  <c r="D12" i="1"/>
  <c r="D17" i="1" s="1"/>
  <c r="I7" i="5"/>
  <c r="H13" i="1" s="1"/>
  <c r="D16" i="1"/>
  <c r="C16" i="1"/>
  <c r="G7" i="5"/>
  <c r="F13" i="1" s="1"/>
  <c r="E16" i="1"/>
  <c r="C3" i="1" s="1"/>
  <c r="H12" i="1" l="1"/>
  <c r="C18" i="1"/>
  <c r="C19" i="1" s="1"/>
  <c r="H17" i="1"/>
  <c r="D18" i="1"/>
  <c r="D19" i="1" s="1"/>
  <c r="G16" i="1"/>
  <c r="G12" i="1"/>
  <c r="F8" i="1"/>
  <c r="F7" i="1"/>
  <c r="G17" i="1"/>
  <c r="G13" i="2"/>
  <c r="E18" i="1"/>
  <c r="H16" i="1"/>
  <c r="F16" i="1"/>
  <c r="G18" i="1" l="1"/>
  <c r="E19" i="1"/>
  <c r="C4" i="1" s="1"/>
  <c r="H18" i="1"/>
  <c r="F18" i="1"/>
  <c r="F19" i="1" l="1"/>
  <c r="H19" i="1"/>
  <c r="G19" i="1"/>
  <c r="G25" i="3"/>
  <c r="F12" i="1" s="1"/>
</calcChain>
</file>

<file path=xl/sharedStrings.xml><?xml version="1.0" encoding="utf-8"?>
<sst xmlns="http://schemas.openxmlformats.org/spreadsheetml/2006/main" count="146" uniqueCount="74">
  <si>
    <t>Profit and loss statement</t>
  </si>
  <si>
    <t>Company name</t>
  </si>
  <si>
    <t>Current Gross margin [L/J]</t>
  </si>
  <si>
    <t>Current Return on sales [T/J]</t>
  </si>
  <si>
    <t>Do not modify the categories in this worksheet or the formulae may break. Use the Category worksheet to add categories and update the corresponding worksheets with entries. This worksheet will update automatically.</t>
  </si>
  <si>
    <t>Summary</t>
  </si>
  <si>
    <t>Total Sales Revenue [J]</t>
  </si>
  <si>
    <t>Total Cost of Sales [K]</t>
  </si>
  <si>
    <t>Total Sales and Marketing Expenses [M]</t>
  </si>
  <si>
    <t>Total Research and Development Expenses [N]</t>
  </si>
  <si>
    <t>Total General and Administrative Expenses [O]</t>
  </si>
  <si>
    <t>Total Other Operating Expenses [P]</t>
  </si>
  <si>
    <t>Other Income [S]</t>
  </si>
  <si>
    <t>Total Taxes [T]</t>
  </si>
  <si>
    <t>Gross Profit [L=J-K]</t>
  </si>
  <si>
    <t>Total Operating Expenses [Q=M+N+O+P]</t>
  </si>
  <si>
    <t>Income from Operations [R=L-Q]</t>
  </si>
  <si>
    <t>Net Profit [U=R+S-T]</t>
  </si>
  <si>
    <t>For the [month or year] ending [day/month/year]</t>
  </si>
  <si>
    <t>Stated in 000s</t>
  </si>
  <si>
    <t>Total Prior Period</t>
  </si>
  <si>
    <t>Total Budget</t>
  </si>
  <si>
    <t>Total Current
Period</t>
  </si>
  <si>
    <t>Total Current Period as % of Sales</t>
  </si>
  <si>
    <t>Total % Change from Prior Period</t>
  </si>
  <si>
    <t>Total % Change from Budget</t>
  </si>
  <si>
    <t>Sales Revenue</t>
  </si>
  <si>
    <t>Revenue Type</t>
  </si>
  <si>
    <t>Cost of Sales</t>
  </si>
  <si>
    <t>Total Sales Revenue</t>
  </si>
  <si>
    <t>Description</t>
  </si>
  <si>
    <t>Product/Service 1</t>
  </si>
  <si>
    <t>Product/Service 2</t>
  </si>
  <si>
    <t>Product/Service 3</t>
  </si>
  <si>
    <t>Product/Service 4</t>
  </si>
  <si>
    <t>Prior Period</t>
  </si>
  <si>
    <t>Budget</t>
  </si>
  <si>
    <t>Current Period</t>
  </si>
  <si>
    <t>Current Period as % of Sales</t>
  </si>
  <si>
    <t>% Change from Prior Period</t>
  </si>
  <si>
    <t>% Change from Budget</t>
  </si>
  <si>
    <t>Income</t>
  </si>
  <si>
    <t>Income Type</t>
  </si>
  <si>
    <t>Total Sales Income</t>
  </si>
  <si>
    <t>Other Income</t>
  </si>
  <si>
    <t>Operating Expenses</t>
  </si>
  <si>
    <t>Expense Type</t>
  </si>
  <si>
    <t>Sales and marketing</t>
  </si>
  <si>
    <t>Research and development</t>
  </si>
  <si>
    <t>General and administrative</t>
  </si>
  <si>
    <t>Total Operating Expenses</t>
  </si>
  <si>
    <t>Advertising</t>
  </si>
  <si>
    <t>Direct marketing</t>
  </si>
  <si>
    <t>Other expenses (specify)</t>
  </si>
  <si>
    <t>Technology licences</t>
  </si>
  <si>
    <t xml:space="preserve">Patents </t>
  </si>
  <si>
    <t>Wages and salaries</t>
  </si>
  <si>
    <t>Outside services</t>
  </si>
  <si>
    <t>Supplies</t>
  </si>
  <si>
    <t>Meals and entertainment</t>
  </si>
  <si>
    <t>Rent</t>
  </si>
  <si>
    <t>Telephone</t>
  </si>
  <si>
    <t>Utilities</t>
  </si>
  <si>
    <t>Depreciation</t>
  </si>
  <si>
    <t>Insurance</t>
  </si>
  <si>
    <t>Repairs and maintenance</t>
  </si>
  <si>
    <t>Taxes</t>
  </si>
  <si>
    <t>Type</t>
  </si>
  <si>
    <t>Total taxes</t>
  </si>
  <si>
    <t>Income taxes</t>
  </si>
  <si>
    <t>Payroll taxes</t>
  </si>
  <si>
    <t>Stamp duty land tax</t>
  </si>
  <si>
    <t>Other taxes (specify)</t>
  </si>
  <si>
    <t>Categories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</si>
</sst>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13" x14ac:knownFonts="1">
    <font>
      <sz val="1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6"/>
      <color theme="1" tint="0.14996795556505021"/>
      <name val="Franklin Gothic Medium"/>
      <family val="2"/>
      <scheme val="major"/>
    </font>
    <font>
      <sz val="11"/>
      <color theme="1" tint="0.14996795556505021"/>
      <name val="Franklin Gothic Medium"/>
      <family val="2"/>
      <scheme val="major"/>
    </font>
    <font>
      <sz val="12"/>
      <color theme="1" tint="0.14993743705557422"/>
      <name val="Franklin Gothic Medium"/>
      <family val="2"/>
      <scheme val="major"/>
    </font>
    <font>
      <sz val="10"/>
      <name val="Calibri"/>
      <family val="2"/>
      <scheme val="minor"/>
    </font>
    <font>
      <b/>
      <sz val="11"/>
      <color theme="1"/>
      <name val="Calibri"/>
      <family val="2"/>
      <scheme val="minor"/>
    </font>
    <font>
      <sz val="11"/>
      <name val="Calibri"/>
      <family val="2"/>
      <scheme val="minor"/>
    </font>
    <font>
      <sz val="11"/>
      <color theme="1" tint="0.14990691854609822"/>
      <name val="Franklin Gothic Medium"/>
      <family val="2"/>
      <scheme val="major"/>
    </font>
    <font>
      <b/>
      <sz val="12"/>
      <color theme="1" tint="0.14993743705557422"/>
      <name val="Franklin Gothic Medium"/>
      <family val="2"/>
      <scheme val="major"/>
    </font>
  </fonts>
  <fills count="6">
    <fill>
      <patternFill patternType="none"/>
    </fill>
    <fill>
      <patternFill patternType="gray125"/>
    </fill>
    <fill>
      <patternFill patternType="solid">
        <fgColor theme="9" tint="0.79998168889431442"/>
        <bgColor indexed="65"/>
      </patternFill>
    </fill>
    <fill>
      <patternFill patternType="solid">
        <fgColor theme="4" tint="0.59999389629810485"/>
        <bgColor indexed="65"/>
      </patternFill>
    </fill>
    <fill>
      <patternFill patternType="solid">
        <fgColor theme="4" tint="0.79998168889431442"/>
        <bgColor indexed="65"/>
      </patternFill>
    </fill>
    <fill>
      <patternFill patternType="solid">
        <fgColor theme="4" tint="0.79998168889431442"/>
        <bgColor indexed="64"/>
      </patternFill>
    </fill>
  </fills>
  <borders count="2">
    <border>
      <left/>
      <right/>
      <top/>
      <bottom/>
      <diagonal/>
    </border>
    <border>
      <left style="thin">
        <color theme="4" tint="-0.499984740745262"/>
      </left>
      <right style="thin">
        <color theme="4" tint="-0.499984740745262"/>
      </right>
      <top style="thin">
        <color theme="4" tint="-0.499984740745262"/>
      </top>
      <bottom style="thin">
        <color theme="4" tint="-0.499984740745262"/>
      </bottom>
      <diagonal/>
    </border>
  </borders>
  <cellStyleXfs count="12">
    <xf numFmtId="0" fontId="0" fillId="0" borderId="0">
      <alignment wrapText="1"/>
    </xf>
    <xf numFmtId="0" fontId="12" fillId="0" borderId="0" applyNumberFormat="0" applyFill="0" applyProtection="0">
      <alignment vertical="center"/>
    </xf>
    <xf numFmtId="0" fontId="7" fillId="0" borderId="0" applyNumberFormat="0" applyFill="0" applyProtection="0">
      <alignment vertical="center"/>
    </xf>
    <xf numFmtId="0" fontId="6" fillId="0" borderId="0" applyNumberFormat="0" applyFill="0" applyProtection="0">
      <alignment vertical="center"/>
    </xf>
    <xf numFmtId="0" fontId="11" fillId="0" borderId="0" applyNumberFormat="0" applyFill="0" applyProtection="0">
      <alignment vertical="center" wrapText="1"/>
    </xf>
    <xf numFmtId="44" fontId="10" fillId="0" borderId="0" applyFont="0" applyFill="0" applyBorder="0" applyAlignment="0" applyProtection="0"/>
    <xf numFmtId="10" fontId="10" fillId="0" borderId="0" applyFont="0" applyFill="0" applyBorder="0" applyProtection="0">
      <alignment horizontal="right"/>
    </xf>
    <xf numFmtId="0" fontId="9" fillId="2" borderId="0" applyNumberFormat="0" applyBorder="0" applyAlignment="0" applyProtection="0"/>
    <xf numFmtId="0" fontId="5" fillId="0" borderId="0" applyNumberFormat="0" applyFill="0" applyBorder="0" applyProtection="0">
      <alignment vertical="center"/>
    </xf>
    <xf numFmtId="10" fontId="4" fillId="3" borderId="0" applyFont="0" applyBorder="0" applyProtection="0">
      <alignment horizontal="right"/>
    </xf>
    <xf numFmtId="0" fontId="6" fillId="0" borderId="0" applyNumberFormat="0" applyFill="0" applyBorder="0" applyProtection="0">
      <alignment wrapText="1"/>
    </xf>
    <xf numFmtId="10" fontId="3" fillId="4" borderId="0" applyBorder="0" applyProtection="0">
      <alignment horizontal="right"/>
    </xf>
  </cellStyleXfs>
  <cellXfs count="32">
    <xf numFmtId="0" fontId="0" fillId="0" borderId="0" xfId="0">
      <alignment wrapText="1"/>
    </xf>
    <xf numFmtId="0" fontId="7" fillId="0" borderId="0" xfId="2">
      <alignment vertical="center"/>
    </xf>
    <xf numFmtId="0" fontId="11" fillId="0" borderId="0" xfId="4">
      <alignment vertical="center" wrapText="1"/>
    </xf>
    <xf numFmtId="0" fontId="0" fillId="0" borderId="0" xfId="0">
      <alignment wrapText="1"/>
    </xf>
    <xf numFmtId="0" fontId="0" fillId="0" borderId="0" xfId="0" applyFont="1" applyFill="1" applyBorder="1">
      <alignment wrapText="1"/>
    </xf>
    <xf numFmtId="0" fontId="9" fillId="2" borderId="1" xfId="7" applyFont="1" applyFill="1" applyBorder="1"/>
    <xf numFmtId="0" fontId="9" fillId="2" borderId="1" xfId="7" applyNumberFormat="1" applyFont="1" applyBorder="1" applyAlignment="1"/>
    <xf numFmtId="0" fontId="0" fillId="0" borderId="0" xfId="0" applyFont="1">
      <alignment wrapText="1"/>
    </xf>
    <xf numFmtId="44" fontId="0" fillId="0" borderId="0" xfId="5" applyFont="1" applyAlignment="1">
      <alignment horizontal="right"/>
    </xf>
    <xf numFmtId="44" fontId="9" fillId="2" borderId="1" xfId="5" applyFont="1" applyFill="1" applyBorder="1" applyAlignment="1">
      <alignment horizontal="right"/>
    </xf>
    <xf numFmtId="44" fontId="0" fillId="0" borderId="0" xfId="5" applyFont="1" applyFill="1" applyBorder="1" applyAlignment="1">
      <alignment horizontal="right"/>
    </xf>
    <xf numFmtId="44" fontId="0" fillId="0" borderId="0" xfId="5" applyFont="1" applyFill="1" applyAlignment="1">
      <alignment horizontal="right"/>
    </xf>
    <xf numFmtId="10" fontId="0" fillId="0" borderId="0" xfId="6" applyFont="1">
      <alignment horizontal="right"/>
    </xf>
    <xf numFmtId="0" fontId="5" fillId="0" borderId="0" xfId="8">
      <alignment vertical="center"/>
    </xf>
    <xf numFmtId="44" fontId="11" fillId="0" borderId="0" xfId="5" applyFont="1" applyAlignment="1">
      <alignment vertical="center"/>
    </xf>
    <xf numFmtId="0" fontId="0" fillId="0" borderId="0" xfId="0">
      <alignment wrapText="1"/>
    </xf>
    <xf numFmtId="0" fontId="0" fillId="0" borderId="0" xfId="0">
      <alignment wrapText="1"/>
    </xf>
    <xf numFmtId="10" fontId="9" fillId="2" borderId="1" xfId="6" applyFont="1" applyFill="1" applyBorder="1">
      <alignment horizontal="right"/>
    </xf>
    <xf numFmtId="0" fontId="0" fillId="0" borderId="0" xfId="0">
      <alignment wrapText="1"/>
    </xf>
    <xf numFmtId="10" fontId="3" fillId="5" borderId="0" xfId="0" applyNumberFormat="1" applyFont="1" applyFill="1" applyBorder="1" applyAlignment="1">
      <alignment horizontal="right"/>
    </xf>
    <xf numFmtId="10" fontId="3" fillId="4" borderId="0" xfId="11" applyBorder="1">
      <alignment horizontal="right"/>
    </xf>
    <xf numFmtId="10" fontId="3" fillId="4" borderId="0" xfId="11">
      <alignment horizontal="right"/>
    </xf>
    <xf numFmtId="10" fontId="3" fillId="5" borderId="0" xfId="0" applyNumberFormat="1" applyFont="1" applyFill="1" applyAlignment="1">
      <alignment horizontal="right"/>
    </xf>
    <xf numFmtId="0" fontId="0" fillId="0" borderId="0" xfId="0">
      <alignment wrapText="1"/>
    </xf>
    <xf numFmtId="10" fontId="2" fillId="5" borderId="0" xfId="0" applyNumberFormat="1" applyFont="1" applyFill="1" applyAlignment="1">
      <alignment horizontal="right"/>
    </xf>
    <xf numFmtId="44" fontId="0" fillId="0" borderId="0" xfId="0" applyNumberFormat="1" applyFont="1" applyAlignment="1">
      <alignment horizontal="right"/>
    </xf>
    <xf numFmtId="44" fontId="0" fillId="0" borderId="0" xfId="0" applyNumberFormat="1" applyFont="1" applyFill="1" applyBorder="1" applyAlignment="1">
      <alignment horizontal="right"/>
    </xf>
    <xf numFmtId="10" fontId="1" fillId="5" borderId="0" xfId="0" applyNumberFormat="1" applyFont="1" applyFill="1" applyBorder="1" applyAlignment="1">
      <alignment horizontal="right"/>
    </xf>
    <xf numFmtId="44" fontId="8" fillId="0" borderId="0" xfId="0" applyNumberFormat="1" applyFont="1" applyFill="1" applyBorder="1" applyAlignment="1">
      <alignment horizontal="right"/>
    </xf>
    <xf numFmtId="0" fontId="6" fillId="0" borderId="0" xfId="3">
      <alignment vertical="center"/>
    </xf>
    <xf numFmtId="0" fontId="6" fillId="0" borderId="0" xfId="10" applyFill="1">
      <alignment wrapText="1"/>
    </xf>
    <xf numFmtId="0" fontId="0" fillId="0" borderId="0" xfId="0">
      <alignment wrapText="1"/>
    </xf>
  </cellXfs>
  <cellStyles count="12">
    <cellStyle name="20% - Accent1" xfId="11" builtinId="30" customBuiltin="1"/>
    <cellStyle name="20% - Accent6" xfId="7" builtinId="50" customBuiltin="1"/>
    <cellStyle name="40% - Accent1" xfId="9" builtinId="31" customBuiltin="1"/>
    <cellStyle name="Currency" xfId="5" builtinId="4" customBuiltin="1"/>
    <cellStyle name="Explanatory Text" xfId="10" builtinId="53" customBuiltin="1"/>
    <cellStyle name="Heading 1" xfId="1" builtinId="16" customBuiltin="1"/>
    <cellStyle name="Heading 2" xfId="2" builtinId="17" customBuiltin="1"/>
    <cellStyle name="Heading 3" xfId="3" builtinId="18" customBuiltin="1"/>
    <cellStyle name="Heading 4" xfId="4" builtinId="19" customBuiltin="1"/>
    <cellStyle name="Normal" xfId="0" builtinId="0" customBuiltin="1"/>
    <cellStyle name="Percent" xfId="6" builtinId="5" customBuiltin="1"/>
    <cellStyle name="Title" xfId="8" builtinId="15" customBuiltin="1"/>
  </cellStyles>
  <dxfs count="38">
    <dxf>
      <font>
        <b val="0"/>
        <i val="0"/>
        <strike val="0"/>
        <condense val="0"/>
        <extend val="0"/>
        <outline val="0"/>
        <shadow val="0"/>
        <u val="none"/>
        <vertAlign val="baseline"/>
        <sz val="11"/>
        <color theme="1"/>
        <name val="Calibri"/>
        <scheme val="minor"/>
      </font>
      <numFmt numFmtId="14" formatCode="0.00%"/>
      <fill>
        <patternFill patternType="solid">
          <fgColor indexed="64"/>
          <bgColor theme="4" tint="0.79998168889431442"/>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4" formatCode="0.00%"/>
      <fill>
        <patternFill patternType="solid">
          <fgColor indexed="64"/>
          <bgColor theme="4" tint="0.79998168889431442"/>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4" formatCode="0.00%"/>
      <fill>
        <patternFill patternType="solid">
          <fgColor indexed="64"/>
          <bgColor theme="4" tint="0.79998168889431442"/>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alibri"/>
        <scheme val="minor"/>
      </font>
      <numFmt numFmtId="34" formatCode="_-&quot;£&quot;* #,##0.00_-;\-&quot;£&quot;* #,##0.00_-;_-&quot;£&quot;* &quot;-&quot;??_-;_-@_-"/>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alibri"/>
        <scheme val="minor"/>
      </font>
      <numFmt numFmtId="34" formatCode="_-&quot;£&quot;* #,##0.00_-;\-&quot;£&quot;* #,##0.00_-;_-&quot;£&quot;* &quot;-&quot;??_-;_-@_-"/>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alibri"/>
        <scheme val="minor"/>
      </font>
      <numFmt numFmtId="34" formatCode="_-&quot;£&quot;* #,##0.00_-;\-&quot;£&quot;* #,##0.00_-;_-&quot;£&quot;* &quot;-&quot;??_-;_-@_-"/>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Calibri"/>
        <scheme val="minor"/>
      </font>
      <numFmt numFmtId="14" formatCode="0.00%"/>
      <fill>
        <patternFill patternType="solid">
          <fgColor indexed="64"/>
          <bgColor theme="4" tint="0.79998168889431442"/>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4" formatCode="0.00%"/>
      <fill>
        <patternFill patternType="solid">
          <fgColor indexed="64"/>
          <bgColor theme="4" tint="0.79998168889431442"/>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4" formatCode="0.00%"/>
      <fill>
        <patternFill patternType="solid">
          <fgColor indexed="64"/>
          <bgColor theme="4" tint="0.79998168889431442"/>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auto="1"/>
        <name val="Calibri"/>
        <scheme val="minor"/>
      </font>
      <numFmt numFmtId="34" formatCode="_-&quot;£&quot;* #,##0.00_-;\-&quot;£&quot;* #,##0.00_-;_-&quot;£&quot;*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4" formatCode="_-&quot;£&quot;* #,##0.00_-;\-&quot;£&quot;* #,##0.00_-;_-&quot;£&quot;*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4" formatCode="_-&quot;£&quot;* #,##0.00_-;\-&quot;£&quot;* #,##0.00_-;_-&quot;£&quot;*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Calibri"/>
        <scheme val="minor"/>
      </font>
      <numFmt numFmtId="14" formatCode="0.00%"/>
      <fill>
        <patternFill patternType="solid">
          <fgColor indexed="64"/>
          <bgColor theme="4" tint="0.79998168889431442"/>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4" formatCode="0.00%"/>
      <fill>
        <patternFill patternType="solid">
          <fgColor indexed="64"/>
          <bgColor theme="4" tint="0.79998168889431442"/>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4" formatCode="0.00%"/>
      <fill>
        <patternFill patternType="solid">
          <fgColor indexed="64"/>
          <bgColor theme="4" tint="0.79998168889431442"/>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4" formatCode="_-&quot;£&quot;* #,##0.00_-;\-&quot;£&quot;* #,##0.00_-;_-&quot;£&quot;*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4" formatCode="_-&quot;£&quot;* #,##0.00_-;\-&quot;£&quot;* #,##0.00_-;_-&quot;£&quot;*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4" formatCode="_-&quot;£&quot;* #,##0.00_-;\-&quot;£&quot;* #,##0.00_-;_-&quot;£&quot;*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4" tint="0.39994506668294322"/>
        </patternFill>
      </fill>
      <alignment horizontal="righ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4" formatCode="0.00%"/>
      <fill>
        <patternFill patternType="solid">
          <fgColor indexed="64"/>
          <bgColor theme="4" tint="0.79998168889431442"/>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4" formatCode="0.00%"/>
      <fill>
        <patternFill patternType="solid">
          <fgColor indexed="64"/>
          <bgColor theme="4" tint="0.79998168889431442"/>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4" formatCode="0.00%"/>
      <fill>
        <patternFill patternType="solid">
          <fgColor indexed="64"/>
          <bgColor theme="4" tint="0.79998168889431442"/>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4" formatCode="_-&quot;£&quot;* #,##0.00_-;\-&quot;£&quot;* #,##0.00_-;_-&quot;£&quot;*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4" formatCode="_-&quot;£&quot;* #,##0.00_-;\-&quot;£&quot;* #,##0.00_-;_-&quot;£&quot;*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4" formatCode="_-&quot;£&quot;* #,##0.00_-;\-&quot;£&quot;* #,##0.00_-;_-&quot;£&quot;* &quot;-&quot;??_-;_-@_-"/>
      <alignment horizontal="right" vertical="bottom" textRotation="0" wrapText="0" indent="0" justifyLastLine="0" shrinkToFit="0" readingOrder="0"/>
    </dxf>
    <dxf>
      <alignment horizontal="left" vertical="bottom" textRotation="0" wrapText="0" indent="0" justifyLastLine="0" shrinkToFit="0" readingOrder="0"/>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color theme="4" tint="-0.499984740745262"/>
      </font>
    </dxf>
    <dxf>
      <font>
        <b/>
        <color theme="1"/>
      </font>
      <border>
        <top style="double">
          <color theme="4" tint="-0.499984740745262"/>
        </top>
      </border>
    </dxf>
    <dxf>
      <font>
        <b/>
        <color theme="0"/>
      </font>
      <fill>
        <patternFill patternType="solid">
          <fgColor theme="4"/>
          <bgColor theme="4" tint="-0.499984740745262"/>
        </patternFill>
      </fill>
    </dxf>
    <dxf>
      <font>
        <color theme="1"/>
      </font>
      <border>
        <left style="thin">
          <color theme="4" tint="-0.499984740745262"/>
        </left>
        <right style="thin">
          <color theme="4" tint="-0.499984740745262"/>
        </right>
        <top style="thin">
          <color theme="4" tint="-0.499984740745262"/>
        </top>
        <bottom style="thin">
          <color theme="4" tint="-0.499984740745262"/>
        </bottom>
        <vertical style="thin">
          <color theme="4" tint="-0.499984740745262"/>
        </vertical>
        <horizontal style="thin">
          <color theme="4" tint="-0.499984740745262"/>
        </horizontal>
      </border>
    </dxf>
  </dxfs>
  <tableStyles count="1" defaultTableStyle="Profit and loss statement" defaultPivotStyle="PivotStyleLight16">
    <tableStyle name="Profit and loss statement" pivot="0" count="7">
      <tableStyleElement type="wholeTable" dxfId="37"/>
      <tableStyleElement type="headerRow" dxfId="36"/>
      <tableStyleElement type="totalRow" dxfId="35"/>
      <tableStyleElement type="firstColumn" dxfId="34"/>
      <tableStyleElement type="lastColumn" dxfId="33"/>
      <tableStyleElement type="firstRowStripe" dxfId="32"/>
      <tableStyleElement type="firstColumnStripe" dxfId="3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D3DAE5"/>
      <rgbColor rgb="00FFFF00"/>
      <rgbColor rgb="00EAEAEA"/>
      <rgbColor rgb="0000FFFF"/>
      <rgbColor rgb="00800000"/>
      <rgbColor rgb="00ECEFF4"/>
      <rgbColor rgb="00000080"/>
      <rgbColor rgb="00808000"/>
      <rgbColor rgb="00800080"/>
      <rgbColor rgb="00BBC6D7"/>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611252</xdr:colOff>
      <xdr:row>0</xdr:row>
      <xdr:rowOff>19050</xdr:rowOff>
    </xdr:from>
    <xdr:to>
      <xdr:col>7</xdr:col>
      <xdr:colOff>1192277</xdr:colOff>
      <xdr:row>3</xdr:row>
      <xdr:rowOff>190500</xdr:rowOff>
    </xdr:to>
    <xdr:pic>
      <xdr:nvPicPr>
        <xdr:cNvPr id="3" name="Replace with logo">
          <a:extLst>
            <a:ext uri="{FF2B5EF4-FFF2-40B4-BE49-F238E27FC236}">
              <a16:creationId xmlns="" xmlns:a16="http://schemas.microsoft.com/office/drawing/2014/main" id="{6693DEC6-DA40-4EB2-BA88-0C947ABA236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98002" y="19050"/>
          <a:ext cx="1828800" cy="8477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620777</xdr:colOff>
      <xdr:row>0</xdr:row>
      <xdr:rowOff>9525</xdr:rowOff>
    </xdr:from>
    <xdr:to>
      <xdr:col>8</xdr:col>
      <xdr:colOff>1201802</xdr:colOff>
      <xdr:row>2</xdr:row>
      <xdr:rowOff>381000</xdr:rowOff>
    </xdr:to>
    <xdr:pic>
      <xdr:nvPicPr>
        <xdr:cNvPr id="3" name="Replace with logo">
          <a:extLst>
            <a:ext uri="{FF2B5EF4-FFF2-40B4-BE49-F238E27FC236}">
              <a16:creationId xmlns="" xmlns:a16="http://schemas.microsoft.com/office/drawing/2014/main" id="{CCA6DAE2-EBEB-4B28-99BA-2DD8011D026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022077" y="9525"/>
          <a:ext cx="1828800" cy="8477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620777</xdr:colOff>
      <xdr:row>0</xdr:row>
      <xdr:rowOff>9525</xdr:rowOff>
    </xdr:from>
    <xdr:to>
      <xdr:col>8</xdr:col>
      <xdr:colOff>1201802</xdr:colOff>
      <xdr:row>2</xdr:row>
      <xdr:rowOff>381000</xdr:rowOff>
    </xdr:to>
    <xdr:pic>
      <xdr:nvPicPr>
        <xdr:cNvPr id="3" name="Replace with logo">
          <a:extLst>
            <a:ext uri="{FF2B5EF4-FFF2-40B4-BE49-F238E27FC236}">
              <a16:creationId xmlns="" xmlns:a16="http://schemas.microsoft.com/office/drawing/2014/main" id="{5AE38112-E1F6-43E9-B920-17C77389F3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022077" y="9525"/>
          <a:ext cx="1828800" cy="8477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620777</xdr:colOff>
      <xdr:row>0</xdr:row>
      <xdr:rowOff>9525</xdr:rowOff>
    </xdr:from>
    <xdr:to>
      <xdr:col>8</xdr:col>
      <xdr:colOff>1201802</xdr:colOff>
      <xdr:row>2</xdr:row>
      <xdr:rowOff>381000</xdr:rowOff>
    </xdr:to>
    <xdr:pic>
      <xdr:nvPicPr>
        <xdr:cNvPr id="3" name="Replace with logo">
          <a:extLst>
            <a:ext uri="{FF2B5EF4-FFF2-40B4-BE49-F238E27FC236}">
              <a16:creationId xmlns="" xmlns:a16="http://schemas.microsoft.com/office/drawing/2014/main" id="{37AF0D61-EB39-4017-8DC7-54294748348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022077" y="9525"/>
          <a:ext cx="1828800" cy="8477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620777</xdr:colOff>
      <xdr:row>0</xdr:row>
      <xdr:rowOff>9525</xdr:rowOff>
    </xdr:from>
    <xdr:to>
      <xdr:col>8</xdr:col>
      <xdr:colOff>1201802</xdr:colOff>
      <xdr:row>2</xdr:row>
      <xdr:rowOff>381000</xdr:rowOff>
    </xdr:to>
    <xdr:pic>
      <xdr:nvPicPr>
        <xdr:cNvPr id="3" name="Replace with logo">
          <a:extLst>
            <a:ext uri="{FF2B5EF4-FFF2-40B4-BE49-F238E27FC236}">
              <a16:creationId xmlns="" xmlns:a16="http://schemas.microsoft.com/office/drawing/2014/main" id="{D96A212B-7D34-4B76-B88F-B26ADBBEDFF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022077" y="9525"/>
          <a:ext cx="1828800" cy="847725"/>
        </a:xfrm>
        <a:prstGeom prst="rect">
          <a:avLst/>
        </a:prstGeom>
      </xdr:spPr>
    </xdr:pic>
    <xdr:clientData/>
  </xdr:twoCellAnchor>
</xdr:wsDr>
</file>

<file path=xl/tables/table1.xml><?xml version="1.0" encoding="utf-8"?>
<table xmlns="http://schemas.openxmlformats.org/spreadsheetml/2006/main" id="1" name="Dashboard" displayName="Dashboard" ref="B6:H14" totalsRowShown="0">
  <autoFilter ref="B6:H14">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name="Summary"/>
    <tableColumn id="2" name="Total Prior Period"/>
    <tableColumn id="3" name="Total Budget">
      <calculatedColumnFormula>SalesRevenue[[#Totals],[Budget]]</calculatedColumnFormula>
    </tableColumn>
    <tableColumn id="4" name="Total Current_x000a_Period">
      <calculatedColumnFormula>SalesRevenue[[#Totals],[Current Period]]</calculatedColumnFormula>
    </tableColumn>
    <tableColumn id="5" name="Total Current Period as % of Sales" dataCellStyle="20% - Accent1">
      <calculatedColumnFormula>SUMIFS(SalesRevenue[Current Period as % of Sales],SalesRevenue[Revenue Type],"Cost of Sales")</calculatedColumnFormula>
    </tableColumn>
    <tableColumn id="6" name="Total % Change from Prior Period" dataCellStyle="20% - Accent1">
      <calculatedColumnFormula>SUMIFS(SalesRevenue[% Change from Prior Period],SalesRevenue[Revenue Type],"Cost of Sales")</calculatedColumnFormula>
    </tableColumn>
    <tableColumn id="7" name="Total % Change from Budget" dataCellStyle="20% - Accent1">
      <calculatedColumnFormula>SUMIFS(SalesRevenue[% Change from Budget],SalesRevenue[Revenue Type],"Cost of Sales")</calculatedColumnFormula>
    </tableColumn>
  </tableColumns>
  <tableStyleInfo name="Profit and loss statement" showFirstColumn="0" showLastColumn="0" showRowStripes="0" showColumnStripes="0"/>
  <extLst>
    <ext xmlns:x14="http://schemas.microsoft.com/office/spreadsheetml/2009/9/main" uri="{504A1905-F514-4f6f-8877-14C23A59335A}">
      <x14:table altTextSummary="Enter Summary in this table. Total Prior Period, Total Budget, Total Current Period, Total % Change from Prior Period &amp; Total % Change from Budget are automatically updated"/>
    </ext>
  </extLst>
</table>
</file>

<file path=xl/tables/table2.xml><?xml version="1.0" encoding="utf-8"?>
<table xmlns="http://schemas.openxmlformats.org/spreadsheetml/2006/main" id="7" name="SalesRevenue" displayName="SalesRevenue" ref="B4:I13" totalsRowCount="1" dataDxfId="30">
  <autoFilter ref="B4:I12"/>
  <tableColumns count="8">
    <tableColumn id="1" name="Revenue Type" totalsRowLabel="Total Sales Revenue"/>
    <tableColumn id="8" name="Description" dataCellStyle="Normal"/>
    <tableColumn id="2" name="Prior Period" totalsRowFunction="sum" totalsRowDxfId="29" dataCellStyle="Currency"/>
    <tableColumn id="3" name="Budget" totalsRowFunction="sum" totalsRowDxfId="28" dataCellStyle="Currency"/>
    <tableColumn id="4" name="Current Period" totalsRowFunction="sum" totalsRowDxfId="27" dataCellStyle="Currency"/>
    <tableColumn id="5" name="Current Period as % of Sales" totalsRowFunction="sum" totalsRowDxfId="26" dataCellStyle="20% - Accent1">
      <calculatedColumnFormula>IFERROR(IF(SalesRevenue[[#Totals],[Current Period]]=0,"-",SalesRevenue[Current Period]/Sales_Revenue),"-")</calculatedColumnFormula>
    </tableColumn>
    <tableColumn id="6" name="% Change from Prior Period" totalsRowFunction="sum" totalsRowDxfId="25" dataCellStyle="20% - Accent1">
      <calculatedColumnFormula>IFERROR(IF(SalesRevenue[[#This Row],[Prior Period]]=SalesRevenue[[#This Row],[Current Period]],0,IF(SalesRevenue[[#This Row],[Current Period]]&gt;SalesRevenue[[#This Row],[Prior Period]],ABS((SalesRevenue[[#This Row],[Current Period]]/SalesRevenue[[#This Row],[Prior Period]])-1),IF(AND(SalesRevenue[[#This Row],[Current Period]]&lt;SalesRevenue[[#This Row],[Prior Period]],SalesRevenue[[#This Row],[Prior Period]]&lt;0),-((SalesRevenue[[#This Row],[Current Period]]/SalesRevenue[[#This Row],[Prior Period]])-1),(SalesRevenue[[#This Row],[Current Period]]/SalesRevenue[[#This Row],[Prior Period]])-1))),"-")</calculatedColumnFormula>
    </tableColumn>
    <tableColumn id="7" name="% Change from Budget" totalsRowFunction="sum" totalsRowDxfId="24" dataCellStyle="20% - Accent1">
      <calculatedColumnFormula>IFERROR(IF(SalesRevenue[[#This Row],[Budget]]=SalesRevenue[[#This Row],[Current Period]],0,IF(SalesRevenue[[#This Row],[Current Period]]&gt;SalesRevenue[[#This Row],[Budget]],ABS((SalesRevenue[[#This Row],[Current Period]]/SalesRevenue[[#This Row],[Budget]])-1),IF(AND(SalesRevenue[[#This Row],[Current Period]]&lt;SalesRevenue[[#This Row],[Budget]],SalesRevenue[[#This Row],[Budget]]&lt;0),-((SalesRevenue[[#This Row],[Current Period]]/SalesRevenue[[#This Row],[Budget]])-1),(SalesRevenue[[#This Row],[Current Period]]/SalesRevenue[[#This Row],[Budget]])-1))),"-")</calculatedColumnFormula>
    </tableColumn>
  </tableColumns>
  <tableStyleInfo name="Profit and loss statement" showFirstColumn="1" showLastColumn="0" showRowStripes="0" showColumnStripes="0"/>
  <extLst>
    <ext xmlns:x14="http://schemas.microsoft.com/office/spreadsheetml/2009/9/main" uri="{504A1905-F514-4f6f-8877-14C23A59335A}">
      <x14:table altTextSummary="Enter Revenue Type, Description, Prior &amp; Current Periods, and Budget. Current Period as % of Sales, % Change from Prior Period &amp; % Change from Budget are automatically calculated"/>
    </ext>
  </extLst>
</table>
</file>

<file path=xl/tables/table3.xml><?xml version="1.0" encoding="utf-8"?>
<table xmlns="http://schemas.openxmlformats.org/spreadsheetml/2006/main" id="25" name="Income" displayName="Income" ref="B4:I7" totalsRowCount="1" dataDxfId="23" totalsRowDxfId="22" totalsRowCellStyle="Percent">
  <autoFilter ref="B4:I6"/>
  <tableColumns count="8">
    <tableColumn id="1" name="Income Type" totalsRowLabel="Total Sales Income"/>
    <tableColumn id="8" name="Description" dataCellStyle="Normal"/>
    <tableColumn id="2" name="Prior Period" totalsRowFunction="sum" totalsRowDxfId="21" dataCellStyle="Currency"/>
    <tableColumn id="3" name="Budget" totalsRowFunction="sum" totalsRowDxfId="20" dataCellStyle="Currency"/>
    <tableColumn id="4" name="Current Period" totalsRowFunction="sum" totalsRowDxfId="19" dataCellStyle="Currency"/>
    <tableColumn id="5" name="Current Period as % of Sales" totalsRowFunction="sum" totalsRowDxfId="18" dataCellStyle="20% - Accent1">
      <calculatedColumnFormula>IFERROR(IF(Sales_Revenue=0,"-",Income[Current Period]/Sales_Revenue),"-")</calculatedColumnFormula>
    </tableColumn>
    <tableColumn id="6" name="% Change from Prior Period" totalsRowFunction="sum" totalsRowDxfId="17" dataCellStyle="20% - Accent1">
      <calculatedColumnFormula>IFERROR(IF(Income[[#This Row],[Prior Period]]=Income[[#This Row],[Current Period]],0,IF(Income[[#This Row],[Current Period]]&gt;Income[[#This Row],[Prior Period]],ABS((Income[[#This Row],[Current Period]]/Income[[#This Row],[Prior Period]])-1),IF(AND(Income[[#This Row],[Current Period]]&lt;Income[[#This Row],[Prior Period]],Income[[#This Row],[Prior Period]]&lt;0),-((Income[[#This Row],[Current Period]]/Income[[#This Row],[Prior Period]])-1),(Income[[#This Row],[Current Period]]/Income[[#This Row],[Prior Period]])-1))),"-")</calculatedColumnFormula>
    </tableColumn>
    <tableColumn id="7" name="% Change from Budget" totalsRowFunction="sum" totalsRowDxfId="16" dataCellStyle="20% - Accent1">
      <calculatedColumnFormula>IFERROR(IF(Income[[#This Row],[Budget]]=Income[[#This Row],[Current Period]],0,IF(Income[[#This Row],[Current Period]]&gt;Income[[#This Row],[Budget]],ABS((Income[[#This Row],[Current Period]]/Income[[#This Row],[Budget]])-1),IF(AND(Income[[#This Row],[Current Period]]&lt;Income[[#This Row],[Budget]],Income[[#This Row],[Budget]]&lt;0),-((Income[[#This Row],[Current Period]]/Income[[#This Row],[Budget]])-1),(Income[[#This Row],[Current Period]]/Income[[#This Row],[Budget]])-1))),"-")</calculatedColumnFormula>
    </tableColumn>
  </tableColumns>
  <tableStyleInfo name="Profit and loss statement" showFirstColumn="1" showLastColumn="0" showRowStripes="0" showColumnStripes="0"/>
  <extLst>
    <ext xmlns:x14="http://schemas.microsoft.com/office/spreadsheetml/2009/9/main" uri="{504A1905-F514-4f6f-8877-14C23A59335A}">
      <x14:table altTextSummary="Enter Income Type, Description, Prior &amp; Current Periods, and Budget. Current Period as % of Sales, % Change from Prior Period &amp; % Change from Budget are automatically calculated"/>
    </ext>
  </extLst>
</table>
</file>

<file path=xl/tables/table4.xml><?xml version="1.0" encoding="utf-8"?>
<table xmlns="http://schemas.openxmlformats.org/spreadsheetml/2006/main" id="15" name="OperatingExpenses" displayName="OperatingExpenses" ref="B4:I25" totalsRowCount="1">
  <autoFilter ref="B4:I24"/>
  <tableColumns count="8">
    <tableColumn id="1" name="Expense Type" totalsRowLabel="Total Operating Expenses" totalsRowDxfId="15"/>
    <tableColumn id="8" name="Description" totalsRowDxfId="14" dataCellStyle="Normal"/>
    <tableColumn id="2" name="Prior Period" totalsRowFunction="sum" totalsRowDxfId="13" dataCellStyle="Currency"/>
    <tableColumn id="3" name="Budget" totalsRowFunction="sum" totalsRowDxfId="12" dataCellStyle="Currency"/>
    <tableColumn id="4" name="Current Period" totalsRowFunction="sum" totalsRowDxfId="11" dataCellStyle="Currency"/>
    <tableColumn id="5" name="Current Period as % of Sales" totalsRowFunction="sum" totalsRowDxfId="10" dataCellStyle="20% - Accent1">
      <calculatedColumnFormula>IFERROR(IF(Sales_Revenue=0,"-",OperatingExpenses[Current Period]/Sales_Revenue),"-")</calculatedColumnFormula>
    </tableColumn>
    <tableColumn id="6" name="% Change from Prior Period" totalsRowFunction="sum" totalsRowDxfId="9" dataCellStyle="20% - Accent1">
      <calculatedColumnFormula>IFERROR(IF(OperatingExpenses[[#This Row],[Prior Period]]=OperatingExpenses[[#This Row],[Current Period]],0,IF(OperatingExpenses[[#This Row],[Current Period]]&gt;OperatingExpenses[[#This Row],[Prior Period]],ABS((OperatingExpenses[[#This Row],[Current Period]]/OperatingExpenses[[#This Row],[Prior Period]])-1),IF(AND(OperatingExpenses[[#This Row],[Current Period]]&lt;OperatingExpenses[[#This Row],[Prior Period]],OperatingExpenses[[#This Row],[Prior Period]]&lt;0),-((OperatingExpenses[[#This Row],[Current Period]]/OperatingExpenses[[#This Row],[Prior Period]])-1),(OperatingExpenses[[#This Row],[Current Period]]/OperatingExpenses[[#This Row],[Prior Period]])-1))),"-")</calculatedColumnFormula>
    </tableColumn>
    <tableColumn id="7" name="% Change from Budget" totalsRowFunction="sum" totalsRowDxfId="8" dataCellStyle="20% - Accent1">
      <calculatedColumnFormula>IFERROR(IF(OperatingExpenses[[#This Row],[Budget]]=OperatingExpenses[[#This Row],[Current Period]],0,IF(OperatingExpenses[[#This Row],[Current Period]]&gt;OperatingExpenses[[#This Row],[Budget]],ABS((OperatingExpenses[[#This Row],[Current Period]]/OperatingExpenses[[#This Row],[Budget]])-1),IF(AND(OperatingExpenses[[#This Row],[Current Period]]&lt;OperatingExpenses[[#This Row],[Budget]],OperatingExpenses[[#This Row],[Budget]]&lt;0),-((OperatingExpenses[[#This Row],[Current Period]]/OperatingExpenses[[#This Row],[Budget]])-1),(OperatingExpenses[[#This Row],[Current Period]]/OperatingExpenses[[#This Row],[Budget]])-1))),"-")</calculatedColumnFormula>
    </tableColumn>
  </tableColumns>
  <tableStyleInfo name="Profit and loss statement" showFirstColumn="1" showLastColumn="0" showRowStripes="0" showColumnStripes="0"/>
  <extLst>
    <ext xmlns:x14="http://schemas.microsoft.com/office/spreadsheetml/2009/9/main" uri="{504A1905-F514-4f6f-8877-14C23A59335A}">
      <x14:table altTextSummary="Enter Expense Type, Description, Prior &amp; Current Periods, and Budget. Current Period as % of Sales, % Change from Prior Period &amp; % Change from Budget are automatically calculated"/>
    </ext>
  </extLst>
</table>
</file>

<file path=xl/tables/table5.xml><?xml version="1.0" encoding="utf-8"?>
<table xmlns="http://schemas.openxmlformats.org/spreadsheetml/2006/main" id="24" name="Taxes" displayName="Taxes" ref="B4:I10" totalsRowCount="1">
  <autoFilter ref="B4:I9"/>
  <tableColumns count="8">
    <tableColumn id="1" name="Type" totalsRowLabel="Total taxes" totalsRowDxfId="7"/>
    <tableColumn id="8" name="Description" totalsRowDxfId="6" dataCellStyle="Normal"/>
    <tableColumn id="2" name="Prior Period" totalsRowFunction="sum" totalsRowDxfId="5" dataCellStyle="Currency"/>
    <tableColumn id="3" name="Budget" totalsRowFunction="sum" totalsRowDxfId="4" dataCellStyle="Currency"/>
    <tableColumn id="4" name="Current Period" totalsRowFunction="sum" totalsRowDxfId="3" dataCellStyle="Currency"/>
    <tableColumn id="5" name="Current Period as % of Sales" totalsRowFunction="custom" totalsRowDxfId="2" dataCellStyle="20% - Accent1">
      <calculatedColumnFormula>IFERROR(IF(Sales_Revenue=0,"-",Taxes[Current Period]/Sales_Revenue),"-")</calculatedColumnFormula>
      <totalsRowFormula>IFERROR(SUBTOTAL(109,Taxes[Current Period as % of Sales]),"-")</totalsRowFormula>
    </tableColumn>
    <tableColumn id="6" name="% Change from Prior Period" totalsRowFunction="sum" totalsRowDxfId="1" dataCellStyle="20% - Accent1">
      <calculatedColumnFormula>IFERROR(IF(Taxes[[#This Row],[Prior Period]]=Taxes[[#This Row],[Current Period]],0,IF(Taxes[[#This Row],[Current Period]]&gt;Taxes[[#This Row],[Prior Period]],ABS((Taxes[[#This Row],[Current Period]]/Taxes[[#This Row],[Prior Period]])-1),IF(AND(Taxes[[#This Row],[Current Period]]&lt;Taxes[[#This Row],[Prior Period]],Taxes[[#This Row],[Prior Period]]&lt;0),-((Taxes[[#This Row],[Current Period]]/Taxes[[#This Row],[Prior Period]])-1),(Taxes[[#This Row],[Current Period]]/Taxes[[#This Row],[Prior Period]])-1))),"-")</calculatedColumnFormula>
    </tableColumn>
    <tableColumn id="7" name="% Change from Budget" totalsRowFunction="sum" totalsRowDxfId="0" dataCellStyle="20% - Accent1">
      <calculatedColumnFormula>IFERROR(IF(Taxes[[#This Row],[Budget]]=Taxes[[#This Row],[Current Period]],0,IF(Taxes[[#This Row],[Current Period]]&gt;Taxes[[#This Row],[Budget]],ABS((Taxes[[#This Row],[Current Period]]/Taxes[[#This Row],[Budget]])-1),IF(AND(Taxes[[#This Row],[Current Period]]&lt;Taxes[[#This Row],[Budget]],Taxes[[#This Row],[Budget]]&lt;0),-((Taxes[[#This Row],[Current Period]]/Taxes[[#This Row],[Budget]])-1),(Taxes[[#This Row],[Current Period]]/Taxes[[#This Row],[Budget]])-1))),"-")</calculatedColumnFormula>
    </tableColumn>
  </tableColumns>
  <tableStyleInfo name="Profit and loss statement" showFirstColumn="1" showLastColumn="0" showRowStripes="0" showColumnStripes="0"/>
  <extLst>
    <ext xmlns:x14="http://schemas.microsoft.com/office/spreadsheetml/2009/9/main" uri="{504A1905-F514-4f6f-8877-14C23A59335A}">
      <x14:table altTextSummary="Enter Tax Type, Description, Prior &amp; Current Periods, and Budget. Current Period as % of Sales, % Change from Prior Period &amp; % Change from Budget are automatically calculated"/>
    </ext>
  </extLst>
</table>
</file>

<file path=xl/tables/table6.xml><?xml version="1.0" encoding="utf-8"?>
<table xmlns="http://schemas.openxmlformats.org/spreadsheetml/2006/main" id="31" name="Categories" displayName="Categories" ref="B1:B8" totalsRowShown="0">
  <autoFilter ref="B1:B8"/>
  <tableColumns count="1">
    <tableColumn id="1" name="Categories"/>
  </tableColumns>
  <tableStyleInfo name="Profit and loss statement" showFirstColumn="0" showLastColumn="0" showRowStripes="0" showColumnStripes="0"/>
  <extLst>
    <ext xmlns:x14="http://schemas.microsoft.com/office/spreadsheetml/2009/9/main" uri="{504A1905-F514-4f6f-8877-14C23A59335A}">
      <x14:table altTextSummary="Enter Categories for Sales, Income, Expenses and Taxes in this table"/>
    </ext>
  </extLst>
</table>
</file>

<file path=xl/theme/theme1.xml><?xml version="1.0" encoding="utf-8"?>
<a:theme xmlns:a="http://schemas.openxmlformats.org/drawingml/2006/main" name="Office Theme">
  <a:themeElements>
    <a:clrScheme name="Profit and Loss Statement">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Profit and Loss Statement">
      <a:majorFont>
        <a:latin typeface="Franklin Gothic Medium"/>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pageSetUpPr fitToPage="1"/>
  </sheetPr>
  <dimension ref="A1:H19"/>
  <sheetViews>
    <sheetView showGridLines="0" tabSelected="1" zoomScaleNormal="100" workbookViewId="0"/>
  </sheetViews>
  <sheetFormatPr defaultRowHeight="30" customHeight="1" x14ac:dyDescent="0.25"/>
  <cols>
    <col min="1" max="1" width="2.7109375" customWidth="1"/>
    <col min="2" max="2" width="46.7109375" customWidth="1"/>
    <col min="3" max="8" width="18.7109375" customWidth="1"/>
    <col min="9" max="9" width="2.7109375" customWidth="1"/>
  </cols>
  <sheetData>
    <row r="1" spans="1:8" ht="21" x14ac:dyDescent="0.25">
      <c r="B1" s="13" t="s">
        <v>0</v>
      </c>
      <c r="C1" s="29" t="s">
        <v>18</v>
      </c>
      <c r="D1" s="29"/>
      <c r="E1" s="29"/>
      <c r="G1" s="31"/>
      <c r="H1" s="31"/>
    </row>
    <row r="2" spans="1:8" ht="16.5" x14ac:dyDescent="0.25">
      <c r="B2" s="1" t="s">
        <v>1</v>
      </c>
      <c r="C2" t="s">
        <v>19</v>
      </c>
      <c r="G2" s="31"/>
      <c r="H2" s="31"/>
    </row>
    <row r="3" spans="1:8" ht="15.75" x14ac:dyDescent="0.25">
      <c r="B3" s="2" t="s">
        <v>2</v>
      </c>
      <c r="C3" s="12" t="str">
        <f>IFERROR(IF(Total_Gross_Profit=0,"-",Total_Gross_Profit/Total_Sales_Revenue),"-")</f>
        <v>-</v>
      </c>
      <c r="G3" s="31"/>
      <c r="H3" s="31"/>
    </row>
    <row r="4" spans="1:8" ht="15.75" x14ac:dyDescent="0.25">
      <c r="B4" s="2" t="s">
        <v>3</v>
      </c>
      <c r="C4" s="12" t="str">
        <f>IFERROR(IF(Net_Profit=0,"-",Net_Profit/Total_Sales_Revenue),"-")</f>
        <v>-</v>
      </c>
      <c r="G4" s="31"/>
      <c r="H4" s="31"/>
    </row>
    <row r="5" spans="1:8" ht="45" customHeight="1" x14ac:dyDescent="0.3">
      <c r="B5" s="30" t="s">
        <v>4</v>
      </c>
      <c r="C5" s="30"/>
      <c r="D5" s="30"/>
      <c r="E5" s="30"/>
      <c r="F5" s="30"/>
      <c r="G5" s="30"/>
      <c r="H5" s="30"/>
    </row>
    <row r="6" spans="1:8" ht="38.1" customHeight="1" x14ac:dyDescent="0.25">
      <c r="B6" s="4" t="s">
        <v>5</v>
      </c>
      <c r="C6" s="4" t="s">
        <v>20</v>
      </c>
      <c r="D6" s="4" t="s">
        <v>21</v>
      </c>
      <c r="E6" s="4" t="s">
        <v>22</v>
      </c>
      <c r="F6" s="4" t="s">
        <v>23</v>
      </c>
      <c r="G6" s="4" t="s">
        <v>24</v>
      </c>
      <c r="H6" s="4" t="s">
        <v>25</v>
      </c>
    </row>
    <row r="7" spans="1:8" ht="30" customHeight="1" x14ac:dyDescent="0.25">
      <c r="B7" s="4" t="s">
        <v>6</v>
      </c>
      <c r="C7" s="10">
        <f>SUMIFS(SalesRevenue[Prior Period],SalesRevenue[Revenue Type],"Sales Revenue")</f>
        <v>0</v>
      </c>
      <c r="D7" s="10">
        <f>SUMIFS(SalesRevenue[Budget],SalesRevenue[Revenue Type],"Sales Revenue")</f>
        <v>0</v>
      </c>
      <c r="E7" s="10">
        <f>SUMIFS(SalesRevenue[Current Period],SalesRevenue[Revenue Type],"Sales Revenue")</f>
        <v>0</v>
      </c>
      <c r="F7" s="20">
        <f>SUMIFS(SalesRevenue[Current Period as % of Sales],SalesRevenue[Revenue Type],"Sales Revenue")</f>
        <v>0</v>
      </c>
      <c r="G7" s="20">
        <f>SUMIFS(SalesRevenue[% Change from Prior Period],SalesRevenue[Revenue Type],"Sales Revenue")</f>
        <v>0</v>
      </c>
      <c r="H7" s="20">
        <f>SUMIFS(SalesRevenue[% Change from Budget],SalesRevenue[Revenue Type],"Sales Revenue")</f>
        <v>0</v>
      </c>
    </row>
    <row r="8" spans="1:8" ht="30" customHeight="1" x14ac:dyDescent="0.25">
      <c r="B8" s="4" t="s">
        <v>7</v>
      </c>
      <c r="C8" s="10">
        <f>SUMIFS(SalesRevenue[Prior Period],SalesRevenue[Revenue Type],"Cost of Sales")</f>
        <v>0</v>
      </c>
      <c r="D8" s="10">
        <f>SUMIFS(SalesRevenue[Budget],SalesRevenue[Revenue Type],"Cost of Sales")</f>
        <v>0</v>
      </c>
      <c r="E8" s="10">
        <f>SUMIFS(SalesRevenue[Current Period],SalesRevenue[Revenue Type],"Cost of Sales")</f>
        <v>0</v>
      </c>
      <c r="F8" s="20">
        <f>SUMIFS(SalesRevenue[Current Period as % of Sales],SalesRevenue[Revenue Type],"Cost of Sales")</f>
        <v>0</v>
      </c>
      <c r="G8" s="20">
        <f>SUMIFS(SalesRevenue[% Change from Prior Period],SalesRevenue[Revenue Type],"Cost of Sales")</f>
        <v>0</v>
      </c>
      <c r="H8" s="20">
        <f>SUMIFS(SalesRevenue[% Change from Budget],SalesRevenue[Revenue Type],"Cost of Sales")</f>
        <v>0</v>
      </c>
    </row>
    <row r="9" spans="1:8" ht="30" customHeight="1" x14ac:dyDescent="0.25">
      <c r="B9" s="4" t="s">
        <v>8</v>
      </c>
      <c r="C9" s="10">
        <f>SUMIFS(OperatingExpenses[Prior Period],OperatingExpenses[Expense Type],"Sales and marketing")</f>
        <v>0</v>
      </c>
      <c r="D9" s="10">
        <f>SUMIFS(OperatingExpenses[Budget],OperatingExpenses[Expense Type],"Sales and marketing")</f>
        <v>0</v>
      </c>
      <c r="E9" s="10">
        <f>SUMIFS(OperatingExpenses[Current Period],OperatingExpenses[Expense Type],"Sales and marketing")</f>
        <v>0</v>
      </c>
      <c r="F9" s="20">
        <f>SUMIFS(OperatingExpenses[Current Period as % of Sales],OperatingExpenses[Expense Type],"Sales and marketing")</f>
        <v>0</v>
      </c>
      <c r="G9" s="20">
        <f>SUMIFS(OperatingExpenses[% Change from Prior Period],OperatingExpenses[Expense Type],"Sales and marketing")</f>
        <v>0</v>
      </c>
      <c r="H9" s="20">
        <f>SUMIFS(OperatingExpenses[% Change from Budget],OperatingExpenses[Expense Type],"Sales and marketing")</f>
        <v>0</v>
      </c>
    </row>
    <row r="10" spans="1:8" ht="30" customHeight="1" x14ac:dyDescent="0.25">
      <c r="B10" s="4" t="s">
        <v>9</v>
      </c>
      <c r="C10" s="10">
        <f>SUMIFS(OperatingExpenses[Prior Period],OperatingExpenses[Expense Type],"Research and development")</f>
        <v>0</v>
      </c>
      <c r="D10" s="10">
        <f>SUMIFS(OperatingExpenses[Budget],OperatingExpenses[Expense Type],"Research and development")</f>
        <v>0</v>
      </c>
      <c r="E10" s="10">
        <f>SUMIFS(OperatingExpenses[Current Period],OperatingExpenses[Expense Type],"Research and development")</f>
        <v>0</v>
      </c>
      <c r="F10" s="20">
        <f>SUMIFS(OperatingExpenses[Current Period as % of Sales],OperatingExpenses[Expense Type],"Research and development")</f>
        <v>0</v>
      </c>
      <c r="G10" s="20">
        <f>SUMIFS(OperatingExpenses[% Change from Prior Period],OperatingExpenses[Expense Type],"Research and development")</f>
        <v>0</v>
      </c>
      <c r="H10" s="20">
        <f>SUMIFS(OperatingExpenses[% Change from Budget],OperatingExpenses[Expense Type],"Research and development")</f>
        <v>0</v>
      </c>
    </row>
    <row r="11" spans="1:8" ht="30" customHeight="1" x14ac:dyDescent="0.25">
      <c r="B11" s="4" t="s">
        <v>10</v>
      </c>
      <c r="C11" s="10">
        <f>SUMIFS(OperatingExpenses[Prior Period],OperatingExpenses[Expense Type],"General and administrative")</f>
        <v>0</v>
      </c>
      <c r="D11" s="10">
        <f>SUMIFS(OperatingExpenses[Budget],OperatingExpenses[Expense Type],"General and administrative")</f>
        <v>0</v>
      </c>
      <c r="E11" s="10">
        <f>SUMIFS(OperatingExpenses[Current Period],OperatingExpenses[Expense Type],"General and administrative")</f>
        <v>0</v>
      </c>
      <c r="F11" s="20">
        <f>SUMIFS(OperatingExpenses[Current Period as % of Sales],OperatingExpenses[Expense Type],"General and administrative")</f>
        <v>0</v>
      </c>
      <c r="G11" s="20">
        <f>SUMIFS(OperatingExpenses[% Change from Prior Period],OperatingExpenses[Expense Type],"General and administrative")</f>
        <v>0</v>
      </c>
      <c r="H11" s="20">
        <f>SUMIFS(OperatingExpenses[% Change from Budget],OperatingExpenses[Expense Type],"General and administrative")</f>
        <v>0</v>
      </c>
    </row>
    <row r="12" spans="1:8" ht="30" customHeight="1" x14ac:dyDescent="0.25">
      <c r="B12" s="4" t="s">
        <v>11</v>
      </c>
      <c r="C12" s="10">
        <f>OperatingExpenses[[#Totals],[Prior Period]]-SUM(C9:C11)</f>
        <v>0</v>
      </c>
      <c r="D12" s="10">
        <f>OperatingExpenses[[#Totals],[Budget]]-SUM(D9:D11)</f>
        <v>0</v>
      </c>
      <c r="E12" s="10">
        <f>OperatingExpenses[[#Totals],[Current Period]]-SUM(E9:E11)</f>
        <v>0</v>
      </c>
      <c r="F12" s="20">
        <f>OperatingExpenses[[#Totals],[Current Period as % of Sales]]-SUM(F9:F11)</f>
        <v>0</v>
      </c>
      <c r="G12" s="20">
        <f>OperatingExpenses[[#Totals],[% Change from Prior Period]]-SUM(G9:G11)</f>
        <v>0</v>
      </c>
      <c r="H12" s="20">
        <f>OperatingExpenses[[#Totals],[% Change from Budget]]-SUM(H9:H11)</f>
        <v>0</v>
      </c>
    </row>
    <row r="13" spans="1:8" s="7" customFormat="1" ht="30" customHeight="1" x14ac:dyDescent="0.25">
      <c r="A13"/>
      <c r="B13" t="s">
        <v>12</v>
      </c>
      <c r="C13" s="10">
        <f>Income[[#Totals],[Prior Period]]</f>
        <v>0</v>
      </c>
      <c r="D13" s="10">
        <f>Income[[#Totals],[Budget]]</f>
        <v>0</v>
      </c>
      <c r="E13" s="10">
        <f>Income[[#Totals],[Current Period]]</f>
        <v>0</v>
      </c>
      <c r="F13" s="20">
        <f>Income[[#Totals],[Current Period as % of Sales]]</f>
        <v>0</v>
      </c>
      <c r="G13" s="20">
        <f>Income[[#Totals],[% Change from Prior Period]]</f>
        <v>0</v>
      </c>
      <c r="H13" s="20">
        <f>Income[[#Totals],[% Change from Budget]]</f>
        <v>0</v>
      </c>
    </row>
    <row r="14" spans="1:8" ht="30" customHeight="1" x14ac:dyDescent="0.25">
      <c r="B14" s="4" t="s">
        <v>13</v>
      </c>
      <c r="C14" s="10">
        <f>Taxes[[#Totals],[Prior Period]]</f>
        <v>0</v>
      </c>
      <c r="D14" s="10">
        <f>Taxes[[#Totals],[Budget]]</f>
        <v>0</v>
      </c>
      <c r="E14" s="10">
        <f>Taxes[[#Totals],[Current Period]]</f>
        <v>0</v>
      </c>
      <c r="F14" s="20">
        <f>Taxes[[#Totals],[Current Period as % of Sales]]</f>
        <v>0</v>
      </c>
      <c r="G14" s="20">
        <f>Taxes[[#Totals],[% Change from Prior Period]]</f>
        <v>0</v>
      </c>
      <c r="H14" s="20">
        <f>Taxes[[#Totals],[% Change from Budget]]</f>
        <v>0</v>
      </c>
    </row>
    <row r="16" spans="1:8" ht="30" customHeight="1" x14ac:dyDescent="0.25">
      <c r="B16" s="5" t="s">
        <v>14</v>
      </c>
      <c r="C16" s="9">
        <f>IFERROR(C7-C8,"-")</f>
        <v>0</v>
      </c>
      <c r="D16" s="9">
        <f>IFERROR(D7-D8,"-")</f>
        <v>0</v>
      </c>
      <c r="E16" s="9">
        <f>IFERROR(Total_Sales_Revenue-Total_Cost_Sales,"-")</f>
        <v>0</v>
      </c>
      <c r="F16" s="17" t="str">
        <f>IFERROR(IF(Total_Sales_Revenue=0,"0.00%",Total_Gross_Profit/Total_Sales_Revenue),"-")</f>
        <v>0.00%</v>
      </c>
      <c r="G16" s="17">
        <f>IFERROR(IF(C16=Total_Gross_Profit,0,IF(Total_Gross_Profit&gt;C16,ABS((Total_Gross_Profit/C16)-1),IF(AND(Total_Gross_Profit&lt;C16,C16&lt;0),-((Total_Gross_Profit/C16)-1),(Total_Gross_Profit/C16)-1))),"-")</f>
        <v>0</v>
      </c>
      <c r="H16" s="17">
        <f>IFERROR(IF(D16=Total_Gross_Profit,0,IF(Total_Gross_Profit&gt;D16,ABS((Total_Gross_Profit/D16)-1),IF(AND(Total_Gross_Profit&lt;D16,D16&lt;0),-((Total_Gross_Profit/D16)-1),(Total_Gross_Profit/D16)-1))),"-")</f>
        <v>0</v>
      </c>
    </row>
    <row r="17" spans="2:8" ht="30" customHeight="1" x14ac:dyDescent="0.25">
      <c r="B17" s="6" t="s">
        <v>15</v>
      </c>
      <c r="C17" s="9">
        <f>IFERROR(C9+C10+C11+C12,"-")</f>
        <v>0</v>
      </c>
      <c r="D17" s="9">
        <f>IFERROR(D9+D10+D11+D12,"-")</f>
        <v>0</v>
      </c>
      <c r="E17" s="9">
        <f>IFERROR(Total_Sales_and_Marketing+Total_Research_and_Development+Total_General_and_Administrative+Total_Other_Expenses,"-")</f>
        <v>0</v>
      </c>
      <c r="F17" s="17" t="str">
        <f>IFERROR(IF(Total_Sales_Revenue=0,"0.00%",Total_Operating_Expenses/Total_Sales_Revenue),"-")</f>
        <v>0.00%</v>
      </c>
      <c r="G17" s="17">
        <f>IFERROR(IF(C17=Total_Operating_Expenses,0,IF(Total_Operating_Expenses&gt;C17,ABS((Total_Operating_Expenses/C17)-1),IF(AND(Total_Operating_Expenses&lt;C17,C17&lt;0),-((Total_Operating_Expenses/C17)-1),(Total_Operating_Expenses/C17)-1))),"-")</f>
        <v>0</v>
      </c>
      <c r="H17" s="17">
        <f>IFERROR(IF(D17=Total_Operating_Expenses,0,IF(Total_Operating_Expenses&gt;D17,ABS((Total_Operating_Expenses/D17)-1),IF(AND(Total_Operating_Expenses&lt;D17,D17&lt;0),-((Total_Operating_Expenses/D17)-1),(Total_Operating_Expenses/D17)-1))),"-")</f>
        <v>0</v>
      </c>
    </row>
    <row r="18" spans="2:8" ht="30" customHeight="1" x14ac:dyDescent="0.25">
      <c r="B18" s="5" t="s">
        <v>16</v>
      </c>
      <c r="C18" s="9">
        <f>IFERROR(C16-C17,"-")</f>
        <v>0</v>
      </c>
      <c r="D18" s="9">
        <f>IFERROR(D16-D17,"-")</f>
        <v>0</v>
      </c>
      <c r="E18" s="9">
        <f>IFERROR(Total_Gross_Profit-Total_Operating_Expenses,"-")</f>
        <v>0</v>
      </c>
      <c r="F18" s="17" t="str">
        <f>IFERROR(IF(Total_Sales_Revenue=0,"0.00%",Total_Income_Operations/Total_Sales_Revenue),"-")</f>
        <v>0.00%</v>
      </c>
      <c r="G18" s="17">
        <f>IFERROR(IF(C18=Total_Income_Operations,0,IF(Total_Income_Operations&gt;C18,ABS((Total_Income_Operations/C18)-1),IF(AND(Total_Income_Operations&lt;C18,C18&lt;0),-((Total_Income_Operations/C18)-1),(Total_Income_Operations/C18)-1))),"-")</f>
        <v>0</v>
      </c>
      <c r="H18" s="17">
        <f>IFERROR(IF(D18=Total_Income_Operations,0,IF(Total_Income_Operations&gt;D18,ABS((Total_Income_Operations/D18)-1),IF(AND(Total_Income_Operations&lt;D18,D18&lt;0),-((Total_Income_Operations/D18)-1),(Total_Income_Operations/D18)-1))),"-")</f>
        <v>0</v>
      </c>
    </row>
    <row r="19" spans="2:8" ht="30" customHeight="1" x14ac:dyDescent="0.25">
      <c r="B19" s="5" t="s">
        <v>17</v>
      </c>
      <c r="C19" s="9">
        <f>IFERROR(C18+C13-C14,"-")</f>
        <v>0</v>
      </c>
      <c r="D19" s="9">
        <f>IFERROR(D18+D13-D14,"-")</f>
        <v>0</v>
      </c>
      <c r="E19" s="9">
        <f>Total_Income_Operations+Total_Other_Income-Total_Taxes</f>
        <v>0</v>
      </c>
      <c r="F19" s="17" t="str">
        <f>IFERROR(IF(Total_Sales_Revenue=0,"0.00%",Net_Profit/Total_Sales_Revenue),"-")</f>
        <v>0.00%</v>
      </c>
      <c r="G19" s="17">
        <f>IFERROR(IF(C19=Net_Profit,0,IF(Net_Profit&gt;C19,ABS((Net_Profit/C19)-1),IF(AND(Net_Profit&lt;C19,C19&lt;0),-((Net_Profit/C19)-1),(Net_Profit/C19)-1))),"-")</f>
        <v>0</v>
      </c>
      <c r="H19" s="17">
        <f>IFERROR(IF(D19=Net_Profit,0,IF(Net_Profit&gt;D19,ABS((Net_Profit/D19)-1),IF(AND(Net_Profit&lt;D19,D19&lt;0),-((Net_Profit/D19)-1),(Net_Profit/D19)-1))),"-")</f>
        <v>0</v>
      </c>
    </row>
  </sheetData>
  <mergeCells count="3">
    <mergeCell ref="C1:E1"/>
    <mergeCell ref="B5:H5"/>
    <mergeCell ref="G1:H4"/>
  </mergeCells>
  <phoneticPr fontId="0" type="noConversion"/>
  <dataValidations count="23">
    <dataValidation allowBlank="1" showInputMessage="1" showErrorMessage="1" prompt="Create a Profit &amp; Loss Statement in this workbook. Current Gross margin and Current Return on sales are automatically updated in this worksheet based on entries in other worksheets" sqref="A1"/>
    <dataValidation allowBlank="1" showInputMessage="1" showErrorMessage="1" prompt="The title of this worksheet is in this cell. Enter starting and ending period in cells to the right. Company Logo starts in cell G1. Enter Company Name in cell below" sqref="B1"/>
    <dataValidation allowBlank="1" showInputMessage="1" showErrorMessage="1" prompt="Enter starting date as month or year followed by the ending date as day, month and year inside the brackets in this cell" sqref="C1:E1"/>
    <dataValidation allowBlank="1" showInputMessage="1" showErrorMessage="1" prompt="Enter Company Name in this cell" sqref="B2"/>
    <dataValidation allowBlank="1" showInputMessage="1" showErrorMessage="1" prompt="Current Gross margin is automatically updated in cell to the right" sqref="B3"/>
    <dataValidation allowBlank="1" showInputMessage="1" showErrorMessage="1" prompt="Current Return on sales is automatically updated in cell to the right" sqref="B4"/>
    <dataValidation allowBlank="1" showInputMessage="1" showErrorMessage="1" prompt="Current Gross margin and Current Return on sales for the current period are automatically updated in thousands in cells below" sqref="C2"/>
    <dataValidation allowBlank="1" showInputMessage="1" showErrorMessage="1" prompt="Current Gross margin is automatically updated in this cell" sqref="C3"/>
    <dataValidation allowBlank="1" showInputMessage="1" showErrorMessage="1" prompt="Current Return on sales is automatically updated in this cell" sqref="C4"/>
    <dataValidation allowBlank="1" showInputMessage="1" showErrorMessage="1" prompt="Add company logo in this cell" sqref="G1:H4"/>
    <dataValidation allowBlank="1" showInputMessage="1" showErrorMessage="1" prompt="Table below is automatically updated based on entries in other worksheets" sqref="B5:H5"/>
    <dataValidation allowBlank="1" showInputMessage="1" showErrorMessage="1" prompt="Summary of totals from all worksheets is in this column under this heading. Changes to this column could disrupt the formulae in this worksheet" sqref="B6"/>
    <dataValidation allowBlank="1" showInputMessage="1" showErrorMessage="1" prompt="Total Prior Period amount is automatically updated in this column under this heading based on entries in other sheets" sqref="C6"/>
    <dataValidation allowBlank="1" showInputMessage="1" showErrorMessage="1" prompt="Total Budget amount is automatically updated in this column under this heading based on entries in other sheets" sqref="D6"/>
    <dataValidation allowBlank="1" showInputMessage="1" showErrorMessage="1" prompt="Total Current Period amount is automatically updated in this column under this heading based on entries in other sheets" sqref="E6"/>
    <dataValidation allowBlank="1" showInputMessage="1" showErrorMessage="1" prompt="Total Current Period as % of Sales is automatically calculated in this column under this heading" sqref="F6"/>
    <dataValidation allowBlank="1" showInputMessage="1" showErrorMessage="1" prompt="Total % Change from Prior Period is automatically calculated in this column under this heading" sqref="G6"/>
    <dataValidation allowBlank="1" showInputMessage="1" showErrorMessage="1" prompt="Total % Change from Budget is automatically calculated in this column under this heading" sqref="H6"/>
    <dataValidation allowBlank="1" showInputMessage="1" showErrorMessage="1" prompt="Gross Profit, Total Operating Expenses, Income from Operations and Net Profit are automatically updated in cells below" sqref="B15"/>
    <dataValidation allowBlank="1" showInputMessage="1" showErrorMessage="1" prompt="Gross Profit is automatically updated in cells to the right" sqref="B16"/>
    <dataValidation allowBlank="1" showInputMessage="1" showErrorMessage="1" prompt=" Total Operating Expenses are automatically updated in cells to the right" sqref="B17"/>
    <dataValidation allowBlank="1" showInputMessage="1" showErrorMessage="1" prompt="Income from Operations are automatically updated in cells to the right" sqref="B18"/>
    <dataValidation allowBlank="1" showInputMessage="1" showErrorMessage="1" prompt="Net Profit is automatically calculated in cells to the right" sqref="B19"/>
  </dataValidations>
  <printOptions horizontalCentered="1"/>
  <pageMargins left="0.4" right="0.4" top="0.4" bottom="0.4" header="0.3" footer="0.3"/>
  <pageSetup paperSize="9" scale="58" fitToHeight="0" orientation="portrait" r:id="rId1"/>
  <headerFooter differentFirst="1">
    <oddFooter>Page &amp;P of &amp;N</oddFooter>
  </headerFooter>
  <ignoredErrors>
    <ignoredError sqref="E19 C16:D16 E16:E17 C18:D19 C17:D17" emptyCellReference="1"/>
    <ignoredError sqref="D7:D8 E7:E8 F7:F8 G7:G8 H7:H8 D12:D14 E12:E14 F12:F14 G12:G14 H12:H14 D9:H9 D10:H11" calculatedColumn="1"/>
  </ignoredErrors>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pageSetUpPr fitToPage="1"/>
  </sheetPr>
  <dimension ref="B1:I13"/>
  <sheetViews>
    <sheetView showGridLines="0" zoomScaleNormal="100" workbookViewId="0"/>
  </sheetViews>
  <sheetFormatPr defaultRowHeight="30" customHeight="1" x14ac:dyDescent="0.25"/>
  <cols>
    <col min="1" max="1" width="2.7109375" customWidth="1"/>
    <col min="2" max="2" width="46.7109375" customWidth="1"/>
    <col min="3" max="3" width="31.7109375" customWidth="1"/>
    <col min="4" max="9" width="18.7109375" customWidth="1"/>
    <col min="10" max="10" width="2.7109375" customWidth="1"/>
  </cols>
  <sheetData>
    <row r="1" spans="2:9" ht="21" x14ac:dyDescent="0.25">
      <c r="B1" s="13" t="str">
        <f>Workbook_Title</f>
        <v>Profit and loss statement</v>
      </c>
      <c r="C1" s="23"/>
      <c r="D1" s="23"/>
      <c r="E1" s="23"/>
      <c r="H1" s="31"/>
      <c r="I1" s="31"/>
    </row>
    <row r="2" spans="2:9" ht="16.5" x14ac:dyDescent="0.25">
      <c r="B2" s="1" t="str">
        <f>Company_Name</f>
        <v>Company name</v>
      </c>
      <c r="C2" t="s">
        <v>19</v>
      </c>
      <c r="H2" s="31"/>
      <c r="I2" s="31"/>
    </row>
    <row r="3" spans="2:9" ht="39" customHeight="1" x14ac:dyDescent="0.25">
      <c r="B3" s="2" t="s">
        <v>26</v>
      </c>
      <c r="C3" s="14">
        <f>IFERROR(Sales_Revenue,"-")</f>
        <v>0</v>
      </c>
      <c r="H3" s="31"/>
      <c r="I3" s="31"/>
    </row>
    <row r="4" spans="2:9" ht="38.1" customHeight="1" x14ac:dyDescent="0.25">
      <c r="B4" t="s">
        <v>27</v>
      </c>
      <c r="C4" t="s">
        <v>30</v>
      </c>
      <c r="D4" t="s">
        <v>35</v>
      </c>
      <c r="E4" t="s">
        <v>36</v>
      </c>
      <c r="F4" t="s">
        <v>37</v>
      </c>
      <c r="G4" s="16" t="s">
        <v>38</v>
      </c>
      <c r="H4" s="16" t="s">
        <v>39</v>
      </c>
      <c r="I4" s="16" t="s">
        <v>40</v>
      </c>
    </row>
    <row r="5" spans="2:9" ht="30" customHeight="1" x14ac:dyDescent="0.25">
      <c r="B5" s="3" t="s">
        <v>26</v>
      </c>
      <c r="C5" s="18" t="s">
        <v>31</v>
      </c>
      <c r="D5" s="8"/>
      <c r="E5" s="8"/>
      <c r="F5" s="8"/>
      <c r="G5" s="21" t="str">
        <f>IFERROR(IF(SalesRevenue[[#Totals],[Current Period]]=0,"-",SalesRevenue[Current Period]/Sales_Revenue),"-")</f>
        <v>-</v>
      </c>
      <c r="H5" s="21">
        <f>IFERROR(IF(SalesRevenue[[#This Row],[Prior Period]]=SalesRevenue[[#This Row],[Current Period]],0,IF(SalesRevenue[[#This Row],[Current Period]]&gt;SalesRevenue[[#This Row],[Prior Period]],ABS((SalesRevenue[[#This Row],[Current Period]]/SalesRevenue[[#This Row],[Prior Period]])-1),IF(AND(SalesRevenue[[#This Row],[Current Period]]&lt;SalesRevenue[[#This Row],[Prior Period]],SalesRevenue[[#This Row],[Prior Period]]&lt;0),-((SalesRevenue[[#This Row],[Current Period]]/SalesRevenue[[#This Row],[Prior Period]])-1),(SalesRevenue[[#This Row],[Current Period]]/SalesRevenue[[#This Row],[Prior Period]])-1))),"-")</f>
        <v>0</v>
      </c>
      <c r="I5" s="21">
        <f>IFERROR(IF(SalesRevenue[[#This Row],[Budget]]=SalesRevenue[[#This Row],[Current Period]],0,IF(SalesRevenue[[#This Row],[Current Period]]&gt;SalesRevenue[[#This Row],[Budget]],ABS((SalesRevenue[[#This Row],[Current Period]]/SalesRevenue[[#This Row],[Budget]])-1),IF(AND(SalesRevenue[[#This Row],[Current Period]]&lt;SalesRevenue[[#This Row],[Budget]],SalesRevenue[[#This Row],[Budget]]&lt;0),-((SalesRevenue[[#This Row],[Current Period]]/SalesRevenue[[#This Row],[Budget]])-1),(SalesRevenue[[#This Row],[Current Period]]/SalesRevenue[[#This Row],[Budget]])-1))),"-")</f>
        <v>0</v>
      </c>
    </row>
    <row r="6" spans="2:9" ht="30" customHeight="1" x14ac:dyDescent="0.25">
      <c r="B6" s="3" t="s">
        <v>26</v>
      </c>
      <c r="C6" s="18" t="s">
        <v>32</v>
      </c>
      <c r="D6" s="8"/>
      <c r="E6" s="8"/>
      <c r="F6" s="8"/>
      <c r="G6" s="21" t="str">
        <f>IFERROR(IF(SalesRevenue[[#Totals],[Current Period]]=0,"-",SalesRevenue[Current Period]/Sales_Revenue),"-")</f>
        <v>-</v>
      </c>
      <c r="H6" s="21">
        <f>IFERROR(IF(SalesRevenue[[#This Row],[Prior Period]]=SalesRevenue[[#This Row],[Current Period]],0,IF(SalesRevenue[[#This Row],[Current Period]]&gt;SalesRevenue[[#This Row],[Prior Period]],ABS((SalesRevenue[[#This Row],[Current Period]]/SalesRevenue[[#This Row],[Prior Period]])-1),IF(AND(SalesRevenue[[#This Row],[Current Period]]&lt;SalesRevenue[[#This Row],[Prior Period]],SalesRevenue[[#This Row],[Prior Period]]&lt;0),-((SalesRevenue[[#This Row],[Current Period]]/SalesRevenue[[#This Row],[Prior Period]])-1),(SalesRevenue[[#This Row],[Current Period]]/SalesRevenue[[#This Row],[Prior Period]])-1))),"-")</f>
        <v>0</v>
      </c>
      <c r="I6" s="21">
        <f>IFERROR(IF(SalesRevenue[[#This Row],[Budget]]=SalesRevenue[[#This Row],[Current Period]],0,IF(SalesRevenue[[#This Row],[Current Period]]&gt;SalesRevenue[[#This Row],[Budget]],ABS((SalesRevenue[[#This Row],[Current Period]]/SalesRevenue[[#This Row],[Budget]])-1),IF(AND(SalesRevenue[[#This Row],[Current Period]]&lt;SalesRevenue[[#This Row],[Budget]],SalesRevenue[[#This Row],[Budget]]&lt;0),-((SalesRevenue[[#This Row],[Current Period]]/SalesRevenue[[#This Row],[Budget]])-1),(SalesRevenue[[#This Row],[Current Period]]/SalesRevenue[[#This Row],[Budget]])-1))),"-")</f>
        <v>0</v>
      </c>
    </row>
    <row r="7" spans="2:9" ht="30" customHeight="1" x14ac:dyDescent="0.25">
      <c r="B7" s="3" t="s">
        <v>26</v>
      </c>
      <c r="C7" s="18" t="s">
        <v>33</v>
      </c>
      <c r="D7" s="8"/>
      <c r="E7" s="8"/>
      <c r="F7" s="8"/>
      <c r="G7" s="21" t="str">
        <f>IFERROR(IF(SalesRevenue[[#Totals],[Current Period]]=0,"-",SalesRevenue[Current Period]/Sales_Revenue),"-")</f>
        <v>-</v>
      </c>
      <c r="H7" s="21">
        <f>IFERROR(IF(SalesRevenue[[#This Row],[Prior Period]]=SalesRevenue[[#This Row],[Current Period]],0,IF(SalesRevenue[[#This Row],[Current Period]]&gt;SalesRevenue[[#This Row],[Prior Period]],ABS((SalesRevenue[[#This Row],[Current Period]]/SalesRevenue[[#This Row],[Prior Period]])-1),IF(AND(SalesRevenue[[#This Row],[Current Period]]&lt;SalesRevenue[[#This Row],[Prior Period]],SalesRevenue[[#This Row],[Prior Period]]&lt;0),-((SalesRevenue[[#This Row],[Current Period]]/SalesRevenue[[#This Row],[Prior Period]])-1),(SalesRevenue[[#This Row],[Current Period]]/SalesRevenue[[#This Row],[Prior Period]])-1))),"-")</f>
        <v>0</v>
      </c>
      <c r="I7" s="21">
        <f>IFERROR(IF(SalesRevenue[[#This Row],[Budget]]=SalesRevenue[[#This Row],[Current Period]],0,IF(SalesRevenue[[#This Row],[Current Period]]&gt;SalesRevenue[[#This Row],[Budget]],ABS((SalesRevenue[[#This Row],[Current Period]]/SalesRevenue[[#This Row],[Budget]])-1),IF(AND(SalesRevenue[[#This Row],[Current Period]]&lt;SalesRevenue[[#This Row],[Budget]],SalesRevenue[[#This Row],[Budget]]&lt;0),-((SalesRevenue[[#This Row],[Current Period]]/SalesRevenue[[#This Row],[Budget]])-1),(SalesRevenue[[#This Row],[Current Period]]/SalesRevenue[[#This Row],[Budget]])-1))),"-")</f>
        <v>0</v>
      </c>
    </row>
    <row r="8" spans="2:9" ht="30" customHeight="1" x14ac:dyDescent="0.25">
      <c r="B8" s="3" t="s">
        <v>26</v>
      </c>
      <c r="C8" s="18" t="s">
        <v>34</v>
      </c>
      <c r="D8" s="8"/>
      <c r="E8" s="8"/>
      <c r="F8" s="8"/>
      <c r="G8" s="21" t="str">
        <f>IFERROR(IF(SalesRevenue[[#Totals],[Current Period]]=0,"-",SalesRevenue[Current Period]/Sales_Revenue),"-")</f>
        <v>-</v>
      </c>
      <c r="H8" s="21">
        <f>IFERROR(IF(SalesRevenue[[#This Row],[Prior Period]]=SalesRevenue[[#This Row],[Current Period]],0,IF(SalesRevenue[[#This Row],[Current Period]]&gt;SalesRevenue[[#This Row],[Prior Period]],ABS((SalesRevenue[[#This Row],[Current Period]]/SalesRevenue[[#This Row],[Prior Period]])-1),IF(AND(SalesRevenue[[#This Row],[Current Period]]&lt;SalesRevenue[[#This Row],[Prior Period]],SalesRevenue[[#This Row],[Prior Period]]&lt;0),-((SalesRevenue[[#This Row],[Current Period]]/SalesRevenue[[#This Row],[Prior Period]])-1),(SalesRevenue[[#This Row],[Current Period]]/SalesRevenue[[#This Row],[Prior Period]])-1))),"-")</f>
        <v>0</v>
      </c>
      <c r="I8" s="21">
        <f>IFERROR(IF(SalesRevenue[[#This Row],[Budget]]=SalesRevenue[[#This Row],[Current Period]],0,IF(SalesRevenue[[#This Row],[Current Period]]&gt;SalesRevenue[[#This Row],[Budget]],ABS((SalesRevenue[[#This Row],[Current Period]]/SalesRevenue[[#This Row],[Budget]])-1),IF(AND(SalesRevenue[[#This Row],[Current Period]]&lt;SalesRevenue[[#This Row],[Budget]],SalesRevenue[[#This Row],[Budget]]&lt;0),-((SalesRevenue[[#This Row],[Current Period]]/SalesRevenue[[#This Row],[Budget]])-1),(SalesRevenue[[#This Row],[Current Period]]/SalesRevenue[[#This Row],[Budget]])-1))),"-")</f>
        <v>0</v>
      </c>
    </row>
    <row r="9" spans="2:9" ht="30" customHeight="1" x14ac:dyDescent="0.25">
      <c r="B9" s="3" t="s">
        <v>28</v>
      </c>
      <c r="C9" s="18" t="s">
        <v>31</v>
      </c>
      <c r="D9" s="8"/>
      <c r="E9" s="8"/>
      <c r="F9" s="8"/>
      <c r="G9" s="21" t="str">
        <f>IFERROR(IF(SalesRevenue[[#Totals],[Current Period]]=0,"-",SalesRevenue[Current Period]/Sales_Revenue),"-")</f>
        <v>-</v>
      </c>
      <c r="H9" s="21">
        <f>IFERROR(IF(SalesRevenue[[#This Row],[Prior Period]]=SalesRevenue[[#This Row],[Current Period]],0,IF(SalesRevenue[[#This Row],[Current Period]]&gt;SalesRevenue[[#This Row],[Prior Period]],ABS((SalesRevenue[[#This Row],[Current Period]]/SalesRevenue[[#This Row],[Prior Period]])-1),IF(AND(SalesRevenue[[#This Row],[Current Period]]&lt;SalesRevenue[[#This Row],[Prior Period]],SalesRevenue[[#This Row],[Prior Period]]&lt;0),-((SalesRevenue[[#This Row],[Current Period]]/SalesRevenue[[#This Row],[Prior Period]])-1),(SalesRevenue[[#This Row],[Current Period]]/SalesRevenue[[#This Row],[Prior Period]])-1))),"-")</f>
        <v>0</v>
      </c>
      <c r="I9" s="21">
        <f>IFERROR(IF(SalesRevenue[[#This Row],[Budget]]=SalesRevenue[[#This Row],[Current Period]],0,IF(SalesRevenue[[#This Row],[Current Period]]&gt;SalesRevenue[[#This Row],[Budget]],ABS((SalesRevenue[[#This Row],[Current Period]]/SalesRevenue[[#This Row],[Budget]])-1),IF(AND(SalesRevenue[[#This Row],[Current Period]]&lt;SalesRevenue[[#This Row],[Budget]],SalesRevenue[[#This Row],[Budget]]&lt;0),-((SalesRevenue[[#This Row],[Current Period]]/SalesRevenue[[#This Row],[Budget]])-1),(SalesRevenue[[#This Row],[Current Period]]/SalesRevenue[[#This Row],[Budget]])-1))),"-")</f>
        <v>0</v>
      </c>
    </row>
    <row r="10" spans="2:9" ht="30" customHeight="1" x14ac:dyDescent="0.25">
      <c r="B10" s="3" t="s">
        <v>28</v>
      </c>
      <c r="C10" s="18" t="s">
        <v>32</v>
      </c>
      <c r="D10" s="8"/>
      <c r="E10" s="8"/>
      <c r="F10" s="8"/>
      <c r="G10" s="21" t="str">
        <f>IFERROR(IF(SalesRevenue[[#Totals],[Current Period]]=0,"-",SalesRevenue[Current Period]/Sales_Revenue),"-")</f>
        <v>-</v>
      </c>
      <c r="H10" s="21">
        <f>IFERROR(IF(SalesRevenue[[#This Row],[Prior Period]]=SalesRevenue[[#This Row],[Current Period]],0,IF(SalesRevenue[[#This Row],[Current Period]]&gt;SalesRevenue[[#This Row],[Prior Period]],ABS((SalesRevenue[[#This Row],[Current Period]]/SalesRevenue[[#This Row],[Prior Period]])-1),IF(AND(SalesRevenue[[#This Row],[Current Period]]&lt;SalesRevenue[[#This Row],[Prior Period]],SalesRevenue[[#This Row],[Prior Period]]&lt;0),-((SalesRevenue[[#This Row],[Current Period]]/SalesRevenue[[#This Row],[Prior Period]])-1),(SalesRevenue[[#This Row],[Current Period]]/SalesRevenue[[#This Row],[Prior Period]])-1))),"-")</f>
        <v>0</v>
      </c>
      <c r="I10" s="21">
        <f>IFERROR(IF(SalesRevenue[[#This Row],[Budget]]=SalesRevenue[[#This Row],[Current Period]],0,IF(SalesRevenue[[#This Row],[Current Period]]&gt;SalesRevenue[[#This Row],[Budget]],ABS((SalesRevenue[[#This Row],[Current Period]]/SalesRevenue[[#This Row],[Budget]])-1),IF(AND(SalesRevenue[[#This Row],[Current Period]]&lt;SalesRevenue[[#This Row],[Budget]],SalesRevenue[[#This Row],[Budget]]&lt;0),-((SalesRevenue[[#This Row],[Current Period]]/SalesRevenue[[#This Row],[Budget]])-1),(SalesRevenue[[#This Row],[Current Period]]/SalesRevenue[[#This Row],[Budget]])-1))),"-")</f>
        <v>0</v>
      </c>
    </row>
    <row r="11" spans="2:9" ht="30" customHeight="1" x14ac:dyDescent="0.25">
      <c r="B11" s="3" t="s">
        <v>28</v>
      </c>
      <c r="C11" s="18" t="s">
        <v>33</v>
      </c>
      <c r="D11" s="8"/>
      <c r="E11" s="8"/>
      <c r="F11" s="8"/>
      <c r="G11" s="21" t="str">
        <f>IFERROR(IF(SalesRevenue[[#Totals],[Current Period]]=0,"-",SalesRevenue[Current Period]/Sales_Revenue),"-")</f>
        <v>-</v>
      </c>
      <c r="H11" s="21">
        <f>IFERROR(IF(SalesRevenue[[#This Row],[Prior Period]]=SalesRevenue[[#This Row],[Current Period]],0,IF(SalesRevenue[[#This Row],[Current Period]]&gt;SalesRevenue[[#This Row],[Prior Period]],ABS((SalesRevenue[[#This Row],[Current Period]]/SalesRevenue[[#This Row],[Prior Period]])-1),IF(AND(SalesRevenue[[#This Row],[Current Period]]&lt;SalesRevenue[[#This Row],[Prior Period]],SalesRevenue[[#This Row],[Prior Period]]&lt;0),-((SalesRevenue[[#This Row],[Current Period]]/SalesRevenue[[#This Row],[Prior Period]])-1),(SalesRevenue[[#This Row],[Current Period]]/SalesRevenue[[#This Row],[Prior Period]])-1))),"-")</f>
        <v>0</v>
      </c>
      <c r="I11" s="21">
        <f>IFERROR(IF(SalesRevenue[[#This Row],[Budget]]=SalesRevenue[[#This Row],[Current Period]],0,IF(SalesRevenue[[#This Row],[Current Period]]&gt;SalesRevenue[[#This Row],[Budget]],ABS((SalesRevenue[[#This Row],[Current Period]]/SalesRevenue[[#This Row],[Budget]])-1),IF(AND(SalesRevenue[[#This Row],[Current Period]]&lt;SalesRevenue[[#This Row],[Budget]],SalesRevenue[[#This Row],[Budget]]&lt;0),-((SalesRevenue[[#This Row],[Current Period]]/SalesRevenue[[#This Row],[Budget]])-1),(SalesRevenue[[#This Row],[Current Period]]/SalesRevenue[[#This Row],[Budget]])-1))),"-")</f>
        <v>0</v>
      </c>
    </row>
    <row r="12" spans="2:9" ht="30" customHeight="1" x14ac:dyDescent="0.25">
      <c r="B12" s="3" t="s">
        <v>28</v>
      </c>
      <c r="C12" s="18" t="s">
        <v>34</v>
      </c>
      <c r="D12" s="8"/>
      <c r="E12" s="8"/>
      <c r="F12" s="8"/>
      <c r="G12" s="21" t="str">
        <f>IFERROR(IF(SalesRevenue[[#Totals],[Current Period]]=0,"-",SalesRevenue[Current Period]/Sales_Revenue),"-")</f>
        <v>-</v>
      </c>
      <c r="H12" s="21">
        <f>IFERROR(IF(SalesRevenue[[#This Row],[Prior Period]]=SalesRevenue[[#This Row],[Current Period]],0,IF(SalesRevenue[[#This Row],[Current Period]]&gt;SalesRevenue[[#This Row],[Prior Period]],ABS((SalesRevenue[[#This Row],[Current Period]]/SalesRevenue[[#This Row],[Prior Period]])-1),IF(AND(SalesRevenue[[#This Row],[Current Period]]&lt;SalesRevenue[[#This Row],[Prior Period]],SalesRevenue[[#This Row],[Prior Period]]&lt;0),-((SalesRevenue[[#This Row],[Current Period]]/SalesRevenue[[#This Row],[Prior Period]])-1),(SalesRevenue[[#This Row],[Current Period]]/SalesRevenue[[#This Row],[Prior Period]])-1))),"-")</f>
        <v>0</v>
      </c>
      <c r="I12" s="21">
        <f>IFERROR(IF(SalesRevenue[[#This Row],[Budget]]=SalesRevenue[[#This Row],[Current Period]],0,IF(SalesRevenue[[#This Row],[Current Period]]&gt;SalesRevenue[[#This Row],[Budget]],ABS((SalesRevenue[[#This Row],[Current Period]]/SalesRevenue[[#This Row],[Budget]])-1),IF(AND(SalesRevenue[[#This Row],[Current Period]]&lt;SalesRevenue[[#This Row],[Budget]],SalesRevenue[[#This Row],[Budget]]&lt;0),-((SalesRevenue[[#This Row],[Current Period]]/SalesRevenue[[#This Row],[Budget]])-1),(SalesRevenue[[#This Row],[Current Period]]/SalesRevenue[[#This Row],[Budget]])-1))),"-")</f>
        <v>0</v>
      </c>
    </row>
    <row r="13" spans="2:9" ht="30" customHeight="1" x14ac:dyDescent="0.25">
      <c r="B13" t="s">
        <v>29</v>
      </c>
      <c r="D13" s="25">
        <f>SUBTOTAL(109,SalesRevenue[Prior Period])</f>
        <v>0</v>
      </c>
      <c r="E13" s="25">
        <f>SUBTOTAL(109,SalesRevenue[Budget])</f>
        <v>0</v>
      </c>
      <c r="F13" s="25">
        <f>SUBTOTAL(109,SalesRevenue[Current Period])</f>
        <v>0</v>
      </c>
      <c r="G13" s="24">
        <f>SUBTOTAL(109,SalesRevenue[Current Period as % of Sales])</f>
        <v>0</v>
      </c>
      <c r="H13" s="24">
        <f>SUBTOTAL(109,SalesRevenue[% Change from Prior Period])</f>
        <v>0</v>
      </c>
      <c r="I13" s="24">
        <f>SUBTOTAL(109,SalesRevenue[% Change from Budget])</f>
        <v>0</v>
      </c>
    </row>
  </sheetData>
  <mergeCells count="1">
    <mergeCell ref="H1:I3"/>
  </mergeCells>
  <dataValidations count="16">
    <dataValidation allowBlank="1" showInputMessage="1" showErrorMessage="1" prompt="% Change from Budget is automatically calculated in this column under this heading" sqref="I4"/>
    <dataValidation allowBlank="1" showInputMessage="1" showErrorMessage="1" prompt="% Change from Prior Period is automatically calculated in this column under this heading" sqref="H4"/>
    <dataValidation allowBlank="1" showInputMessage="1" showErrorMessage="1" prompt="Current Period as % of Sales is automatically calculated in this column under this heading" sqref="G4"/>
    <dataValidation allowBlank="1" showInputMessage="1" showErrorMessage="1" prompt="Enter Current Period amount in this column under this heading" sqref="F4"/>
    <dataValidation allowBlank="1" showInputMessage="1" showErrorMessage="1" prompt="Enter Budget amount in this column under this heading" sqref="E4"/>
    <dataValidation allowBlank="1" showInputMessage="1" showErrorMessage="1" prompt="Enter Prior Period amount in this column under this heading" sqref="D4"/>
    <dataValidation allowBlank="1" showInputMessage="1" showErrorMessage="1" prompt="Enter Description in this column under this heading" sqref="C4"/>
    <dataValidation allowBlank="1" showInputMessage="1" showErrorMessage="1" prompt="Select Type in this column under this heading. Press ALT+DOWN ARROW to open the drop-down list, then ENTER to make selection. Use heading filters to find specific entries" sqref="B4"/>
    <dataValidation allowBlank="1" showInputMessage="1" showErrorMessage="1" prompt="Company Name is automatically updated in this cell" sqref="B2"/>
    <dataValidation allowBlank="1" showInputMessage="1" showErrorMessage="1" prompt="Add company logo in this cell" sqref="H1:I3"/>
    <dataValidation allowBlank="1" showInputMessage="1" showErrorMessage="1" prompt="Title of this worksheet is automatically updated in this cell. Company Logo starts in cell H1" sqref="B1"/>
    <dataValidation allowBlank="1" showInputMessage="1" showErrorMessage="1" prompt="Create a list of Sales revenue items in this worksheet. Total Sales Revenue is automatically calculated at the end of the Sales Revenue table" sqref="A1"/>
    <dataValidation allowBlank="1" showInputMessage="1" showErrorMessage="1" prompt="Total Sales Revenue for the current period is automatically updated in cell to the right" sqref="B3"/>
    <dataValidation allowBlank="1" showInputMessage="1" showErrorMessage="1" prompt="Total Sales Revenue for the current period is automatically updated in thousands in cell below" sqref="C2"/>
    <dataValidation allowBlank="1" showInputMessage="1" showErrorMessage="1" prompt="Total Sales Revenue for the current period is automatically updated in thousands in this cell" sqref="C3"/>
    <dataValidation type="list" errorStyle="warning" allowBlank="1" showInputMessage="1" showErrorMessage="1" error="Select entry from the list. Select CANCEL, press ALT+DOWN ARROW to open the drop-down list, then ENTER to make selection" sqref="B5:B12">
      <formula1>INDIRECT("Categories[Categories]")</formula1>
    </dataValidation>
  </dataValidations>
  <printOptions horizontalCentered="1"/>
  <pageMargins left="0.4" right="0.4" top="0.4" bottom="0.4" header="0.3" footer="0.3"/>
  <pageSetup paperSize="9" scale="49" fitToHeight="0" orientation="portrait" r:id="rId1"/>
  <headerFooter differentFirst="1">
    <oddFooter>Page &amp;P of &amp;N</oddFooter>
  </headerFooter>
  <ignoredErrors>
    <ignoredError sqref="H5:H12 I5:I12 C3 G5:G13" emptyCellReference="1"/>
  </ignoredErrors>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pageSetUpPr fitToPage="1"/>
  </sheetPr>
  <dimension ref="B1:I7"/>
  <sheetViews>
    <sheetView showGridLines="0" zoomScaleNormal="100" workbookViewId="0"/>
  </sheetViews>
  <sheetFormatPr defaultRowHeight="30" customHeight="1" x14ac:dyDescent="0.25"/>
  <cols>
    <col min="1" max="1" width="2.7109375" customWidth="1"/>
    <col min="2" max="2" width="46.7109375" customWidth="1"/>
    <col min="3" max="3" width="31.7109375" customWidth="1"/>
    <col min="4" max="9" width="18.7109375" customWidth="1"/>
    <col min="10" max="10" width="2.7109375" customWidth="1"/>
  </cols>
  <sheetData>
    <row r="1" spans="2:9" ht="21" x14ac:dyDescent="0.25">
      <c r="B1" s="13" t="str">
        <f>Workbook_Title</f>
        <v>Profit and loss statement</v>
      </c>
      <c r="C1" s="23"/>
      <c r="D1" s="23"/>
      <c r="E1" s="23"/>
      <c r="H1" s="31"/>
      <c r="I1" s="31"/>
    </row>
    <row r="2" spans="2:9" ht="16.5" x14ac:dyDescent="0.25">
      <c r="B2" s="1" t="str">
        <f>Company_Name</f>
        <v>Company name</v>
      </c>
      <c r="C2" t="s">
        <v>19</v>
      </c>
      <c r="H2" s="31"/>
      <c r="I2" s="31"/>
    </row>
    <row r="3" spans="2:9" ht="39.75" customHeight="1" x14ac:dyDescent="0.25">
      <c r="B3" s="2" t="s">
        <v>41</v>
      </c>
      <c r="C3" s="14">
        <f>IFERROR(Income[[#Totals],[Current Period]],"-")</f>
        <v>0</v>
      </c>
      <c r="H3" s="31"/>
      <c r="I3" s="31"/>
    </row>
    <row r="4" spans="2:9" ht="38.1" customHeight="1" x14ac:dyDescent="0.25">
      <c r="B4" t="s">
        <v>42</v>
      </c>
      <c r="C4" t="s">
        <v>30</v>
      </c>
      <c r="D4" t="s">
        <v>35</v>
      </c>
      <c r="E4" t="s">
        <v>36</v>
      </c>
      <c r="F4" t="s">
        <v>37</v>
      </c>
      <c r="G4" s="16" t="s">
        <v>38</v>
      </c>
      <c r="H4" s="16" t="s">
        <v>39</v>
      </c>
      <c r="I4" s="16" t="s">
        <v>40</v>
      </c>
    </row>
    <row r="5" spans="2:9" ht="30" customHeight="1" x14ac:dyDescent="0.25">
      <c r="B5" s="3" t="s">
        <v>41</v>
      </c>
      <c r="C5" s="18" t="s">
        <v>44</v>
      </c>
      <c r="D5" s="8"/>
      <c r="E5" s="8"/>
      <c r="F5" s="8"/>
      <c r="G5" s="21" t="str">
        <f>IFERROR(IF(Sales_Revenue=0,"-",Income[Current Period]/Sales_Revenue),"-")</f>
        <v>-</v>
      </c>
      <c r="H5" s="20">
        <f>IFERROR(IF(Income[[#This Row],[Prior Period]]=Income[[#This Row],[Current Period]],0,IF(Income[[#This Row],[Current Period]]&gt;Income[[#This Row],[Prior Period]],ABS((Income[[#This Row],[Current Period]]/Income[[#This Row],[Prior Period]])-1),IF(AND(Income[[#This Row],[Current Period]]&lt;Income[[#This Row],[Prior Period]],Income[[#This Row],[Prior Period]]&lt;0),-((Income[[#This Row],[Current Period]]/Income[[#This Row],[Prior Period]])-1),(Income[[#This Row],[Current Period]]/Income[[#This Row],[Prior Period]])-1))),"-")</f>
        <v>0</v>
      </c>
      <c r="I5" s="20">
        <f>IFERROR(IF(Income[[#This Row],[Budget]]=Income[[#This Row],[Current Period]],0,IF(Income[[#This Row],[Current Period]]&gt;Income[[#This Row],[Budget]],ABS((Income[[#This Row],[Current Period]]/Income[[#This Row],[Budget]])-1),IF(AND(Income[[#This Row],[Current Period]]&lt;Income[[#This Row],[Budget]],Income[[#This Row],[Budget]]&lt;0),-((Income[[#This Row],[Current Period]]/Income[[#This Row],[Budget]])-1),(Income[[#This Row],[Current Period]]/Income[[#This Row],[Budget]])-1))),"-")</f>
        <v>0</v>
      </c>
    </row>
    <row r="6" spans="2:9" ht="30" customHeight="1" x14ac:dyDescent="0.25">
      <c r="B6" s="3"/>
      <c r="C6" s="18"/>
      <c r="D6" s="8"/>
      <c r="E6" s="8"/>
      <c r="F6" s="8"/>
      <c r="G6" s="21" t="str">
        <f>IFERROR(IF(Sales_Revenue=0,"-",Income[Current Period]/Sales_Revenue),"-")</f>
        <v>-</v>
      </c>
      <c r="H6" s="20">
        <f>IFERROR(IF(Income[[#This Row],[Prior Period]]=Income[[#This Row],[Current Period]],0,IF(Income[[#This Row],[Current Period]]&gt;Income[[#This Row],[Prior Period]],ABS((Income[[#This Row],[Current Period]]/Income[[#This Row],[Prior Period]])-1),IF(AND(Income[[#This Row],[Current Period]]&lt;Income[[#This Row],[Prior Period]],Income[[#This Row],[Prior Period]]&lt;0),-((Income[[#This Row],[Current Period]]/Income[[#This Row],[Prior Period]])-1),(Income[[#This Row],[Current Period]]/Income[[#This Row],[Prior Period]])-1))),"-")</f>
        <v>0</v>
      </c>
      <c r="I6" s="20">
        <f>IFERROR(IF(Income[[#This Row],[Budget]]=Income[[#This Row],[Current Period]],0,IF(Income[[#This Row],[Current Period]]&gt;Income[[#This Row],[Budget]],ABS((Income[[#This Row],[Current Period]]/Income[[#This Row],[Budget]])-1),IF(AND(Income[[#This Row],[Current Period]]&lt;Income[[#This Row],[Budget]],Income[[#This Row],[Budget]]&lt;0),-((Income[[#This Row],[Current Period]]/Income[[#This Row],[Budget]])-1),(Income[[#This Row],[Current Period]]/Income[[#This Row],[Budget]])-1))),"-")</f>
        <v>0</v>
      </c>
    </row>
    <row r="7" spans="2:9" s="15" customFormat="1" ht="30" customHeight="1" x14ac:dyDescent="0.25">
      <c r="B7" s="15" t="s">
        <v>43</v>
      </c>
      <c r="D7" s="25">
        <f>SUBTOTAL(109,Income[Prior Period])</f>
        <v>0</v>
      </c>
      <c r="E7" s="25">
        <f>SUBTOTAL(109,Income[Budget])</f>
        <v>0</v>
      </c>
      <c r="F7" s="25">
        <f>SUBTOTAL(109,Income[Current Period])</f>
        <v>0</v>
      </c>
      <c r="G7" s="22">
        <f>SUBTOTAL(109,Income[Current Period as % of Sales])</f>
        <v>0</v>
      </c>
      <c r="H7" s="22">
        <f>SUBTOTAL(109,Income[% Change from Prior Period])</f>
        <v>0</v>
      </c>
      <c r="I7" s="22">
        <f>SUBTOTAL(109,Income[% Change from Budget])</f>
        <v>0</v>
      </c>
    </row>
  </sheetData>
  <mergeCells count="1">
    <mergeCell ref="H1:I3"/>
  </mergeCells>
  <dataValidations count="16">
    <dataValidation allowBlank="1" showInputMessage="1" showErrorMessage="1" prompt="% Change from Budget is automatically calculated in this column under this heading" sqref="I4"/>
    <dataValidation allowBlank="1" showInputMessage="1" showErrorMessage="1" prompt="% Change from Prior Period is automatically calculated in this column under this heading" sqref="H4"/>
    <dataValidation allowBlank="1" showInputMessage="1" showErrorMessage="1" prompt="Current Period as % of Sales is automatically calculated in this column under this heading" sqref="G4"/>
    <dataValidation allowBlank="1" showInputMessage="1" showErrorMessage="1" prompt="Enter Current Period amount in this column under this heading" sqref="F4"/>
    <dataValidation allowBlank="1" showInputMessage="1" showErrorMessage="1" prompt="Enter Budget amount in this column under this heading" sqref="E4"/>
    <dataValidation allowBlank="1" showInputMessage="1" showErrorMessage="1" prompt="Enter Prior Period amount in this column under this heading" sqref="D4"/>
    <dataValidation allowBlank="1" showInputMessage="1" showErrorMessage="1" prompt="Enter Description in this column under this heading" sqref="C4"/>
    <dataValidation allowBlank="1" showInputMessage="1" showErrorMessage="1" prompt="Select Type in this column under this heading. Press ALT+DOWN ARROW to open the drop-down list, then ENTER to make selection. Use heading filters to find specific entries" sqref="B4"/>
    <dataValidation allowBlank="1" showInputMessage="1" showErrorMessage="1" prompt="Company Name is automatically updated in this cell" sqref="B2"/>
    <dataValidation allowBlank="1" showInputMessage="1" showErrorMessage="1" prompt="Add company logo in this cell" sqref="H1:I3"/>
    <dataValidation allowBlank="1" showInputMessage="1" showErrorMessage="1" prompt="Title of this worksheet is automatically updated in this cell. Company Logo starts in cell H1" sqref="B1"/>
    <dataValidation allowBlank="1" showInputMessage="1" showErrorMessage="1" prompt="Create a list of Income items in this worksheet. Total Sales Income is automatically calculated at the end of the Income table" sqref="A1"/>
    <dataValidation allowBlank="1" showInputMessage="1" showErrorMessage="1" prompt="Total Income for the current period is automatically updated in cell to the right" sqref="B3"/>
    <dataValidation allowBlank="1" showInputMessage="1" showErrorMessage="1" prompt="Total Income for the current period is automatically updated in thousands in cell below" sqref="C2"/>
    <dataValidation allowBlank="1" showInputMessage="1" showErrorMessage="1" prompt="Total Income for the current period is automatically updated in thousands in this cell" sqref="C3"/>
    <dataValidation type="list" errorStyle="warning" allowBlank="1" showInputMessage="1" showErrorMessage="1" error="Select entry from the list. Select CANCEL, press ALT+DOWN ARROW to open the drop-down list, then ENTER to make selection" sqref="B5:B6">
      <formula1>INDIRECT("Categories[Categories]")</formula1>
    </dataValidation>
  </dataValidations>
  <printOptions horizontalCentered="1"/>
  <pageMargins left="0.4" right="0.4" top="0.4" bottom="0.4" header="0.3" footer="0.3"/>
  <pageSetup paperSize="9" scale="49" fitToHeight="0" orientation="portrait" r:id="rId1"/>
  <headerFooter differentFirst="1">
    <oddFooter>Page &amp;P of &amp;N</oddFooter>
  </headerFooter>
  <ignoredErrors>
    <ignoredError sqref="G5:G6 H5:H6 I5:I6" emptyCellReference="1"/>
  </ignoredErrors>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pageSetUpPr fitToPage="1"/>
  </sheetPr>
  <dimension ref="B1:I25"/>
  <sheetViews>
    <sheetView showGridLines="0" zoomScaleNormal="100" workbookViewId="0"/>
  </sheetViews>
  <sheetFormatPr defaultRowHeight="30" customHeight="1" x14ac:dyDescent="0.25"/>
  <cols>
    <col min="1" max="1" width="2.7109375" customWidth="1"/>
    <col min="2" max="2" width="46.7109375" customWidth="1"/>
    <col min="3" max="3" width="31.7109375" customWidth="1"/>
    <col min="4" max="9" width="18.7109375" customWidth="1"/>
    <col min="10" max="10" width="2.7109375" customWidth="1"/>
  </cols>
  <sheetData>
    <row r="1" spans="2:9" ht="21" x14ac:dyDescent="0.25">
      <c r="B1" s="13" t="str">
        <f>Workbook_Title</f>
        <v>Profit and loss statement</v>
      </c>
      <c r="C1" s="23"/>
      <c r="D1" s="23"/>
      <c r="E1" s="23"/>
      <c r="H1" s="31"/>
      <c r="I1" s="31"/>
    </row>
    <row r="2" spans="2:9" ht="16.5" x14ac:dyDescent="0.25">
      <c r="B2" s="1" t="str">
        <f>Company_Name</f>
        <v>Company name</v>
      </c>
      <c r="C2" t="s">
        <v>19</v>
      </c>
      <c r="H2" s="31"/>
      <c r="I2" s="31"/>
    </row>
    <row r="3" spans="2:9" ht="39.75" customHeight="1" x14ac:dyDescent="0.25">
      <c r="B3" s="2" t="s">
        <v>45</v>
      </c>
      <c r="C3" s="14">
        <f>IFERROR(OperatingExpenses[[#Totals],[Current Period]],"-")</f>
        <v>0</v>
      </c>
      <c r="H3" s="31"/>
      <c r="I3" s="31"/>
    </row>
    <row r="4" spans="2:9" ht="38.1" customHeight="1" x14ac:dyDescent="0.25">
      <c r="B4" t="s">
        <v>46</v>
      </c>
      <c r="C4" t="s">
        <v>30</v>
      </c>
      <c r="D4" t="s">
        <v>35</v>
      </c>
      <c r="E4" t="s">
        <v>36</v>
      </c>
      <c r="F4" t="s">
        <v>37</v>
      </c>
      <c r="G4" s="16" t="s">
        <v>38</v>
      </c>
      <c r="H4" s="16" t="s">
        <v>39</v>
      </c>
      <c r="I4" s="16" t="s">
        <v>40</v>
      </c>
    </row>
    <row r="5" spans="2:9" ht="30" customHeight="1" x14ac:dyDescent="0.25">
      <c r="B5" s="3" t="s">
        <v>47</v>
      </c>
      <c r="C5" s="18" t="s">
        <v>51</v>
      </c>
      <c r="D5" s="10"/>
      <c r="E5" s="10"/>
      <c r="F5" s="10"/>
      <c r="G5" s="20" t="str">
        <f>IFERROR(IF(Sales_Revenue=0,"-",OperatingExpenses[Current Period]/Sales_Revenue),"-")</f>
        <v>-</v>
      </c>
      <c r="H5" s="20">
        <f>IFERROR(IF(OperatingExpenses[[#This Row],[Prior Period]]=OperatingExpenses[[#This Row],[Current Period]],0,IF(OperatingExpenses[[#This Row],[Current Period]]&gt;OperatingExpenses[[#This Row],[Prior Period]],ABS((OperatingExpenses[[#This Row],[Current Period]]/OperatingExpenses[[#This Row],[Prior Period]])-1),IF(AND(OperatingExpenses[[#This Row],[Current Period]]&lt;OperatingExpenses[[#This Row],[Prior Period]],OperatingExpenses[[#This Row],[Prior Period]]&lt;0),-((OperatingExpenses[[#This Row],[Current Period]]/OperatingExpenses[[#This Row],[Prior Period]])-1),(OperatingExpenses[[#This Row],[Current Period]]/OperatingExpenses[[#This Row],[Prior Period]])-1))),"-")</f>
        <v>0</v>
      </c>
      <c r="I5" s="20">
        <f>IFERROR(IF(OperatingExpenses[[#This Row],[Budget]]=OperatingExpenses[[#This Row],[Current Period]],0,IF(OperatingExpenses[[#This Row],[Current Period]]&gt;OperatingExpenses[[#This Row],[Budget]],ABS((OperatingExpenses[[#This Row],[Current Period]]/OperatingExpenses[[#This Row],[Budget]])-1),IF(AND(OperatingExpenses[[#This Row],[Current Period]]&lt;OperatingExpenses[[#This Row],[Budget]],OperatingExpenses[[#This Row],[Budget]]&lt;0),-((OperatingExpenses[[#This Row],[Current Period]]/OperatingExpenses[[#This Row],[Budget]])-1),(OperatingExpenses[[#This Row],[Current Period]]/OperatingExpenses[[#This Row],[Budget]])-1))),"-")</f>
        <v>0</v>
      </c>
    </row>
    <row r="6" spans="2:9" ht="30" customHeight="1" x14ac:dyDescent="0.25">
      <c r="B6" s="3" t="s">
        <v>47</v>
      </c>
      <c r="C6" s="18" t="s">
        <v>52</v>
      </c>
      <c r="D6" s="10"/>
      <c r="E6" s="10"/>
      <c r="F6" s="10"/>
      <c r="G6" s="20" t="str">
        <f>IFERROR(IF(Sales_Revenue=0,"-",OperatingExpenses[Current Period]/Sales_Revenue),"-")</f>
        <v>-</v>
      </c>
      <c r="H6" s="20">
        <f>IFERROR(IF(OperatingExpenses[[#This Row],[Prior Period]]=OperatingExpenses[[#This Row],[Current Period]],0,IF(OperatingExpenses[[#This Row],[Current Period]]&gt;OperatingExpenses[[#This Row],[Prior Period]],ABS((OperatingExpenses[[#This Row],[Current Period]]/OperatingExpenses[[#This Row],[Prior Period]])-1),IF(AND(OperatingExpenses[[#This Row],[Current Period]]&lt;OperatingExpenses[[#This Row],[Prior Period]],OperatingExpenses[[#This Row],[Prior Period]]&lt;0),-((OperatingExpenses[[#This Row],[Current Period]]/OperatingExpenses[[#This Row],[Prior Period]])-1),(OperatingExpenses[[#This Row],[Current Period]]/OperatingExpenses[[#This Row],[Prior Period]])-1))),"-")</f>
        <v>0</v>
      </c>
      <c r="I6" s="20">
        <f>IFERROR(IF(OperatingExpenses[[#This Row],[Budget]]=OperatingExpenses[[#This Row],[Current Period]],0,IF(OperatingExpenses[[#This Row],[Current Period]]&gt;OperatingExpenses[[#This Row],[Budget]],ABS((OperatingExpenses[[#This Row],[Current Period]]/OperatingExpenses[[#This Row],[Budget]])-1),IF(AND(OperatingExpenses[[#This Row],[Current Period]]&lt;OperatingExpenses[[#This Row],[Budget]],OperatingExpenses[[#This Row],[Budget]]&lt;0),-((OperatingExpenses[[#This Row],[Current Period]]/OperatingExpenses[[#This Row],[Budget]])-1),(OperatingExpenses[[#This Row],[Current Period]]/OperatingExpenses[[#This Row],[Budget]])-1))),"-")</f>
        <v>0</v>
      </c>
    </row>
    <row r="7" spans="2:9" ht="30" customHeight="1" x14ac:dyDescent="0.25">
      <c r="B7" s="3" t="s">
        <v>47</v>
      </c>
      <c r="C7" s="18" t="s">
        <v>53</v>
      </c>
      <c r="D7" s="10"/>
      <c r="E7" s="10"/>
      <c r="F7" s="10"/>
      <c r="G7" s="20" t="str">
        <f>IFERROR(IF(Sales_Revenue=0,"-",OperatingExpenses[Current Period]/Sales_Revenue),"-")</f>
        <v>-</v>
      </c>
      <c r="H7" s="20">
        <f>IFERROR(IF(OperatingExpenses[[#This Row],[Prior Period]]=OperatingExpenses[[#This Row],[Current Period]],0,IF(OperatingExpenses[[#This Row],[Current Period]]&gt;OperatingExpenses[[#This Row],[Prior Period]],ABS((OperatingExpenses[[#This Row],[Current Period]]/OperatingExpenses[[#This Row],[Prior Period]])-1),IF(AND(OperatingExpenses[[#This Row],[Current Period]]&lt;OperatingExpenses[[#This Row],[Prior Period]],OperatingExpenses[[#This Row],[Prior Period]]&lt;0),-((OperatingExpenses[[#This Row],[Current Period]]/OperatingExpenses[[#This Row],[Prior Period]])-1),(OperatingExpenses[[#This Row],[Current Period]]/OperatingExpenses[[#This Row],[Prior Period]])-1))),"-")</f>
        <v>0</v>
      </c>
      <c r="I7" s="20">
        <f>IFERROR(IF(OperatingExpenses[[#This Row],[Budget]]=OperatingExpenses[[#This Row],[Current Period]],0,IF(OperatingExpenses[[#This Row],[Current Period]]&gt;OperatingExpenses[[#This Row],[Budget]],ABS((OperatingExpenses[[#This Row],[Current Period]]/OperatingExpenses[[#This Row],[Budget]])-1),IF(AND(OperatingExpenses[[#This Row],[Current Period]]&lt;OperatingExpenses[[#This Row],[Budget]],OperatingExpenses[[#This Row],[Budget]]&lt;0),-((OperatingExpenses[[#This Row],[Current Period]]/OperatingExpenses[[#This Row],[Budget]])-1),(OperatingExpenses[[#This Row],[Current Period]]/OperatingExpenses[[#This Row],[Budget]])-1))),"-")</f>
        <v>0</v>
      </c>
    </row>
    <row r="8" spans="2:9" ht="30" customHeight="1" x14ac:dyDescent="0.25">
      <c r="B8" s="3" t="s">
        <v>47</v>
      </c>
      <c r="C8" s="18" t="s">
        <v>53</v>
      </c>
      <c r="D8" s="10"/>
      <c r="E8" s="10"/>
      <c r="F8" s="10"/>
      <c r="G8" s="20" t="str">
        <f>IFERROR(IF(Sales_Revenue=0,"-",OperatingExpenses[Current Period]/Sales_Revenue),"-")</f>
        <v>-</v>
      </c>
      <c r="H8" s="20">
        <f>IFERROR(IF(OperatingExpenses[[#This Row],[Prior Period]]=OperatingExpenses[[#This Row],[Current Period]],0,IF(OperatingExpenses[[#This Row],[Current Period]]&gt;OperatingExpenses[[#This Row],[Prior Period]],ABS((OperatingExpenses[[#This Row],[Current Period]]/OperatingExpenses[[#This Row],[Prior Period]])-1),IF(AND(OperatingExpenses[[#This Row],[Current Period]]&lt;OperatingExpenses[[#This Row],[Prior Period]],OperatingExpenses[[#This Row],[Prior Period]]&lt;0),-((OperatingExpenses[[#This Row],[Current Period]]/OperatingExpenses[[#This Row],[Prior Period]])-1),(OperatingExpenses[[#This Row],[Current Period]]/OperatingExpenses[[#This Row],[Prior Period]])-1))),"-")</f>
        <v>0</v>
      </c>
      <c r="I8" s="20">
        <f>IFERROR(IF(OperatingExpenses[[#This Row],[Budget]]=OperatingExpenses[[#This Row],[Current Period]],0,IF(OperatingExpenses[[#This Row],[Current Period]]&gt;OperatingExpenses[[#This Row],[Budget]],ABS((OperatingExpenses[[#This Row],[Current Period]]/OperatingExpenses[[#This Row],[Budget]])-1),IF(AND(OperatingExpenses[[#This Row],[Current Period]]&lt;OperatingExpenses[[#This Row],[Budget]],OperatingExpenses[[#This Row],[Budget]]&lt;0),-((OperatingExpenses[[#This Row],[Current Period]]/OperatingExpenses[[#This Row],[Budget]])-1),(OperatingExpenses[[#This Row],[Current Period]]/OperatingExpenses[[#This Row],[Budget]])-1))),"-")</f>
        <v>0</v>
      </c>
    </row>
    <row r="9" spans="2:9" ht="30" customHeight="1" x14ac:dyDescent="0.25">
      <c r="B9" s="3" t="s">
        <v>48</v>
      </c>
      <c r="C9" s="18" t="s">
        <v>54</v>
      </c>
      <c r="D9" s="10"/>
      <c r="E9" s="10"/>
      <c r="F9" s="10"/>
      <c r="G9" s="21" t="str">
        <f>IFERROR(IF(Sales_Revenue=0,"-",OperatingExpenses[Current Period]/Sales_Revenue),"-")</f>
        <v>-</v>
      </c>
      <c r="H9" s="21">
        <f>IFERROR(IF(OperatingExpenses[[#This Row],[Prior Period]]=OperatingExpenses[[#This Row],[Current Period]],0,IF(OperatingExpenses[[#This Row],[Current Period]]&gt;OperatingExpenses[[#This Row],[Prior Period]],ABS((OperatingExpenses[[#This Row],[Current Period]]/OperatingExpenses[[#This Row],[Prior Period]])-1),IF(AND(OperatingExpenses[[#This Row],[Current Period]]&lt;OperatingExpenses[[#This Row],[Prior Period]],OperatingExpenses[[#This Row],[Prior Period]]&lt;0),-((OperatingExpenses[[#This Row],[Current Period]]/OperatingExpenses[[#This Row],[Prior Period]])-1),(OperatingExpenses[[#This Row],[Current Period]]/OperatingExpenses[[#This Row],[Prior Period]])-1))),"-")</f>
        <v>0</v>
      </c>
      <c r="I9" s="21">
        <f>IFERROR(IF(OperatingExpenses[[#This Row],[Budget]]=OperatingExpenses[[#This Row],[Current Period]],0,IF(OperatingExpenses[[#This Row],[Current Period]]&gt;OperatingExpenses[[#This Row],[Budget]],ABS((OperatingExpenses[[#This Row],[Current Period]]/OperatingExpenses[[#This Row],[Budget]])-1),IF(AND(OperatingExpenses[[#This Row],[Current Period]]&lt;OperatingExpenses[[#This Row],[Budget]],OperatingExpenses[[#This Row],[Budget]]&lt;0),-((OperatingExpenses[[#This Row],[Current Period]]/OperatingExpenses[[#This Row],[Budget]])-1),(OperatingExpenses[[#This Row],[Current Period]]/OperatingExpenses[[#This Row],[Budget]])-1))),"-")</f>
        <v>0</v>
      </c>
    </row>
    <row r="10" spans="2:9" ht="30" customHeight="1" x14ac:dyDescent="0.25">
      <c r="B10" s="3" t="s">
        <v>48</v>
      </c>
      <c r="C10" s="18" t="s">
        <v>55</v>
      </c>
      <c r="D10" s="10"/>
      <c r="E10" s="10"/>
      <c r="F10" s="10"/>
      <c r="G10" s="21" t="str">
        <f>IFERROR(IF(Sales_Revenue=0,"-",OperatingExpenses[Current Period]/Sales_Revenue),"-")</f>
        <v>-</v>
      </c>
      <c r="H10" s="21">
        <f>IFERROR(IF(OperatingExpenses[[#This Row],[Prior Period]]=OperatingExpenses[[#This Row],[Current Period]],0,IF(OperatingExpenses[[#This Row],[Current Period]]&gt;OperatingExpenses[[#This Row],[Prior Period]],ABS((OperatingExpenses[[#This Row],[Current Period]]/OperatingExpenses[[#This Row],[Prior Period]])-1),IF(AND(OperatingExpenses[[#This Row],[Current Period]]&lt;OperatingExpenses[[#This Row],[Prior Period]],OperatingExpenses[[#This Row],[Prior Period]]&lt;0),-((OperatingExpenses[[#This Row],[Current Period]]/OperatingExpenses[[#This Row],[Prior Period]])-1),(OperatingExpenses[[#This Row],[Current Period]]/OperatingExpenses[[#This Row],[Prior Period]])-1))),"-")</f>
        <v>0</v>
      </c>
      <c r="I10" s="21">
        <f>IFERROR(IF(OperatingExpenses[[#This Row],[Budget]]=OperatingExpenses[[#This Row],[Current Period]],0,IF(OperatingExpenses[[#This Row],[Current Period]]&gt;OperatingExpenses[[#This Row],[Budget]],ABS((OperatingExpenses[[#This Row],[Current Period]]/OperatingExpenses[[#This Row],[Budget]])-1),IF(AND(OperatingExpenses[[#This Row],[Current Period]]&lt;OperatingExpenses[[#This Row],[Budget]],OperatingExpenses[[#This Row],[Budget]]&lt;0),-((OperatingExpenses[[#This Row],[Current Period]]/OperatingExpenses[[#This Row],[Budget]])-1),(OperatingExpenses[[#This Row],[Current Period]]/OperatingExpenses[[#This Row],[Budget]])-1))),"-")</f>
        <v>0</v>
      </c>
    </row>
    <row r="11" spans="2:9" ht="30" customHeight="1" x14ac:dyDescent="0.25">
      <c r="B11" s="3" t="s">
        <v>48</v>
      </c>
      <c r="C11" s="18" t="s">
        <v>53</v>
      </c>
      <c r="D11" s="10"/>
      <c r="E11" s="10"/>
      <c r="F11" s="10"/>
      <c r="G11" s="21" t="str">
        <f>IFERROR(IF(Sales_Revenue=0,"-",OperatingExpenses[Current Period]/Sales_Revenue),"-")</f>
        <v>-</v>
      </c>
      <c r="H11" s="21">
        <f>IFERROR(IF(OperatingExpenses[[#This Row],[Prior Period]]=OperatingExpenses[[#This Row],[Current Period]],0,IF(OperatingExpenses[[#This Row],[Current Period]]&gt;OperatingExpenses[[#This Row],[Prior Period]],ABS((OperatingExpenses[[#This Row],[Current Period]]/OperatingExpenses[[#This Row],[Prior Period]])-1),IF(AND(OperatingExpenses[[#This Row],[Current Period]]&lt;OperatingExpenses[[#This Row],[Prior Period]],OperatingExpenses[[#This Row],[Prior Period]]&lt;0),-((OperatingExpenses[[#This Row],[Current Period]]/OperatingExpenses[[#This Row],[Prior Period]])-1),(OperatingExpenses[[#This Row],[Current Period]]/OperatingExpenses[[#This Row],[Prior Period]])-1))),"-")</f>
        <v>0</v>
      </c>
      <c r="I11" s="21">
        <f>IFERROR(IF(OperatingExpenses[[#This Row],[Budget]]=OperatingExpenses[[#This Row],[Current Period]],0,IF(OperatingExpenses[[#This Row],[Current Period]]&gt;OperatingExpenses[[#This Row],[Budget]],ABS((OperatingExpenses[[#This Row],[Current Period]]/OperatingExpenses[[#This Row],[Budget]])-1),IF(AND(OperatingExpenses[[#This Row],[Current Period]]&lt;OperatingExpenses[[#This Row],[Budget]],OperatingExpenses[[#This Row],[Budget]]&lt;0),-((OperatingExpenses[[#This Row],[Current Period]]/OperatingExpenses[[#This Row],[Budget]])-1),(OperatingExpenses[[#This Row],[Current Period]]/OperatingExpenses[[#This Row],[Budget]])-1))),"-")</f>
        <v>0</v>
      </c>
    </row>
    <row r="12" spans="2:9" ht="30" customHeight="1" x14ac:dyDescent="0.25">
      <c r="B12" s="3" t="s">
        <v>48</v>
      </c>
      <c r="C12" s="18" t="s">
        <v>53</v>
      </c>
      <c r="D12" s="10"/>
      <c r="E12" s="10"/>
      <c r="F12" s="10"/>
      <c r="G12" s="21" t="str">
        <f>IFERROR(IF(Sales_Revenue=0,"-",OperatingExpenses[Current Period]/Sales_Revenue),"-")</f>
        <v>-</v>
      </c>
      <c r="H12" s="21">
        <f>IFERROR(IF(OperatingExpenses[[#This Row],[Prior Period]]=OperatingExpenses[[#This Row],[Current Period]],0,IF(OperatingExpenses[[#This Row],[Current Period]]&gt;OperatingExpenses[[#This Row],[Prior Period]],ABS((OperatingExpenses[[#This Row],[Current Period]]/OperatingExpenses[[#This Row],[Prior Period]])-1),IF(AND(OperatingExpenses[[#This Row],[Current Period]]&lt;OperatingExpenses[[#This Row],[Prior Period]],OperatingExpenses[[#This Row],[Prior Period]]&lt;0),-((OperatingExpenses[[#This Row],[Current Period]]/OperatingExpenses[[#This Row],[Prior Period]])-1),(OperatingExpenses[[#This Row],[Current Period]]/OperatingExpenses[[#This Row],[Prior Period]])-1))),"-")</f>
        <v>0</v>
      </c>
      <c r="I12" s="21">
        <f>IFERROR(IF(OperatingExpenses[[#This Row],[Budget]]=OperatingExpenses[[#This Row],[Current Period]],0,IF(OperatingExpenses[[#This Row],[Current Period]]&gt;OperatingExpenses[[#This Row],[Budget]],ABS((OperatingExpenses[[#This Row],[Current Period]]/OperatingExpenses[[#This Row],[Budget]])-1),IF(AND(OperatingExpenses[[#This Row],[Current Period]]&lt;OperatingExpenses[[#This Row],[Budget]],OperatingExpenses[[#This Row],[Budget]]&lt;0),-((OperatingExpenses[[#This Row],[Current Period]]/OperatingExpenses[[#This Row],[Budget]])-1),(OperatingExpenses[[#This Row],[Current Period]]/OperatingExpenses[[#This Row],[Budget]])-1))),"-")</f>
        <v>0</v>
      </c>
    </row>
    <row r="13" spans="2:9" ht="30" customHeight="1" x14ac:dyDescent="0.25">
      <c r="B13" s="3" t="s">
        <v>49</v>
      </c>
      <c r="C13" s="18" t="s">
        <v>56</v>
      </c>
      <c r="D13" s="10"/>
      <c r="E13" s="10"/>
      <c r="F13" s="10"/>
      <c r="G13" s="21" t="str">
        <f>IFERROR(IF(Sales_Revenue=0,"-",OperatingExpenses[Current Period]/Sales_Revenue),"-")</f>
        <v>-</v>
      </c>
      <c r="H13" s="21">
        <f>IFERROR(IF(OperatingExpenses[[#This Row],[Prior Period]]=OperatingExpenses[[#This Row],[Current Period]],0,IF(OperatingExpenses[[#This Row],[Current Period]]&gt;OperatingExpenses[[#This Row],[Prior Period]],ABS((OperatingExpenses[[#This Row],[Current Period]]/OperatingExpenses[[#This Row],[Prior Period]])-1),IF(AND(OperatingExpenses[[#This Row],[Current Period]]&lt;OperatingExpenses[[#This Row],[Prior Period]],OperatingExpenses[[#This Row],[Prior Period]]&lt;0),-((OperatingExpenses[[#This Row],[Current Period]]/OperatingExpenses[[#This Row],[Prior Period]])-1),(OperatingExpenses[[#This Row],[Current Period]]/OperatingExpenses[[#This Row],[Prior Period]])-1))),"-")</f>
        <v>0</v>
      </c>
      <c r="I13" s="21">
        <f>IFERROR(IF(OperatingExpenses[[#This Row],[Budget]]=OperatingExpenses[[#This Row],[Current Period]],0,IF(OperatingExpenses[[#This Row],[Current Period]]&gt;OperatingExpenses[[#This Row],[Budget]],ABS((OperatingExpenses[[#This Row],[Current Period]]/OperatingExpenses[[#This Row],[Budget]])-1),IF(AND(OperatingExpenses[[#This Row],[Current Period]]&lt;OperatingExpenses[[#This Row],[Budget]],OperatingExpenses[[#This Row],[Budget]]&lt;0),-((OperatingExpenses[[#This Row],[Current Period]]/OperatingExpenses[[#This Row],[Budget]])-1),(OperatingExpenses[[#This Row],[Current Period]]/OperatingExpenses[[#This Row],[Budget]])-1))),"-")</f>
        <v>0</v>
      </c>
    </row>
    <row r="14" spans="2:9" ht="30" customHeight="1" x14ac:dyDescent="0.25">
      <c r="B14" s="3" t="s">
        <v>49</v>
      </c>
      <c r="C14" s="18" t="s">
        <v>57</v>
      </c>
      <c r="D14" s="10"/>
      <c r="E14" s="10"/>
      <c r="F14" s="10"/>
      <c r="G14" s="21" t="str">
        <f>IFERROR(IF(Sales_Revenue=0,"-",OperatingExpenses[Current Period]/Sales_Revenue),"-")</f>
        <v>-</v>
      </c>
      <c r="H14" s="21">
        <f>IFERROR(IF(OperatingExpenses[[#This Row],[Prior Period]]=OperatingExpenses[[#This Row],[Current Period]],0,IF(OperatingExpenses[[#This Row],[Current Period]]&gt;OperatingExpenses[[#This Row],[Prior Period]],ABS((OperatingExpenses[[#This Row],[Current Period]]/OperatingExpenses[[#This Row],[Prior Period]])-1),IF(AND(OperatingExpenses[[#This Row],[Current Period]]&lt;OperatingExpenses[[#This Row],[Prior Period]],OperatingExpenses[[#This Row],[Prior Period]]&lt;0),-((OperatingExpenses[[#This Row],[Current Period]]/OperatingExpenses[[#This Row],[Prior Period]])-1),(OperatingExpenses[[#This Row],[Current Period]]/OperatingExpenses[[#This Row],[Prior Period]])-1))),"-")</f>
        <v>0</v>
      </c>
      <c r="I14" s="21">
        <f>IFERROR(IF(OperatingExpenses[[#This Row],[Budget]]=OperatingExpenses[[#This Row],[Current Period]],0,IF(OperatingExpenses[[#This Row],[Current Period]]&gt;OperatingExpenses[[#This Row],[Budget]],ABS((OperatingExpenses[[#This Row],[Current Period]]/OperatingExpenses[[#This Row],[Budget]])-1),IF(AND(OperatingExpenses[[#This Row],[Current Period]]&lt;OperatingExpenses[[#This Row],[Budget]],OperatingExpenses[[#This Row],[Budget]]&lt;0),-((OperatingExpenses[[#This Row],[Current Period]]/OperatingExpenses[[#This Row],[Budget]])-1),(OperatingExpenses[[#This Row],[Current Period]]/OperatingExpenses[[#This Row],[Budget]])-1))),"-")</f>
        <v>0</v>
      </c>
    </row>
    <row r="15" spans="2:9" ht="30" customHeight="1" x14ac:dyDescent="0.25">
      <c r="B15" s="3" t="s">
        <v>49</v>
      </c>
      <c r="C15" s="18" t="s">
        <v>58</v>
      </c>
      <c r="D15" s="10"/>
      <c r="E15" s="10"/>
      <c r="F15" s="10"/>
      <c r="G15" s="21" t="str">
        <f>IFERROR(IF(Sales_Revenue=0,"-",OperatingExpenses[Current Period]/Sales_Revenue),"-")</f>
        <v>-</v>
      </c>
      <c r="H15" s="21">
        <f>IFERROR(IF(OperatingExpenses[[#This Row],[Prior Period]]=OperatingExpenses[[#This Row],[Current Period]],0,IF(OperatingExpenses[[#This Row],[Current Period]]&gt;OperatingExpenses[[#This Row],[Prior Period]],ABS((OperatingExpenses[[#This Row],[Current Period]]/OperatingExpenses[[#This Row],[Prior Period]])-1),IF(AND(OperatingExpenses[[#This Row],[Current Period]]&lt;OperatingExpenses[[#This Row],[Prior Period]],OperatingExpenses[[#This Row],[Prior Period]]&lt;0),-((OperatingExpenses[[#This Row],[Current Period]]/OperatingExpenses[[#This Row],[Prior Period]])-1),(OperatingExpenses[[#This Row],[Current Period]]/OperatingExpenses[[#This Row],[Prior Period]])-1))),"-")</f>
        <v>0</v>
      </c>
      <c r="I15" s="21">
        <f>IFERROR(IF(OperatingExpenses[[#This Row],[Budget]]=OperatingExpenses[[#This Row],[Current Period]],0,IF(OperatingExpenses[[#This Row],[Current Period]]&gt;OperatingExpenses[[#This Row],[Budget]],ABS((OperatingExpenses[[#This Row],[Current Period]]/OperatingExpenses[[#This Row],[Budget]])-1),IF(AND(OperatingExpenses[[#This Row],[Current Period]]&lt;OperatingExpenses[[#This Row],[Budget]],OperatingExpenses[[#This Row],[Budget]]&lt;0),-((OperatingExpenses[[#This Row],[Current Period]]/OperatingExpenses[[#This Row],[Budget]])-1),(OperatingExpenses[[#This Row],[Current Period]]/OperatingExpenses[[#This Row],[Budget]])-1))),"-")</f>
        <v>0</v>
      </c>
    </row>
    <row r="16" spans="2:9" ht="30" customHeight="1" x14ac:dyDescent="0.25">
      <c r="B16" s="3" t="s">
        <v>49</v>
      </c>
      <c r="C16" s="18" t="s">
        <v>59</v>
      </c>
      <c r="D16" s="10"/>
      <c r="E16" s="10"/>
      <c r="F16" s="10"/>
      <c r="G16" s="21" t="str">
        <f>IFERROR(IF(Sales_Revenue=0,"-",OperatingExpenses[Current Period]/Sales_Revenue),"-")</f>
        <v>-</v>
      </c>
      <c r="H16" s="21">
        <f>IFERROR(IF(OperatingExpenses[[#This Row],[Prior Period]]=OperatingExpenses[[#This Row],[Current Period]],0,IF(OperatingExpenses[[#This Row],[Current Period]]&gt;OperatingExpenses[[#This Row],[Prior Period]],ABS((OperatingExpenses[[#This Row],[Current Period]]/OperatingExpenses[[#This Row],[Prior Period]])-1),IF(AND(OperatingExpenses[[#This Row],[Current Period]]&lt;OperatingExpenses[[#This Row],[Prior Period]],OperatingExpenses[[#This Row],[Prior Period]]&lt;0),-((OperatingExpenses[[#This Row],[Current Period]]/OperatingExpenses[[#This Row],[Prior Period]])-1),(OperatingExpenses[[#This Row],[Current Period]]/OperatingExpenses[[#This Row],[Prior Period]])-1))),"-")</f>
        <v>0</v>
      </c>
      <c r="I16" s="21">
        <f>IFERROR(IF(OperatingExpenses[[#This Row],[Budget]]=OperatingExpenses[[#This Row],[Current Period]],0,IF(OperatingExpenses[[#This Row],[Current Period]]&gt;OperatingExpenses[[#This Row],[Budget]],ABS((OperatingExpenses[[#This Row],[Current Period]]/OperatingExpenses[[#This Row],[Budget]])-1),IF(AND(OperatingExpenses[[#This Row],[Current Period]]&lt;OperatingExpenses[[#This Row],[Budget]],OperatingExpenses[[#This Row],[Budget]]&lt;0),-((OperatingExpenses[[#This Row],[Current Period]]/OperatingExpenses[[#This Row],[Budget]])-1),(OperatingExpenses[[#This Row],[Current Period]]/OperatingExpenses[[#This Row],[Budget]])-1))),"-")</f>
        <v>0</v>
      </c>
    </row>
    <row r="17" spans="2:9" ht="30" customHeight="1" x14ac:dyDescent="0.25">
      <c r="B17" s="3" t="s">
        <v>49</v>
      </c>
      <c r="C17" s="18" t="s">
        <v>60</v>
      </c>
      <c r="D17" s="10"/>
      <c r="E17" s="10"/>
      <c r="F17" s="10"/>
      <c r="G17" s="21" t="str">
        <f>IFERROR(IF(Sales_Revenue=0,"-",OperatingExpenses[Current Period]/Sales_Revenue),"-")</f>
        <v>-</v>
      </c>
      <c r="H17" s="21">
        <f>IFERROR(IF(OperatingExpenses[[#This Row],[Prior Period]]=OperatingExpenses[[#This Row],[Current Period]],0,IF(OperatingExpenses[[#This Row],[Current Period]]&gt;OperatingExpenses[[#This Row],[Prior Period]],ABS((OperatingExpenses[[#This Row],[Current Period]]/OperatingExpenses[[#This Row],[Prior Period]])-1),IF(AND(OperatingExpenses[[#This Row],[Current Period]]&lt;OperatingExpenses[[#This Row],[Prior Period]],OperatingExpenses[[#This Row],[Prior Period]]&lt;0),-((OperatingExpenses[[#This Row],[Current Period]]/OperatingExpenses[[#This Row],[Prior Period]])-1),(OperatingExpenses[[#This Row],[Current Period]]/OperatingExpenses[[#This Row],[Prior Period]])-1))),"-")</f>
        <v>0</v>
      </c>
      <c r="I17" s="21">
        <f>IFERROR(IF(OperatingExpenses[[#This Row],[Budget]]=OperatingExpenses[[#This Row],[Current Period]],0,IF(OperatingExpenses[[#This Row],[Current Period]]&gt;OperatingExpenses[[#This Row],[Budget]],ABS((OperatingExpenses[[#This Row],[Current Period]]/OperatingExpenses[[#This Row],[Budget]])-1),IF(AND(OperatingExpenses[[#This Row],[Current Period]]&lt;OperatingExpenses[[#This Row],[Budget]],OperatingExpenses[[#This Row],[Budget]]&lt;0),-((OperatingExpenses[[#This Row],[Current Period]]/OperatingExpenses[[#This Row],[Budget]])-1),(OperatingExpenses[[#This Row],[Current Period]]/OperatingExpenses[[#This Row],[Budget]])-1))),"-")</f>
        <v>0</v>
      </c>
    </row>
    <row r="18" spans="2:9" ht="30" customHeight="1" x14ac:dyDescent="0.25">
      <c r="B18" s="3" t="s">
        <v>49</v>
      </c>
      <c r="C18" s="18" t="s">
        <v>61</v>
      </c>
      <c r="D18" s="10"/>
      <c r="E18" s="10"/>
      <c r="F18" s="10"/>
      <c r="G18" s="21" t="str">
        <f>IFERROR(IF(Sales_Revenue=0,"-",OperatingExpenses[Current Period]/Sales_Revenue),"-")</f>
        <v>-</v>
      </c>
      <c r="H18" s="21">
        <f>IFERROR(IF(OperatingExpenses[[#This Row],[Prior Period]]=OperatingExpenses[[#This Row],[Current Period]],0,IF(OperatingExpenses[[#This Row],[Current Period]]&gt;OperatingExpenses[[#This Row],[Prior Period]],ABS((OperatingExpenses[[#This Row],[Current Period]]/OperatingExpenses[[#This Row],[Prior Period]])-1),IF(AND(OperatingExpenses[[#This Row],[Current Period]]&lt;OperatingExpenses[[#This Row],[Prior Period]],OperatingExpenses[[#This Row],[Prior Period]]&lt;0),-((OperatingExpenses[[#This Row],[Current Period]]/OperatingExpenses[[#This Row],[Prior Period]])-1),(OperatingExpenses[[#This Row],[Current Period]]/OperatingExpenses[[#This Row],[Prior Period]])-1))),"-")</f>
        <v>0</v>
      </c>
      <c r="I18" s="21">
        <f>IFERROR(IF(OperatingExpenses[[#This Row],[Budget]]=OperatingExpenses[[#This Row],[Current Period]],0,IF(OperatingExpenses[[#This Row],[Current Period]]&gt;OperatingExpenses[[#This Row],[Budget]],ABS((OperatingExpenses[[#This Row],[Current Period]]/OperatingExpenses[[#This Row],[Budget]])-1),IF(AND(OperatingExpenses[[#This Row],[Current Period]]&lt;OperatingExpenses[[#This Row],[Budget]],OperatingExpenses[[#This Row],[Budget]]&lt;0),-((OperatingExpenses[[#This Row],[Current Period]]/OperatingExpenses[[#This Row],[Budget]])-1),(OperatingExpenses[[#This Row],[Current Period]]/OperatingExpenses[[#This Row],[Budget]])-1))),"-")</f>
        <v>0</v>
      </c>
    </row>
    <row r="19" spans="2:9" ht="30" customHeight="1" x14ac:dyDescent="0.25">
      <c r="B19" s="3" t="s">
        <v>49</v>
      </c>
      <c r="C19" s="18" t="s">
        <v>62</v>
      </c>
      <c r="D19" s="10"/>
      <c r="E19" s="10"/>
      <c r="F19" s="10"/>
      <c r="G19" s="21" t="str">
        <f>IFERROR(IF(Sales_Revenue=0,"-",OperatingExpenses[Current Period]/Sales_Revenue),"-")</f>
        <v>-</v>
      </c>
      <c r="H19" s="21">
        <f>IFERROR(IF(OperatingExpenses[[#This Row],[Prior Period]]=OperatingExpenses[[#This Row],[Current Period]],0,IF(OperatingExpenses[[#This Row],[Current Period]]&gt;OperatingExpenses[[#This Row],[Prior Period]],ABS((OperatingExpenses[[#This Row],[Current Period]]/OperatingExpenses[[#This Row],[Prior Period]])-1),IF(AND(OperatingExpenses[[#This Row],[Current Period]]&lt;OperatingExpenses[[#This Row],[Prior Period]],OperatingExpenses[[#This Row],[Prior Period]]&lt;0),-((OperatingExpenses[[#This Row],[Current Period]]/OperatingExpenses[[#This Row],[Prior Period]])-1),(OperatingExpenses[[#This Row],[Current Period]]/OperatingExpenses[[#This Row],[Prior Period]])-1))),"-")</f>
        <v>0</v>
      </c>
      <c r="I19" s="21">
        <f>IFERROR(IF(OperatingExpenses[[#This Row],[Budget]]=OperatingExpenses[[#This Row],[Current Period]],0,IF(OperatingExpenses[[#This Row],[Current Period]]&gt;OperatingExpenses[[#This Row],[Budget]],ABS((OperatingExpenses[[#This Row],[Current Period]]/OperatingExpenses[[#This Row],[Budget]])-1),IF(AND(OperatingExpenses[[#This Row],[Current Period]]&lt;OperatingExpenses[[#This Row],[Budget]],OperatingExpenses[[#This Row],[Budget]]&lt;0),-((OperatingExpenses[[#This Row],[Current Period]]/OperatingExpenses[[#This Row],[Budget]])-1),(OperatingExpenses[[#This Row],[Current Period]]/OperatingExpenses[[#This Row],[Budget]])-1))),"-")</f>
        <v>0</v>
      </c>
    </row>
    <row r="20" spans="2:9" ht="30" customHeight="1" x14ac:dyDescent="0.25">
      <c r="B20" s="3" t="s">
        <v>49</v>
      </c>
      <c r="C20" s="18" t="s">
        <v>63</v>
      </c>
      <c r="D20" s="10"/>
      <c r="E20" s="10"/>
      <c r="F20" s="10"/>
      <c r="G20" s="21" t="str">
        <f>IFERROR(IF(Sales_Revenue=0,"-",OperatingExpenses[Current Period]/Sales_Revenue),"-")</f>
        <v>-</v>
      </c>
      <c r="H20" s="21">
        <f>IFERROR(IF(OperatingExpenses[[#This Row],[Prior Period]]=OperatingExpenses[[#This Row],[Current Period]],0,IF(OperatingExpenses[[#This Row],[Current Period]]&gt;OperatingExpenses[[#This Row],[Prior Period]],ABS((OperatingExpenses[[#This Row],[Current Period]]/OperatingExpenses[[#This Row],[Prior Period]])-1),IF(AND(OperatingExpenses[[#This Row],[Current Period]]&lt;OperatingExpenses[[#This Row],[Prior Period]],OperatingExpenses[[#This Row],[Prior Period]]&lt;0),-((OperatingExpenses[[#This Row],[Current Period]]/OperatingExpenses[[#This Row],[Prior Period]])-1),(OperatingExpenses[[#This Row],[Current Period]]/OperatingExpenses[[#This Row],[Prior Period]])-1))),"-")</f>
        <v>0</v>
      </c>
      <c r="I20" s="21">
        <f>IFERROR(IF(OperatingExpenses[[#This Row],[Budget]]=OperatingExpenses[[#This Row],[Current Period]],0,IF(OperatingExpenses[[#This Row],[Current Period]]&gt;OperatingExpenses[[#This Row],[Budget]],ABS((OperatingExpenses[[#This Row],[Current Period]]/OperatingExpenses[[#This Row],[Budget]])-1),IF(AND(OperatingExpenses[[#This Row],[Current Period]]&lt;OperatingExpenses[[#This Row],[Budget]],OperatingExpenses[[#This Row],[Budget]]&lt;0),-((OperatingExpenses[[#This Row],[Current Period]]/OperatingExpenses[[#This Row],[Budget]])-1),(OperatingExpenses[[#This Row],[Current Period]]/OperatingExpenses[[#This Row],[Budget]])-1))),"-")</f>
        <v>0</v>
      </c>
    </row>
    <row r="21" spans="2:9" ht="30" customHeight="1" x14ac:dyDescent="0.25">
      <c r="B21" s="3" t="s">
        <v>49</v>
      </c>
      <c r="C21" s="18" t="s">
        <v>64</v>
      </c>
      <c r="D21" s="10"/>
      <c r="E21" s="10"/>
      <c r="F21" s="10"/>
      <c r="G21" s="21" t="str">
        <f>IFERROR(IF(Sales_Revenue=0,"-",OperatingExpenses[Current Period]/Sales_Revenue),"-")</f>
        <v>-</v>
      </c>
      <c r="H21" s="21">
        <f>IFERROR(IF(OperatingExpenses[[#This Row],[Prior Period]]=OperatingExpenses[[#This Row],[Current Period]],0,IF(OperatingExpenses[[#This Row],[Current Period]]&gt;OperatingExpenses[[#This Row],[Prior Period]],ABS((OperatingExpenses[[#This Row],[Current Period]]/OperatingExpenses[[#This Row],[Prior Period]])-1),IF(AND(OperatingExpenses[[#This Row],[Current Period]]&lt;OperatingExpenses[[#This Row],[Prior Period]],OperatingExpenses[[#This Row],[Prior Period]]&lt;0),-((OperatingExpenses[[#This Row],[Current Period]]/OperatingExpenses[[#This Row],[Prior Period]])-1),(OperatingExpenses[[#This Row],[Current Period]]/OperatingExpenses[[#This Row],[Prior Period]])-1))),"-")</f>
        <v>0</v>
      </c>
      <c r="I21" s="21">
        <f>IFERROR(IF(OperatingExpenses[[#This Row],[Budget]]=OperatingExpenses[[#This Row],[Current Period]],0,IF(OperatingExpenses[[#This Row],[Current Period]]&gt;OperatingExpenses[[#This Row],[Budget]],ABS((OperatingExpenses[[#This Row],[Current Period]]/OperatingExpenses[[#This Row],[Budget]])-1),IF(AND(OperatingExpenses[[#This Row],[Current Period]]&lt;OperatingExpenses[[#This Row],[Budget]],OperatingExpenses[[#This Row],[Budget]]&lt;0),-((OperatingExpenses[[#This Row],[Current Period]]/OperatingExpenses[[#This Row],[Budget]])-1),(OperatingExpenses[[#This Row],[Current Period]]/OperatingExpenses[[#This Row],[Budget]])-1))),"-")</f>
        <v>0</v>
      </c>
    </row>
    <row r="22" spans="2:9" ht="30" customHeight="1" x14ac:dyDescent="0.25">
      <c r="B22" s="3" t="s">
        <v>49</v>
      </c>
      <c r="C22" s="18" t="s">
        <v>65</v>
      </c>
      <c r="D22" s="10"/>
      <c r="E22" s="10"/>
      <c r="F22" s="10"/>
      <c r="G22" s="21" t="str">
        <f>IFERROR(IF(Sales_Revenue=0,"-",OperatingExpenses[Current Period]/Sales_Revenue),"-")</f>
        <v>-</v>
      </c>
      <c r="H22" s="21">
        <f>IFERROR(IF(OperatingExpenses[[#This Row],[Prior Period]]=OperatingExpenses[[#This Row],[Current Period]],0,IF(OperatingExpenses[[#This Row],[Current Period]]&gt;OperatingExpenses[[#This Row],[Prior Period]],ABS((OperatingExpenses[[#This Row],[Current Period]]/OperatingExpenses[[#This Row],[Prior Period]])-1),IF(AND(OperatingExpenses[[#This Row],[Current Period]]&lt;OperatingExpenses[[#This Row],[Prior Period]],OperatingExpenses[[#This Row],[Prior Period]]&lt;0),-((OperatingExpenses[[#This Row],[Current Period]]/OperatingExpenses[[#This Row],[Prior Period]])-1),(OperatingExpenses[[#This Row],[Current Period]]/OperatingExpenses[[#This Row],[Prior Period]])-1))),"-")</f>
        <v>0</v>
      </c>
      <c r="I22" s="21">
        <f>IFERROR(IF(OperatingExpenses[[#This Row],[Budget]]=OperatingExpenses[[#This Row],[Current Period]],0,IF(OperatingExpenses[[#This Row],[Current Period]]&gt;OperatingExpenses[[#This Row],[Budget]],ABS((OperatingExpenses[[#This Row],[Current Period]]/OperatingExpenses[[#This Row],[Budget]])-1),IF(AND(OperatingExpenses[[#This Row],[Current Period]]&lt;OperatingExpenses[[#This Row],[Budget]],OperatingExpenses[[#This Row],[Budget]]&lt;0),-((OperatingExpenses[[#This Row],[Current Period]]/OperatingExpenses[[#This Row],[Budget]])-1),(OperatingExpenses[[#This Row],[Current Period]]/OperatingExpenses[[#This Row],[Budget]])-1))),"-")</f>
        <v>0</v>
      </c>
    </row>
    <row r="23" spans="2:9" ht="30" customHeight="1" x14ac:dyDescent="0.25">
      <c r="B23" s="3" t="s">
        <v>49</v>
      </c>
      <c r="C23" s="18" t="s">
        <v>53</v>
      </c>
      <c r="D23" s="10"/>
      <c r="E23" s="10"/>
      <c r="F23" s="10"/>
      <c r="G23" s="21" t="str">
        <f>IFERROR(IF(Sales_Revenue=0,"-",OperatingExpenses[Current Period]/Sales_Revenue),"-")</f>
        <v>-</v>
      </c>
      <c r="H23" s="21">
        <f>IFERROR(IF(OperatingExpenses[[#This Row],[Prior Period]]=OperatingExpenses[[#This Row],[Current Period]],0,IF(OperatingExpenses[[#This Row],[Current Period]]&gt;OperatingExpenses[[#This Row],[Prior Period]],ABS((OperatingExpenses[[#This Row],[Current Period]]/OperatingExpenses[[#This Row],[Prior Period]])-1),IF(AND(OperatingExpenses[[#This Row],[Current Period]]&lt;OperatingExpenses[[#This Row],[Prior Period]],OperatingExpenses[[#This Row],[Prior Period]]&lt;0),-((OperatingExpenses[[#This Row],[Current Period]]/OperatingExpenses[[#This Row],[Prior Period]])-1),(OperatingExpenses[[#This Row],[Current Period]]/OperatingExpenses[[#This Row],[Prior Period]])-1))),"-")</f>
        <v>0</v>
      </c>
      <c r="I23" s="21">
        <f>IFERROR(IF(OperatingExpenses[[#This Row],[Budget]]=OperatingExpenses[[#This Row],[Current Period]],0,IF(OperatingExpenses[[#This Row],[Current Period]]&gt;OperatingExpenses[[#This Row],[Budget]],ABS((OperatingExpenses[[#This Row],[Current Period]]/OperatingExpenses[[#This Row],[Budget]])-1),IF(AND(OperatingExpenses[[#This Row],[Current Period]]&lt;OperatingExpenses[[#This Row],[Budget]],OperatingExpenses[[#This Row],[Budget]]&lt;0),-((OperatingExpenses[[#This Row],[Current Period]]/OperatingExpenses[[#This Row],[Budget]])-1),(OperatingExpenses[[#This Row],[Current Period]]/OperatingExpenses[[#This Row],[Budget]])-1))),"-")</f>
        <v>0</v>
      </c>
    </row>
    <row r="24" spans="2:9" ht="30" customHeight="1" x14ac:dyDescent="0.25">
      <c r="B24" s="3" t="s">
        <v>49</v>
      </c>
      <c r="C24" s="18" t="s">
        <v>53</v>
      </c>
      <c r="D24" s="10"/>
      <c r="E24" s="10"/>
      <c r="F24" s="10"/>
      <c r="G24" s="21" t="str">
        <f>IFERROR(IF(Sales_Revenue=0,"-",OperatingExpenses[Current Period]/Sales_Revenue),"-")</f>
        <v>-</v>
      </c>
      <c r="H24" s="21">
        <f>IFERROR(IF(OperatingExpenses[[#This Row],[Prior Period]]=OperatingExpenses[[#This Row],[Current Period]],0,IF(OperatingExpenses[[#This Row],[Current Period]]&gt;OperatingExpenses[[#This Row],[Prior Period]],ABS((OperatingExpenses[[#This Row],[Current Period]]/OperatingExpenses[[#This Row],[Prior Period]])-1),IF(AND(OperatingExpenses[[#This Row],[Current Period]]&lt;OperatingExpenses[[#This Row],[Prior Period]],OperatingExpenses[[#This Row],[Prior Period]]&lt;0),-((OperatingExpenses[[#This Row],[Current Period]]/OperatingExpenses[[#This Row],[Prior Period]])-1),(OperatingExpenses[[#This Row],[Current Period]]/OperatingExpenses[[#This Row],[Prior Period]])-1))),"-")</f>
        <v>0</v>
      </c>
      <c r="I24" s="21">
        <f>IFERROR(IF(OperatingExpenses[[#This Row],[Budget]]=OperatingExpenses[[#This Row],[Current Period]],0,IF(OperatingExpenses[[#This Row],[Current Period]]&gt;OperatingExpenses[[#This Row],[Budget]],ABS((OperatingExpenses[[#This Row],[Current Period]]/OperatingExpenses[[#This Row],[Budget]])-1),IF(AND(OperatingExpenses[[#This Row],[Current Period]]&lt;OperatingExpenses[[#This Row],[Budget]],OperatingExpenses[[#This Row],[Budget]]&lt;0),-((OperatingExpenses[[#This Row],[Current Period]]/OperatingExpenses[[#This Row],[Budget]])-1),(OperatingExpenses[[#This Row],[Current Period]]/OperatingExpenses[[#This Row],[Budget]])-1))),"-")</f>
        <v>0</v>
      </c>
    </row>
    <row r="25" spans="2:9" ht="30" customHeight="1" x14ac:dyDescent="0.25">
      <c r="B25" s="4" t="s">
        <v>50</v>
      </c>
      <c r="C25" s="4"/>
      <c r="D25" s="26">
        <f>SUBTOTAL(109,OperatingExpenses[Prior Period])</f>
        <v>0</v>
      </c>
      <c r="E25" s="26">
        <f>SUBTOTAL(109,OperatingExpenses[Budget])</f>
        <v>0</v>
      </c>
      <c r="F25" s="26">
        <f>SUBTOTAL(109,OperatingExpenses[Current Period])</f>
        <v>0</v>
      </c>
      <c r="G25" s="19">
        <f>SUBTOTAL(109,OperatingExpenses[Current Period as % of Sales])</f>
        <v>0</v>
      </c>
      <c r="H25" s="19">
        <f>SUBTOTAL(109,OperatingExpenses[% Change from Prior Period])</f>
        <v>0</v>
      </c>
      <c r="I25" s="19">
        <f>SUBTOTAL(109,OperatingExpenses[% Change from Budget])</f>
        <v>0</v>
      </c>
    </row>
  </sheetData>
  <mergeCells count="1">
    <mergeCell ref="H1:I3"/>
  </mergeCells>
  <dataValidations count="16">
    <dataValidation allowBlank="1" showInputMessage="1" showErrorMessage="1" prompt="% Change from Budget is automatically calculated in this column under this heading" sqref="I4"/>
    <dataValidation allowBlank="1" showInputMessage="1" showErrorMessage="1" prompt="% Change from Prior Period is automatically calculated in this column under this heading" sqref="H4"/>
    <dataValidation allowBlank="1" showInputMessage="1" showErrorMessage="1" prompt="Current Period as % of Sales is automatically calculated in this column under this heading" sqref="G4"/>
    <dataValidation allowBlank="1" showInputMessage="1" showErrorMessage="1" prompt="Enter Current Period amount in this column under this heading" sqref="F4"/>
    <dataValidation allowBlank="1" showInputMessage="1" showErrorMessage="1" prompt="Enter Budget amount in this column under this heading" sqref="E4"/>
    <dataValidation allowBlank="1" showInputMessage="1" showErrorMessage="1" prompt="Enter Prior Period amount in this column under this heading" sqref="D4"/>
    <dataValidation allowBlank="1" showInputMessage="1" showErrorMessage="1" prompt="Enter Description in this column under this heading" sqref="C4"/>
    <dataValidation allowBlank="1" showInputMessage="1" showErrorMessage="1" prompt="Select Type in this column under this heading. Press ALT+DOWN ARROW to open the drop-down list, then ENTER to make selection. Use heading filters to find specific entries" sqref="B4"/>
    <dataValidation allowBlank="1" showInputMessage="1" showErrorMessage="1" prompt="Add company logo in this cell" sqref="H1:I3"/>
    <dataValidation allowBlank="1" showInputMessage="1" showErrorMessage="1" prompt="Total Operating Expenses for the current period are automatically updated in thousands in this cell" sqref="C3"/>
    <dataValidation allowBlank="1" showInputMessage="1" showErrorMessage="1" prompt="Total Operating Expenses for the current period are automatically updated in thousands in cell below" sqref="C2"/>
    <dataValidation allowBlank="1" showInputMessage="1" showErrorMessage="1" prompt="Total Operating Expenses for the current period are automatically updated in cell to the right based on input from table below" sqref="B3"/>
    <dataValidation allowBlank="1" showInputMessage="1" showErrorMessage="1" prompt="Company Name is automatically updated in this cell" sqref="B2"/>
    <dataValidation allowBlank="1" showInputMessage="1" showErrorMessage="1" prompt="Title of this worksheet is automatically updated in this cell. Company Logo starts in cell H1" sqref="B1"/>
    <dataValidation allowBlank="1" showInputMessage="1" showErrorMessage="1" prompt="Create a list of Expense items in this worksheet. Total Operating Expenses are automatically calculated at the end of the Operating Expenses table" sqref="A1"/>
    <dataValidation type="list" errorStyle="warning" allowBlank="1" showInputMessage="1" showErrorMessage="1" error="Select entry from the list. Select CANCEL, press ALT+DOWN ARROW to open the drop-down list, then ENTER to make selection" sqref="B5:B24">
      <formula1>INDIRECT("Categories[Categories]")</formula1>
    </dataValidation>
  </dataValidations>
  <printOptions horizontalCentered="1"/>
  <pageMargins left="0.4" right="0.4" top="0.4" bottom="0.4" header="0.3" footer="0.3"/>
  <pageSetup paperSize="9" scale="49" fitToHeight="0" orientation="portrait" r:id="rId1"/>
  <headerFooter differentFirst="1">
    <oddFooter>Page &amp;P of &amp;N</oddFooter>
  </headerFooter>
  <ignoredErrors>
    <ignoredError sqref="G5:G9 H6:H24 I6:I24 H5:I5 G19:G24 G10:G16 G17:G18" emptyCellReference="1"/>
  </ignoredErrors>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pageSetUpPr fitToPage="1"/>
  </sheetPr>
  <dimension ref="B1:I10"/>
  <sheetViews>
    <sheetView showGridLines="0" zoomScaleNormal="100" workbookViewId="0"/>
  </sheetViews>
  <sheetFormatPr defaultRowHeight="30" customHeight="1" x14ac:dyDescent="0.25"/>
  <cols>
    <col min="1" max="1" width="2.7109375" customWidth="1"/>
    <col min="2" max="2" width="46.7109375" customWidth="1"/>
    <col min="3" max="3" width="31.7109375" customWidth="1"/>
    <col min="4" max="9" width="18.7109375" customWidth="1"/>
    <col min="10" max="10" width="2.7109375" customWidth="1"/>
  </cols>
  <sheetData>
    <row r="1" spans="2:9" ht="21" x14ac:dyDescent="0.25">
      <c r="B1" s="13" t="str">
        <f>Workbook_Title</f>
        <v>Profit and loss statement</v>
      </c>
      <c r="C1" s="23"/>
      <c r="D1" s="23"/>
      <c r="E1" s="23"/>
      <c r="H1" s="31"/>
      <c r="I1" s="31"/>
    </row>
    <row r="2" spans="2:9" ht="16.5" x14ac:dyDescent="0.25">
      <c r="B2" s="1" t="str">
        <f>Company_Name</f>
        <v>Company name</v>
      </c>
      <c r="C2" t="s">
        <v>19</v>
      </c>
      <c r="H2" s="31"/>
      <c r="I2" s="31"/>
    </row>
    <row r="3" spans="2:9" ht="39.75" customHeight="1" x14ac:dyDescent="0.25">
      <c r="B3" s="2" t="s">
        <v>66</v>
      </c>
      <c r="C3" s="14">
        <f>IFERROR(Taxes[[#Totals],[Current Period]],"-")</f>
        <v>0</v>
      </c>
      <c r="H3" s="31"/>
      <c r="I3" s="31"/>
    </row>
    <row r="4" spans="2:9" ht="38.1" customHeight="1" x14ac:dyDescent="0.25">
      <c r="B4" t="s">
        <v>67</v>
      </c>
      <c r="C4" t="s">
        <v>30</v>
      </c>
      <c r="D4" t="s">
        <v>35</v>
      </c>
      <c r="E4" t="s">
        <v>36</v>
      </c>
      <c r="F4" t="s">
        <v>37</v>
      </c>
      <c r="G4" s="16" t="s">
        <v>38</v>
      </c>
      <c r="H4" s="16" t="s">
        <v>39</v>
      </c>
      <c r="I4" s="16" t="s">
        <v>40</v>
      </c>
    </row>
    <row r="5" spans="2:9" ht="30" customHeight="1" x14ac:dyDescent="0.25">
      <c r="B5" s="3" t="s">
        <v>66</v>
      </c>
      <c r="C5" s="18" t="s">
        <v>69</v>
      </c>
      <c r="D5" s="11"/>
      <c r="E5" s="10"/>
      <c r="F5" s="10"/>
      <c r="G5" s="20" t="str">
        <f>IFERROR(IF(Sales_Revenue=0,"-",Taxes[Current Period]/Sales_Revenue),"-")</f>
        <v>-</v>
      </c>
      <c r="H5" s="20">
        <f>IFERROR(IF(Taxes[[#This Row],[Prior Period]]=Taxes[[#This Row],[Current Period]],0,IF(Taxes[[#This Row],[Current Period]]&gt;Taxes[[#This Row],[Prior Period]],ABS((Taxes[[#This Row],[Current Period]]/Taxes[[#This Row],[Prior Period]])-1),IF(AND(Taxes[[#This Row],[Current Period]]&lt;Taxes[[#This Row],[Prior Period]],Taxes[[#This Row],[Prior Period]]&lt;0),-((Taxes[[#This Row],[Current Period]]/Taxes[[#This Row],[Prior Period]])-1),(Taxes[[#This Row],[Current Period]]/Taxes[[#This Row],[Prior Period]])-1))),"-")</f>
        <v>0</v>
      </c>
      <c r="I5" s="20">
        <f>IFERROR(IF(Taxes[[#This Row],[Budget]]=Taxes[[#This Row],[Current Period]],0,IF(Taxes[[#This Row],[Current Period]]&gt;Taxes[[#This Row],[Budget]],ABS((Taxes[[#This Row],[Current Period]]/Taxes[[#This Row],[Budget]])-1),IF(AND(Taxes[[#This Row],[Current Period]]&lt;Taxes[[#This Row],[Budget]],Taxes[[#This Row],[Budget]]&lt;0),-((Taxes[[#This Row],[Current Period]]/Taxes[[#This Row],[Budget]])-1),(Taxes[[#This Row],[Current Period]]/Taxes[[#This Row],[Budget]])-1))),"-")</f>
        <v>0</v>
      </c>
    </row>
    <row r="6" spans="2:9" ht="30" customHeight="1" x14ac:dyDescent="0.25">
      <c r="B6" s="3" t="s">
        <v>66</v>
      </c>
      <c r="C6" s="18" t="s">
        <v>70</v>
      </c>
      <c r="D6" s="11"/>
      <c r="E6" s="10"/>
      <c r="F6" s="10"/>
      <c r="G6" s="20" t="str">
        <f>IFERROR(IF(Sales_Revenue=0,"-",Taxes[Current Period]/Sales_Revenue),"-")</f>
        <v>-</v>
      </c>
      <c r="H6" s="20">
        <f>IFERROR(IF(Taxes[[#This Row],[Prior Period]]=Taxes[[#This Row],[Current Period]],0,IF(Taxes[[#This Row],[Current Period]]&gt;Taxes[[#This Row],[Prior Period]],ABS((Taxes[[#This Row],[Current Period]]/Taxes[[#This Row],[Prior Period]])-1),IF(AND(Taxes[[#This Row],[Current Period]]&lt;Taxes[[#This Row],[Prior Period]],Taxes[[#This Row],[Prior Period]]&lt;0),-((Taxes[[#This Row],[Current Period]]/Taxes[[#This Row],[Prior Period]])-1),(Taxes[[#This Row],[Current Period]]/Taxes[[#This Row],[Prior Period]])-1))),"-")</f>
        <v>0</v>
      </c>
      <c r="I6" s="20">
        <f>IFERROR(IF(Taxes[[#This Row],[Budget]]=Taxes[[#This Row],[Current Period]],0,IF(Taxes[[#This Row],[Current Period]]&gt;Taxes[[#This Row],[Budget]],ABS((Taxes[[#This Row],[Current Period]]/Taxes[[#This Row],[Budget]])-1),IF(AND(Taxes[[#This Row],[Current Period]]&lt;Taxes[[#This Row],[Budget]],Taxes[[#This Row],[Budget]]&lt;0),-((Taxes[[#This Row],[Current Period]]/Taxes[[#This Row],[Budget]])-1),(Taxes[[#This Row],[Current Period]]/Taxes[[#This Row],[Budget]])-1))),"-")</f>
        <v>0</v>
      </c>
    </row>
    <row r="7" spans="2:9" ht="30" customHeight="1" x14ac:dyDescent="0.25">
      <c r="B7" s="3" t="s">
        <v>66</v>
      </c>
      <c r="C7" s="18" t="s">
        <v>71</v>
      </c>
      <c r="D7" s="11"/>
      <c r="E7" s="10"/>
      <c r="F7" s="10"/>
      <c r="G7" s="20" t="str">
        <f>IFERROR(IF(Sales_Revenue=0,"-",Taxes[Current Period]/Sales_Revenue),"-")</f>
        <v>-</v>
      </c>
      <c r="H7" s="20">
        <f>IFERROR(IF(Taxes[[#This Row],[Prior Period]]=Taxes[[#This Row],[Current Period]],0,IF(Taxes[[#This Row],[Current Period]]&gt;Taxes[[#This Row],[Prior Period]],ABS((Taxes[[#This Row],[Current Period]]/Taxes[[#This Row],[Prior Period]])-1),IF(AND(Taxes[[#This Row],[Current Period]]&lt;Taxes[[#This Row],[Prior Period]],Taxes[[#This Row],[Prior Period]]&lt;0),-((Taxes[[#This Row],[Current Period]]/Taxes[[#This Row],[Prior Period]])-1),(Taxes[[#This Row],[Current Period]]/Taxes[[#This Row],[Prior Period]])-1))),"-")</f>
        <v>0</v>
      </c>
      <c r="I7" s="20">
        <f>IFERROR(IF(Taxes[[#This Row],[Budget]]=Taxes[[#This Row],[Current Period]],0,IF(Taxes[[#This Row],[Current Period]]&gt;Taxes[[#This Row],[Budget]],ABS((Taxes[[#This Row],[Current Period]]/Taxes[[#This Row],[Budget]])-1),IF(AND(Taxes[[#This Row],[Current Period]]&lt;Taxes[[#This Row],[Budget]],Taxes[[#This Row],[Budget]]&lt;0),-((Taxes[[#This Row],[Current Period]]/Taxes[[#This Row],[Budget]])-1),(Taxes[[#This Row],[Current Period]]/Taxes[[#This Row],[Budget]])-1))),"-")</f>
        <v>0</v>
      </c>
    </row>
    <row r="8" spans="2:9" ht="30" customHeight="1" x14ac:dyDescent="0.25">
      <c r="B8" s="3" t="s">
        <v>66</v>
      </c>
      <c r="C8" s="18" t="s">
        <v>72</v>
      </c>
      <c r="D8" s="11"/>
      <c r="E8" s="10"/>
      <c r="F8" s="10"/>
      <c r="G8" s="20" t="str">
        <f>IFERROR(IF(Sales_Revenue=0,"-",Taxes[Current Period]/Sales_Revenue),"-")</f>
        <v>-</v>
      </c>
      <c r="H8" s="20">
        <f>IFERROR(IF(Taxes[[#This Row],[Prior Period]]=Taxes[[#This Row],[Current Period]],0,IF(Taxes[[#This Row],[Current Period]]&gt;Taxes[[#This Row],[Prior Period]],ABS((Taxes[[#This Row],[Current Period]]/Taxes[[#This Row],[Prior Period]])-1),IF(AND(Taxes[[#This Row],[Current Period]]&lt;Taxes[[#This Row],[Prior Period]],Taxes[[#This Row],[Prior Period]]&lt;0),-((Taxes[[#This Row],[Current Period]]/Taxes[[#This Row],[Prior Period]])-1),(Taxes[[#This Row],[Current Period]]/Taxes[[#This Row],[Prior Period]])-1))),"-")</f>
        <v>0</v>
      </c>
      <c r="I8" s="20">
        <f>IFERROR(IF(Taxes[[#This Row],[Budget]]=Taxes[[#This Row],[Current Period]],0,IF(Taxes[[#This Row],[Current Period]]&gt;Taxes[[#This Row],[Budget]],ABS((Taxes[[#This Row],[Current Period]]/Taxes[[#This Row],[Budget]])-1),IF(AND(Taxes[[#This Row],[Current Period]]&lt;Taxes[[#This Row],[Budget]],Taxes[[#This Row],[Budget]]&lt;0),-((Taxes[[#This Row],[Current Period]]/Taxes[[#This Row],[Budget]])-1),(Taxes[[#This Row],[Current Period]]/Taxes[[#This Row],[Budget]])-1))),"-")</f>
        <v>0</v>
      </c>
    </row>
    <row r="9" spans="2:9" ht="30" customHeight="1" x14ac:dyDescent="0.25">
      <c r="B9" s="3" t="s">
        <v>66</v>
      </c>
      <c r="C9" s="18" t="s">
        <v>72</v>
      </c>
      <c r="D9" s="11"/>
      <c r="E9" s="10"/>
      <c r="F9" s="10"/>
      <c r="G9" s="20" t="str">
        <f>IFERROR(IF(Sales_Revenue=0,"-",Taxes[Current Period]/Sales_Revenue),"-")</f>
        <v>-</v>
      </c>
      <c r="H9" s="20">
        <f>IFERROR(IF(Taxes[[#This Row],[Prior Period]]=Taxes[[#This Row],[Current Period]],0,IF(Taxes[[#This Row],[Current Period]]&gt;Taxes[[#This Row],[Prior Period]],ABS((Taxes[[#This Row],[Current Period]]/Taxes[[#This Row],[Prior Period]])-1),IF(AND(Taxes[[#This Row],[Current Period]]&lt;Taxes[[#This Row],[Prior Period]],Taxes[[#This Row],[Prior Period]]&lt;0),-((Taxes[[#This Row],[Current Period]]/Taxes[[#This Row],[Prior Period]])-1),(Taxes[[#This Row],[Current Period]]/Taxes[[#This Row],[Prior Period]])-1))),"-")</f>
        <v>0</v>
      </c>
      <c r="I9" s="20">
        <f>IFERROR(IF(Taxes[[#This Row],[Budget]]=Taxes[[#This Row],[Current Period]],0,IF(Taxes[[#This Row],[Current Period]]&gt;Taxes[[#This Row],[Budget]],ABS((Taxes[[#This Row],[Current Period]]/Taxes[[#This Row],[Budget]])-1),IF(AND(Taxes[[#This Row],[Current Period]]&lt;Taxes[[#This Row],[Budget]],Taxes[[#This Row],[Budget]]&lt;0),-((Taxes[[#This Row],[Current Period]]/Taxes[[#This Row],[Budget]])-1),(Taxes[[#This Row],[Current Period]]/Taxes[[#This Row],[Budget]])-1))),"-")</f>
        <v>0</v>
      </c>
    </row>
    <row r="10" spans="2:9" ht="30" customHeight="1" x14ac:dyDescent="0.25">
      <c r="B10" s="4" t="s">
        <v>68</v>
      </c>
      <c r="C10" s="4"/>
      <c r="D10" s="28">
        <f>SUBTOTAL(109,Taxes[Prior Period])</f>
        <v>0</v>
      </c>
      <c r="E10" s="28">
        <f>SUBTOTAL(109,Taxes[Budget])</f>
        <v>0</v>
      </c>
      <c r="F10" s="28">
        <f>SUBTOTAL(109,Taxes[Current Period])</f>
        <v>0</v>
      </c>
      <c r="G10" s="27">
        <f>IFERROR(SUBTOTAL(109,Taxes[Current Period as % of Sales]),"-")</f>
        <v>0</v>
      </c>
      <c r="H10" s="27">
        <f>SUBTOTAL(109,Taxes[% Change from Prior Period])</f>
        <v>0</v>
      </c>
      <c r="I10" s="27">
        <f>SUBTOTAL(109,Taxes[% Change from Budget])</f>
        <v>0</v>
      </c>
    </row>
  </sheetData>
  <mergeCells count="1">
    <mergeCell ref="H1:I3"/>
  </mergeCells>
  <dataValidations count="16">
    <dataValidation allowBlank="1" showInputMessage="1" showErrorMessage="1" prompt="% Change from Budget is automatically calculated in this column under this heading" sqref="I4"/>
    <dataValidation allowBlank="1" showInputMessage="1" showErrorMessage="1" prompt="% Change from Prior Period is automatically calculated in this column under this heading" sqref="H4"/>
    <dataValidation allowBlank="1" showInputMessage="1" showErrorMessage="1" prompt="Current Period as % of Sales is automatically calculated in this column under this heading" sqref="G4"/>
    <dataValidation allowBlank="1" showInputMessage="1" showErrorMessage="1" prompt="Enter Current Period amount in this column under this heading" sqref="F4"/>
    <dataValidation allowBlank="1" showInputMessage="1" showErrorMessage="1" prompt="Enter Budget amount in this column under this heading" sqref="E4"/>
    <dataValidation allowBlank="1" showInputMessage="1" showErrorMessage="1" prompt="Enter Prior Period amount in this column under this heading" sqref="D4"/>
    <dataValidation allowBlank="1" showInputMessage="1" showErrorMessage="1" prompt="Enter Description in this column under this heading" sqref="C4"/>
    <dataValidation allowBlank="1" showInputMessage="1" showErrorMessage="1" prompt="Select Type in this column under this heading. Press ALT+DOWN ARROW to open the drop-down list, then ENTER to make selection. Use heading filters to find specific entries" sqref="B4"/>
    <dataValidation allowBlank="1" showInputMessage="1" showErrorMessage="1" prompt="Create a list of Tax items in this worksheet. Total Taxes are automatically calculated at the end of the Taxes table" sqref="A1"/>
    <dataValidation allowBlank="1" showInputMessage="1" showErrorMessage="1" prompt="Title of this worksheet is automatically updated in this cell. Company Logo starts in cell H1" sqref="B1"/>
    <dataValidation allowBlank="1" showInputMessage="1" showErrorMessage="1" prompt="Company Name is automatically updated in this cell" sqref="B2"/>
    <dataValidation allowBlank="1" showInputMessage="1" showErrorMessage="1" prompt="Total Taxes for the current period is automatically updated in cell to the right based on the input in table below" sqref="B3"/>
    <dataValidation allowBlank="1" showInputMessage="1" showErrorMessage="1" prompt="Total Taxes for the current period is automatically updated in thousands in cell below" sqref="C2"/>
    <dataValidation allowBlank="1" showInputMessage="1" showErrorMessage="1" prompt="Total Taxes for the current period is automatically updated in thousands in this cell" sqref="C3"/>
    <dataValidation allowBlank="1" showInputMessage="1" showErrorMessage="1" prompt="Add company logo in this cell" sqref="H1:I3"/>
    <dataValidation type="list" errorStyle="warning" allowBlank="1" showInputMessage="1" showErrorMessage="1" error="Select entry from the list. Select CANCEL, press ALT+DOWN ARROW to open the drop-down list, then ENTER to make selection" sqref="B5:B9">
      <formula1>INDIRECT("Categories[Categories]")</formula1>
    </dataValidation>
  </dataValidations>
  <printOptions horizontalCentered="1"/>
  <pageMargins left="0.4" right="0.4" top="0.4" bottom="0.4" header="0.3" footer="0.3"/>
  <pageSetup paperSize="9" scale="49" fitToHeight="0" orientation="portrait" r:id="rId1"/>
  <headerFooter differentFirst="1">
    <oddFooter>Page &amp;P of &amp;N</oddFooter>
  </headerFooter>
  <ignoredErrors>
    <ignoredError sqref="G6:I9 G5:H5" emptyCellReference="1"/>
  </ignoredErrors>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pageSetUpPr fitToPage="1"/>
  </sheetPr>
  <dimension ref="B1:B8"/>
  <sheetViews>
    <sheetView showGridLines="0" zoomScaleNormal="100" workbookViewId="0"/>
  </sheetViews>
  <sheetFormatPr defaultRowHeight="17.25" customHeight="1" x14ac:dyDescent="0.25"/>
  <cols>
    <col min="1" max="1" width="2.7109375" customWidth="1"/>
    <col min="2" max="2" width="46.7109375" customWidth="1"/>
    <col min="3" max="3" width="2.7109375" customWidth="1"/>
  </cols>
  <sheetData>
    <row r="1" spans="2:2" ht="39.75" customHeight="1" x14ac:dyDescent="0.25">
      <c r="B1" t="s">
        <v>73</v>
      </c>
    </row>
    <row r="2" spans="2:2" ht="17.25" customHeight="1" x14ac:dyDescent="0.25">
      <c r="B2" s="4" t="s">
        <v>26</v>
      </c>
    </row>
    <row r="3" spans="2:2" ht="17.25" customHeight="1" x14ac:dyDescent="0.25">
      <c r="B3" s="4" t="s">
        <v>28</v>
      </c>
    </row>
    <row r="4" spans="2:2" ht="17.25" customHeight="1" x14ac:dyDescent="0.25">
      <c r="B4" s="4" t="s">
        <v>41</v>
      </c>
    </row>
    <row r="5" spans="2:2" ht="17.25" customHeight="1" x14ac:dyDescent="0.25">
      <c r="B5" s="4" t="s">
        <v>47</v>
      </c>
    </row>
    <row r="6" spans="2:2" ht="17.25" customHeight="1" x14ac:dyDescent="0.25">
      <c r="B6" s="4" t="s">
        <v>48</v>
      </c>
    </row>
    <row r="7" spans="2:2" ht="17.25" customHeight="1" x14ac:dyDescent="0.25">
      <c r="B7" s="4" t="s">
        <v>49</v>
      </c>
    </row>
    <row r="8" spans="2:2" ht="17.25" customHeight="1" x14ac:dyDescent="0.25">
      <c r="B8" s="4" t="s">
        <v>66</v>
      </c>
    </row>
  </sheetData>
  <dataValidations count="2">
    <dataValidation allowBlank="1" showInputMessage="1" showErrorMessage="1" prompt="Create a list of categories for Revenue, Income, Expenses &amp; Tax types in this worksheet. These values are used to bracket descriptions for better accounting on the Dashboard worksheet" sqref="A1"/>
    <dataValidation allowBlank="1" showInputMessage="1" showErrorMessage="1" prompt="Enter Categories in this column under this heading. Use heading filters to find specific entries" sqref="B1"/>
  </dataValidations>
  <printOptions horizontalCentered="1"/>
  <pageMargins left="0.4" right="0.4" top="0.4" bottom="0.4" header="0.3" footer="0.3"/>
  <pageSetup paperSize="9"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33</vt:i4>
      </vt:variant>
    </vt:vector>
  </HeadingPairs>
  <TitlesOfParts>
    <vt:vector size="39" baseType="lpstr">
      <vt:lpstr>Dashboard</vt:lpstr>
      <vt:lpstr>Sales</vt:lpstr>
      <vt:lpstr>Income</vt:lpstr>
      <vt:lpstr>Expenses</vt:lpstr>
      <vt:lpstr>Taxes</vt:lpstr>
      <vt:lpstr>Categories</vt:lpstr>
      <vt:lpstr>Company_Name</vt:lpstr>
      <vt:lpstr>Net_Profit</vt:lpstr>
      <vt:lpstr>Categories!Print_Titles</vt:lpstr>
      <vt:lpstr>Dashboard!Print_Titles</vt:lpstr>
      <vt:lpstr>Expenses!Print_Titles</vt:lpstr>
      <vt:lpstr>Income!Print_Titles</vt:lpstr>
      <vt:lpstr>Sales!Print_Titles</vt:lpstr>
      <vt:lpstr>Taxes!Print_Titles</vt:lpstr>
      <vt:lpstr>RowTitleRegion1..C3</vt:lpstr>
      <vt:lpstr>RowTitleRegion1..C3.3</vt:lpstr>
      <vt:lpstr>RowTitleRegion1..C3.4</vt:lpstr>
      <vt:lpstr>RowTitleRegion1..C3.5</vt:lpstr>
      <vt:lpstr>RowTitleRegion1..C4</vt:lpstr>
      <vt:lpstr>RowTitleRegion2..H20</vt:lpstr>
      <vt:lpstr>Title1</vt:lpstr>
      <vt:lpstr>Title2</vt:lpstr>
      <vt:lpstr>Title3</vt:lpstr>
      <vt:lpstr>Title4</vt:lpstr>
      <vt:lpstr>Title5</vt:lpstr>
      <vt:lpstr>Title6</vt:lpstr>
      <vt:lpstr>Total_Cost_Sales</vt:lpstr>
      <vt:lpstr>Total_General_and_Administrative</vt:lpstr>
      <vt:lpstr>Total_Gross_Profit</vt:lpstr>
      <vt:lpstr>Total_Income_Operations</vt:lpstr>
      <vt:lpstr>Total_Operating_Expenses</vt:lpstr>
      <vt:lpstr>Total_Other_Expenses</vt:lpstr>
      <vt:lpstr>Total_Other_Income</vt:lpstr>
      <vt:lpstr>Total_Research_and_Development</vt:lpstr>
      <vt:lpstr>Total_Sales_and_Marketing</vt:lpstr>
      <vt:lpstr>Total_Sales_Revenue</vt:lpstr>
      <vt:lpstr>Total_Taxes</vt:lpstr>
      <vt:lpstr>Workbook_Dates</vt:lpstr>
      <vt:lpstr>Workbook_Title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admin</dc:creator>
  <cp:lastModifiedBy>John Michaloudis</cp:lastModifiedBy>
  <dcterms:created xsi:type="dcterms:W3CDTF">2017-03-06T04:09:35Z</dcterms:created>
  <dcterms:modified xsi:type="dcterms:W3CDTF">2019-02-07T15:20:30Z</dcterms:modified>
  <cp:version/>
</cp:coreProperties>
</file>