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8800" windowHeight="12435"/>
  </bookViews>
  <sheets>
    <sheet name="Commercial Invoice" sheetId="1" r:id="rId1"/>
    <sheet name="Customers" sheetId="3" r:id="rId2"/>
  </sheets>
  <definedNames>
    <definedName name="BillName">'Commercial Invoice'!$C$3</definedName>
    <definedName name="ColumnTitle1">InvoiceItems[[#Headers],[Date]]</definedName>
    <definedName name="CompanyName">'Commercial Invoice'!$B$1</definedName>
    <definedName name="CustomerLookup">CustomerList[Company Name]</definedName>
    <definedName name="Delivery">'Commercial Invoice'!$H$16</definedName>
    <definedName name="Deposit">'Commercial Invoice'!$H$17</definedName>
    <definedName name="InvoiceSubtotal">'Commercial Invoice'!$H$13</definedName>
    <definedName name="OtherTaxRate">'Commercial Invoice'!$H$14</definedName>
    <definedName name="_xlnm.Print_Area" localSheetId="0">'Commercial Invoice'!$A:$I</definedName>
    <definedName name="_xlnm.Print_Area" localSheetId="1">Customers!$A:$L</definedName>
    <definedName name="_xlnm.Print_Titles" localSheetId="0">'Commercial Invoice'!$7:$7</definedName>
    <definedName name="_xlnm.Print_Titles" localSheetId="1">Customers!$2:$2</definedName>
    <definedName name="RowTitleRegion1..C6">'Commercial Invoice'!$B$3</definedName>
    <definedName name="RowTitleRegion2..E5">'Commercial Invoice'!$D$3</definedName>
    <definedName name="RowTitleRegion3..H5">'Commercial Invoice'!$G$13</definedName>
    <definedName name="RowTitleRegion4..H20">'Commercial Invoice'!$G$13</definedName>
    <definedName name="Title2">CustomerList[[#Headers],[Company Name]]</definedName>
    <definedName name="VAT">'Commercial Invoice'!$H$15</definedName>
  </definedNames>
  <calcPr calcId="162913"/>
</workbook>
</file>

<file path=xl/calcChain.xml><?xml version="1.0" encoding="utf-8"?>
<calcChain xmlns="http://schemas.openxmlformats.org/spreadsheetml/2006/main">
  <c r="E4" i="1" l="1"/>
  <c r="E3" i="1"/>
  <c r="B8" i="1" l="1"/>
  <c r="H4" i="1"/>
  <c r="C6" i="1" l="1"/>
  <c r="C5" i="1" l="1"/>
  <c r="H5" i="1" l="1"/>
  <c r="E5" i="1"/>
  <c r="C4" i="1"/>
  <c r="H8" i="1" l="1"/>
  <c r="H9" i="1"/>
  <c r="H10" i="1"/>
  <c r="H11" i="1"/>
  <c r="H12" i="1"/>
  <c r="H13" i="1" l="1"/>
  <c r="B17" i="1"/>
  <c r="H15" i="1" l="1"/>
  <c r="H18" i="1" s="1"/>
</calcChain>
</file>

<file path=xl/sharedStrings.xml><?xml version="1.0" encoding="utf-8"?>
<sst xmlns="http://schemas.openxmlformats.org/spreadsheetml/2006/main" count="64" uniqueCount="59">
  <si>
    <t>Tailspin Toys</t>
  </si>
  <si>
    <t>Invoice to:</t>
  </si>
  <si>
    <t>Address:</t>
  </si>
  <si>
    <t>Date</t>
  </si>
  <si>
    <t>TOTAL DUE IN 10 DAYS. OVERDUE ACCOUNTS ARE SUBJECT TO AN INTEREST CHARGE OF 2% PER MONTH.</t>
  </si>
  <si>
    <t>Trey Research</t>
  </si>
  <si>
    <t>Item no.</t>
  </si>
  <si>
    <t>654 Grassy Lane</t>
  </si>
  <si>
    <t>Cardiff, Wales, CF0 12F</t>
  </si>
  <si>
    <t>Phone number:</t>
  </si>
  <si>
    <t>Fax:</t>
  </si>
  <si>
    <t>Email address:</t>
  </si>
  <si>
    <t>Description</t>
  </si>
  <si>
    <t>Wooden Blocks</t>
  </si>
  <si>
    <t>Qty</t>
  </si>
  <si>
    <t xml:space="preserve"> 0114 496 0678</t>
  </si>
  <si>
    <t>0114 496 0432</t>
  </si>
  <si>
    <t>Unit Price</t>
  </si>
  <si>
    <t>CustomerService@tailspintoys.com</t>
  </si>
  <si>
    <t>www.tailspintoys.com</t>
  </si>
  <si>
    <t>Invoice No.:</t>
  </si>
  <si>
    <t>Invoice Date:</t>
  </si>
  <si>
    <t>Contact:</t>
  </si>
  <si>
    <t>Discount</t>
  </si>
  <si>
    <t>Invoice Subtotal</t>
  </si>
  <si>
    <t>VAT Rate</t>
  </si>
  <si>
    <t>Other Tax</t>
  </si>
  <si>
    <t>Delivery</t>
  </si>
  <si>
    <t>Deposit Received</t>
  </si>
  <si>
    <t>Total</t>
  </si>
  <si>
    <t>Customers</t>
  </si>
  <si>
    <t>Company Name</t>
  </si>
  <si>
    <t>Contoso, Ltd</t>
  </si>
  <si>
    <t>Contact Name</t>
  </si>
  <si>
    <t>Derek Brown</t>
  </si>
  <si>
    <t>Holly Holt</t>
  </si>
  <si>
    <t>Address</t>
  </si>
  <si>
    <t>987 Birch Street</t>
  </si>
  <si>
    <t>89 Yewtree Crescent</t>
  </si>
  <si>
    <t>Address line 2</t>
  </si>
  <si>
    <t>Suite 123</t>
  </si>
  <si>
    <t>City</t>
  </si>
  <si>
    <t>Birmingham</t>
  </si>
  <si>
    <t>Sheffield</t>
  </si>
  <si>
    <t>County</t>
  </si>
  <si>
    <t>West Midlands</t>
  </si>
  <si>
    <t>South Yorkshire</t>
  </si>
  <si>
    <t>Post Code</t>
  </si>
  <si>
    <t>S03 4LD</t>
  </si>
  <si>
    <t>Phone number</t>
  </si>
  <si>
    <t>0114 496 0345</t>
  </si>
  <si>
    <t>0121 496 0234</t>
  </si>
  <si>
    <t>Email address</t>
  </si>
  <si>
    <t>Fax</t>
  </si>
  <si>
    <t>0114 496 0354</t>
  </si>
  <si>
    <t>0121 496 0243</t>
  </si>
  <si>
    <t>Commercial Invoice</t>
  </si>
  <si>
    <t>derek@treyresearch.net</t>
  </si>
  <si>
    <t>holly@contoso.com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</si>
</sst>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_);_(* \(#,##0\);_(* &quot;-&quot;_);_(@_)"/>
    <numFmt numFmtId="165" formatCode="_(* #,##0.00_);_(* \(#,##0.00\);_(* &quot;-&quot;??_);_(@_)"/>
    <numFmt numFmtId="166" formatCode="0;0;;@"/>
    <numFmt numFmtId="167" formatCode="[&lt;=9999999]###\-####;\(###\)\ ###\-####"/>
    <numFmt numFmtId="168" formatCode="&quot;£&quot;#,##0.00"/>
  </numFmts>
  <fonts count="13" x14ac:knownFonts="1">
    <font>
      <sz val="11"/>
      <color theme="3"/>
      <name val="Calibri"/>
      <family val="2"/>
      <scheme val="minor"/>
    </font>
    <font>
      <sz val="11"/>
      <color theme="1"/>
      <name val="Calibri"/>
      <family val="2"/>
      <scheme val="minor"/>
    </font>
    <font>
      <sz val="11"/>
      <color theme="1"/>
      <name val="Calibri"/>
      <family val="2"/>
      <scheme val="minor"/>
    </font>
    <font>
      <b/>
      <sz val="10"/>
      <name val="Arial"/>
      <family val="2"/>
    </font>
    <font>
      <sz val="10"/>
      <name val="Calibri"/>
      <family val="2"/>
      <scheme val="minor"/>
    </font>
    <font>
      <sz val="9"/>
      <color theme="4" tint="-0.499984740745262"/>
      <name val="Calibri"/>
      <family val="2"/>
      <scheme val="major"/>
    </font>
    <font>
      <sz val="10"/>
      <color theme="2" tint="-0.749992370372631"/>
      <name val="Calibri"/>
      <family val="2"/>
      <scheme val="minor"/>
    </font>
    <font>
      <b/>
      <sz val="28"/>
      <color theme="3"/>
      <name val="Calibri"/>
      <family val="2"/>
      <scheme val="major"/>
    </font>
    <font>
      <b/>
      <sz val="11"/>
      <color theme="3"/>
      <name val="Calibri"/>
      <family val="2"/>
      <scheme val="minor"/>
    </font>
    <font>
      <b/>
      <sz val="11"/>
      <color theme="1"/>
      <name val="Calibri"/>
      <family val="2"/>
      <scheme val="minor"/>
    </font>
    <font>
      <sz val="11"/>
      <color theme="3"/>
      <name val="Calibri"/>
      <family val="2"/>
      <scheme val="minor"/>
    </font>
    <font>
      <sz val="11"/>
      <color theme="3"/>
      <name val="Calibri"/>
      <family val="2"/>
      <scheme val="major"/>
    </font>
    <font>
      <sz val="11"/>
      <color theme="0"/>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style="thick">
        <color theme="4" tint="-0.24994659260841701"/>
      </right>
      <top/>
      <bottom/>
      <diagonal/>
    </border>
    <border>
      <left style="thin">
        <color rgb="FFB2B2B2"/>
      </left>
      <right style="thin">
        <color rgb="FFB2B2B2"/>
      </right>
      <top style="thin">
        <color rgb="FFB2B2B2"/>
      </top>
      <bottom style="thin">
        <color rgb="FFB2B2B2"/>
      </bottom>
      <diagonal/>
    </border>
    <border>
      <left/>
      <right/>
      <top/>
      <bottom style="thin">
        <color theme="2" tint="-0.24994659260841701"/>
      </bottom>
      <diagonal/>
    </border>
  </borders>
  <cellStyleXfs count="24">
    <xf numFmtId="0" fontId="0" fillId="0" borderId="0">
      <alignment horizontal="left" vertical="center" wrapText="1"/>
    </xf>
    <xf numFmtId="0" fontId="10" fillId="0" borderId="0" applyNumberFormat="0" applyFill="0" applyBorder="0" applyAlignment="0" applyProtection="0">
      <alignment vertical="center" wrapText="1"/>
    </xf>
    <xf numFmtId="0" fontId="11" fillId="0" borderId="0" applyNumberFormat="0" applyFill="0" applyBorder="0" applyProtection="0">
      <alignment horizontal="left" wrapText="1" indent="2"/>
    </xf>
    <xf numFmtId="0" fontId="11" fillId="0" borderId="0" applyNumberFormat="0" applyFill="0" applyBorder="0" applyProtection="0">
      <alignment horizontal="left" vertical="top" wrapText="1" indent="2"/>
    </xf>
    <xf numFmtId="9" fontId="2" fillId="0" borderId="0" applyFill="0" applyBorder="0" applyProtection="0">
      <alignment horizontal="right" vertical="center" indent="1"/>
    </xf>
    <xf numFmtId="0" fontId="10" fillId="0" borderId="0" applyNumberFormat="0" applyFill="0" applyBorder="0" applyAlignment="0" applyProtection="0">
      <alignment vertical="center" wrapText="1"/>
    </xf>
    <xf numFmtId="2" fontId="7" fillId="0" borderId="0" applyFill="0" applyBorder="0" applyProtection="0">
      <alignment horizontal="left" vertical="center"/>
    </xf>
    <xf numFmtId="165" fontId="10" fillId="0" borderId="0" applyFont="0" applyFill="0" applyBorder="0" applyAlignment="0" applyProtection="0"/>
    <xf numFmtId="164" fontId="10" fillId="0" borderId="0" applyFont="0" applyFill="0" applyBorder="0" applyAlignment="0" applyProtection="0"/>
    <xf numFmtId="168" fontId="10" fillId="0" borderId="0" applyFont="0" applyFill="0" applyBorder="0" applyProtection="0">
      <alignment horizontal="right" vertical="center"/>
    </xf>
    <xf numFmtId="168" fontId="1" fillId="0" borderId="0" applyFill="0" applyBorder="0" applyProtection="0">
      <alignment horizontal="right" vertical="center" indent="1"/>
    </xf>
    <xf numFmtId="0" fontId="10" fillId="0" borderId="0" applyNumberFormat="0" applyFill="0" applyProtection="0">
      <alignment horizontal="right" vertical="top" indent="2"/>
    </xf>
    <xf numFmtId="0" fontId="10" fillId="0" borderId="0" applyNumberFormat="0" applyFill="0" applyBorder="0" applyProtection="0">
      <alignment horizontal="right" indent="2"/>
    </xf>
    <xf numFmtId="0" fontId="10" fillId="2" borderId="2" applyNumberFormat="0" applyFont="0" applyAlignment="0" applyProtection="0"/>
    <xf numFmtId="0" fontId="9" fillId="0" borderId="3" applyNumberFormat="0" applyFill="0" applyAlignment="0" applyProtection="0"/>
    <xf numFmtId="0" fontId="10" fillId="0" borderId="1" applyNumberFormat="0" applyFont="0" applyFill="0" applyAlignment="0">
      <alignment vertical="center"/>
    </xf>
    <xf numFmtId="14" fontId="10" fillId="0" borderId="0" applyFont="0" applyFill="0" applyBorder="0" applyAlignment="0" applyProtection="0">
      <alignment horizontal="left" vertical="center"/>
    </xf>
    <xf numFmtId="1" fontId="10" fillId="0" borderId="0" applyFont="0" applyFill="0" applyBorder="0" applyProtection="0">
      <alignment vertical="center"/>
    </xf>
    <xf numFmtId="167" fontId="10" fillId="0" borderId="0" applyFont="0" applyFill="0" applyBorder="0" applyAlignment="0" applyProtection="0">
      <alignment vertical="center"/>
    </xf>
    <xf numFmtId="0" fontId="10" fillId="0" borderId="0" applyNumberFormat="0" applyFill="0" applyBorder="0" applyProtection="0"/>
    <xf numFmtId="166" fontId="8" fillId="0" borderId="0" applyNumberFormat="0">
      <alignment horizontal="left" vertical="top" wrapText="1"/>
    </xf>
    <xf numFmtId="0" fontId="8" fillId="0" borderId="0" applyNumberFormat="0" applyFill="0" applyBorder="0">
      <alignment horizontal="right" vertical="center" wrapText="1"/>
    </xf>
    <xf numFmtId="0" fontId="10" fillId="0" borderId="0" applyNumberFormat="0" applyFont="0" applyFill="0" applyBorder="0">
      <alignment horizontal="left" vertical="center" wrapText="1"/>
    </xf>
    <xf numFmtId="0" fontId="12" fillId="0" borderId="0" applyNumberFormat="0" applyFill="0" applyBorder="0">
      <alignment horizontal="center" vertical="center" wrapText="1"/>
    </xf>
  </cellStyleXfs>
  <cellXfs count="42">
    <xf numFmtId="0" fontId="0" fillId="0" borderId="0" xfId="0">
      <alignment horizontal="left" vertical="center" wrapText="1"/>
    </xf>
    <xf numFmtId="0" fontId="4" fillId="0" borderId="0" xfId="0" applyFont="1" applyProtection="1">
      <alignment horizontal="left" vertical="center" wrapText="1"/>
    </xf>
    <xf numFmtId="0" fontId="0" fillId="0" borderId="0" xfId="0" applyFont="1" applyFill="1" applyBorder="1" applyProtection="1">
      <alignment horizontal="left" vertical="center" wrapText="1"/>
    </xf>
    <xf numFmtId="0" fontId="5" fillId="0" borderId="0" xfId="0" applyFont="1" applyAlignment="1" applyProtection="1">
      <alignment horizontal="left" vertical="top"/>
    </xf>
    <xf numFmtId="0" fontId="6" fillId="0" borderId="0" xfId="0" applyFont="1" applyAlignment="1">
      <alignment vertical="top" wrapText="1"/>
    </xf>
    <xf numFmtId="0" fontId="10" fillId="0" borderId="0" xfId="1" applyFill="1" applyBorder="1" applyProtection="1">
      <alignment vertical="center" wrapText="1"/>
    </xf>
    <xf numFmtId="0" fontId="0" fillId="0" borderId="0" xfId="0">
      <alignment horizontal="left" vertical="center" wrapText="1"/>
    </xf>
    <xf numFmtId="0" fontId="10" fillId="0" borderId="0" xfId="12">
      <alignment horizontal="right" indent="2"/>
    </xf>
    <xf numFmtId="2" fontId="7" fillId="0" borderId="0" xfId="6">
      <alignment horizontal="left" vertical="center"/>
    </xf>
    <xf numFmtId="0" fontId="11" fillId="0" borderId="0" xfId="3">
      <alignment horizontal="left" vertical="top" wrapText="1" indent="2"/>
    </xf>
    <xf numFmtId="0" fontId="10" fillId="0" borderId="0" xfId="11">
      <alignment horizontal="right" vertical="top" indent="2"/>
    </xf>
    <xf numFmtId="0" fontId="9" fillId="0" borderId="3" xfId="14" applyFill="1" applyAlignment="1" applyProtection="1">
      <alignment horizontal="right" vertical="center"/>
    </xf>
    <xf numFmtId="168" fontId="0" fillId="0" borderId="0" xfId="9" applyFont="1" applyFill="1" applyBorder="1">
      <alignment horizontal="right" vertical="center"/>
    </xf>
    <xf numFmtId="167" fontId="10" fillId="0" borderId="0" xfId="18" applyFill="1" applyBorder="1" applyAlignment="1" applyProtection="1">
      <alignment horizontal="left" vertical="center"/>
    </xf>
    <xf numFmtId="0" fontId="0" fillId="0" borderId="0" xfId="0" applyFont="1" applyFill="1" applyBorder="1" applyAlignment="1" applyProtection="1">
      <alignment horizontal="right" vertical="center" indent="1"/>
    </xf>
    <xf numFmtId="0" fontId="11" fillId="0" borderId="0" xfId="2">
      <alignment horizontal="left" wrapText="1" indent="2"/>
    </xf>
    <xf numFmtId="0" fontId="0" fillId="0" borderId="0" xfId="0">
      <alignment horizontal="left" vertical="center" wrapText="1"/>
    </xf>
    <xf numFmtId="166" fontId="8" fillId="0" borderId="0" xfId="20" applyNumberFormat="1">
      <alignment horizontal="left" vertical="top" wrapText="1"/>
    </xf>
    <xf numFmtId="0" fontId="8" fillId="0" borderId="0" xfId="20" applyNumberFormat="1">
      <alignment horizontal="left" vertical="top" wrapText="1"/>
    </xf>
    <xf numFmtId="14" fontId="8" fillId="0" borderId="0" xfId="20" applyNumberFormat="1">
      <alignment horizontal="left" vertical="top" wrapText="1"/>
    </xf>
    <xf numFmtId="9" fontId="2" fillId="0" borderId="3" xfId="4" applyFill="1" applyBorder="1" applyProtection="1">
      <alignment horizontal="right" vertical="center" indent="1"/>
    </xf>
    <xf numFmtId="168" fontId="1" fillId="0" borderId="3" xfId="10" applyFill="1" applyBorder="1" applyProtection="1">
      <alignment horizontal="right" vertical="center" indent="1"/>
    </xf>
    <xf numFmtId="0" fontId="8" fillId="0" borderId="0" xfId="21">
      <alignment horizontal="right" vertical="center" wrapText="1"/>
    </xf>
    <xf numFmtId="0" fontId="10" fillId="0" borderId="0" xfId="22">
      <alignment horizontal="left" vertical="center" wrapText="1"/>
    </xf>
    <xf numFmtId="167" fontId="11" fillId="0" borderId="0" xfId="18" applyFont="1" applyAlignment="1">
      <alignment horizontal="left" wrapText="1" indent="2"/>
    </xf>
    <xf numFmtId="0" fontId="0" fillId="0" borderId="0" xfId="22" applyFont="1">
      <alignment horizontal="left" vertical="center" wrapText="1"/>
    </xf>
    <xf numFmtId="14" fontId="0" fillId="0" borderId="0" xfId="16" applyFont="1" applyAlignment="1">
      <alignment horizontal="left" vertical="center" wrapText="1"/>
    </xf>
    <xf numFmtId="0" fontId="12" fillId="0" borderId="0" xfId="23" quotePrefix="1">
      <alignment horizontal="center" vertical="center" wrapText="1"/>
    </xf>
    <xf numFmtId="0" fontId="12" fillId="0" borderId="0" xfId="23" applyFill="1">
      <alignment horizontal="center" vertical="center" wrapText="1"/>
    </xf>
    <xf numFmtId="167" fontId="11" fillId="0" borderId="0" xfId="3" applyNumberFormat="1">
      <alignment horizontal="left" vertical="top" wrapText="1" indent="2"/>
    </xf>
    <xf numFmtId="1" fontId="0" fillId="0" borderId="0" xfId="17" applyFont="1">
      <alignment vertical="center"/>
    </xf>
    <xf numFmtId="168" fontId="10" fillId="0" borderId="0" xfId="10" applyFont="1" applyFill="1" applyBorder="1">
      <alignment horizontal="right" vertical="center" indent="1"/>
    </xf>
    <xf numFmtId="0" fontId="10" fillId="0" borderId="0" xfId="1" applyAlignment="1">
      <alignment horizontal="left" vertical="center" wrapText="1"/>
    </xf>
    <xf numFmtId="0" fontId="10" fillId="0" borderId="0" xfId="19"/>
    <xf numFmtId="0" fontId="10" fillId="0" borderId="0" xfId="1" applyBorder="1" applyAlignment="1">
      <alignment horizontal="left" wrapText="1" indent="2"/>
    </xf>
    <xf numFmtId="0" fontId="10" fillId="0" borderId="1" xfId="1" applyBorder="1" applyAlignment="1">
      <alignment horizontal="left" wrapText="1" indent="2"/>
    </xf>
    <xf numFmtId="0" fontId="10" fillId="0" borderId="1" xfId="1" applyBorder="1" applyAlignment="1">
      <alignment horizontal="left" vertical="top" wrapText="1" indent="2"/>
    </xf>
    <xf numFmtId="0" fontId="10" fillId="0" borderId="0" xfId="11">
      <alignment horizontal="right" vertical="top" indent="2"/>
    </xf>
    <xf numFmtId="167" fontId="8" fillId="0" borderId="0" xfId="18" applyFont="1" applyAlignment="1">
      <alignment horizontal="left" vertical="top" wrapText="1"/>
    </xf>
    <xf numFmtId="166" fontId="8" fillId="0" borderId="0" xfId="20" applyNumberFormat="1">
      <alignment horizontal="left" vertical="top" wrapText="1"/>
    </xf>
    <xf numFmtId="2" fontId="7" fillId="0" borderId="0" xfId="6">
      <alignment horizontal="left" vertical="center"/>
    </xf>
    <xf numFmtId="2" fontId="7" fillId="0" borderId="1" xfId="6" applyBorder="1">
      <alignment horizontal="left" vertical="center"/>
    </xf>
  </cellXfs>
  <cellStyles count="24">
    <cellStyle name="Comma" xfId="7" builtinId="3" customBuiltin="1"/>
    <cellStyle name="Comma [0]" xfId="8" builtinId="6" customBuiltin="1"/>
    <cellStyle name="Currency" xfId="9" builtinId="4" customBuiltin="1"/>
    <cellStyle name="Currency [0]" xfId="10" builtinId="7" customBuiltin="1"/>
    <cellStyle name="Date" xfId="16"/>
    <cellStyle name="Explanatory Text" xfId="19" builtinId="53" customBuiltin="1"/>
    <cellStyle name="Followed Hyperlink" xfId="5" builtinId="9" customBuiltin="1"/>
    <cellStyle name="Heading 1" xfId="2" builtinId="16" customBuiltin="1"/>
    <cellStyle name="Heading 2" xfId="3" builtinId="17" customBuiltin="1"/>
    <cellStyle name="Heading 3" xfId="11" builtinId="18" customBuiltin="1"/>
    <cellStyle name="Heading 4" xfId="12" builtinId="19" customBuiltin="1"/>
    <cellStyle name="Hyperlink" xfId="1" builtinId="8" customBuiltin="1"/>
    <cellStyle name="Invoice details" xfId="20"/>
    <cellStyle name="Normal" xfId="0" builtinId="0" customBuiltin="1"/>
    <cellStyle name="Note" xfId="13" builtinId="10" customBuiltin="1"/>
    <cellStyle name="Percent" xfId="4" builtinId="5" customBuiltin="1"/>
    <cellStyle name="Phone number" xfId="18"/>
    <cellStyle name="Quantity" xfId="17"/>
    <cellStyle name="Right Border" xfId="15"/>
    <cellStyle name="Table details left aligned" xfId="22"/>
    <cellStyle name="Table Heading right alignment" xfId="21"/>
    <cellStyle name="Title" xfId="6" builtinId="15" customBuiltin="1"/>
    <cellStyle name="Total" xfId="14" builtinId="25" customBuiltin="1"/>
    <cellStyle name="znavigation cell" xfId="23"/>
  </cellStyles>
  <dxfs count="8">
    <dxf>
      <alignment horizontal="right" vertical="center" textRotation="0" wrapText="0" indent="1" justifyLastLine="0" shrinkToFit="0" readingOrder="0"/>
    </dxf>
    <dxf>
      <font>
        <strike val="0"/>
        <outline val="0"/>
        <shadow val="0"/>
        <u val="none"/>
        <vertAlign val="baseline"/>
        <sz val="11"/>
        <color theme="3"/>
        <name val="Calibri"/>
        <scheme val="minor"/>
      </font>
    </dxf>
    <dxf>
      <font>
        <b/>
        <i val="0"/>
        <color theme="3"/>
      </font>
    </dxf>
    <dxf>
      <fill>
        <patternFill patternType="solid">
          <fgColor theme="4" tint="0.79995117038483843"/>
          <bgColor theme="2"/>
        </patternFill>
      </fill>
    </dxf>
    <dxf>
      <fill>
        <patternFill patternType="solid">
          <fgColor theme="4" tint="0.79995117038483843"/>
          <bgColor theme="2"/>
        </patternFill>
      </fill>
    </dxf>
    <dxf>
      <font>
        <b/>
        <i val="0"/>
      </font>
      <border>
        <bottom style="double">
          <color theme="4" tint="-0.24994659260841701"/>
        </bottom>
      </border>
    </dxf>
    <dxf>
      <font>
        <b/>
        <i val="0"/>
        <color theme="3"/>
      </font>
      <fill>
        <patternFill patternType="none">
          <bgColor auto="1"/>
        </patternFill>
      </fill>
      <border>
        <left/>
        <right/>
        <top style="thick">
          <color theme="4" tint="-0.24994659260841701"/>
        </top>
        <bottom style="thick">
          <color theme="4" tint="-0.24994659260841701"/>
        </bottom>
        <vertical/>
        <horizontal/>
      </border>
    </dxf>
    <dxf>
      <border diagonalUp="0" diagonalDown="0">
        <left/>
        <right/>
        <top/>
        <bottom style="thick">
          <color theme="4" tint="-0.24994659260841701"/>
        </bottom>
        <vertical/>
        <horizontal/>
      </border>
    </dxf>
  </dxfs>
  <tableStyles count="1" defaultTableStyle="Commercial Invoice" defaultPivotStyle="PivotStyleLight16">
    <tableStyle name="Commercial Invoice" pivot="0" count="5">
      <tableStyleElement type="wholeTable" dxfId="7"/>
      <tableStyleElement type="headerRow" dxfId="6"/>
      <tableStyleElement type="totalRow"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ustomers!A1"/></Relationships>
</file>

<file path=xl/drawings/_rels/drawing2.xml.rels><?xml version="1.0" encoding="UTF-8" standalone="yes"?>
<Relationships xmlns="http://schemas.openxmlformats.org/package/2006/relationships"><Relationship Id="rId1" Type="http://schemas.openxmlformats.org/officeDocument/2006/relationships/hyperlink" Target="#'Commercial Invoice'!A1"/></Relationships>
</file>

<file path=xl/drawings/drawing1.xml><?xml version="1.0" encoding="utf-8"?>
<xdr:wsDr xmlns:xdr="http://schemas.openxmlformats.org/drawingml/2006/spreadsheetDrawing" xmlns:a="http://schemas.openxmlformats.org/drawingml/2006/main">
  <xdr:twoCellAnchor editAs="oneCell">
    <xdr:from>
      <xdr:col>9</xdr:col>
      <xdr:colOff>28572</xdr:colOff>
      <xdr:row>0</xdr:row>
      <xdr:rowOff>161926</xdr:rowOff>
    </xdr:from>
    <xdr:to>
      <xdr:col>9</xdr:col>
      <xdr:colOff>1464180</xdr:colOff>
      <xdr:row>0</xdr:row>
      <xdr:rowOff>571500</xdr:rowOff>
    </xdr:to>
    <xdr:sp macro="" textlink="">
      <xdr:nvSpPr>
        <xdr:cNvPr id="3" name="Arrow: Pentagon 2" descr="Select to navigate to Customers worksheet">
          <a:hlinkClick xmlns:r="http://schemas.openxmlformats.org/officeDocument/2006/relationships" r:id="rId1" tooltip="Select to navigate to Customers worksheet"/>
          <a:extLst>
            <a:ext uri="{FF2B5EF4-FFF2-40B4-BE49-F238E27FC236}">
              <a16:creationId xmlns:a16="http://schemas.microsoft.com/office/drawing/2014/main" id="{74092F0A-1B54-4027-B0EC-248D38E21E12}"/>
            </a:ext>
          </a:extLst>
        </xdr:cNvPr>
        <xdr:cNvSpPr/>
      </xdr:nvSpPr>
      <xdr:spPr>
        <a:xfrm>
          <a:off x="9658347" y="161926"/>
          <a:ext cx="1435608" cy="409574"/>
        </a:xfrm>
        <a:prstGeom prst="homePlat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GB" sz="1100" b="0">
              <a:solidFill>
                <a:schemeClr val="bg1"/>
              </a:solidFill>
            </a:rPr>
            <a:t>Customers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28575</xdr:colOff>
      <xdr:row>0</xdr:row>
      <xdr:rowOff>66673</xdr:rowOff>
    </xdr:from>
    <xdr:to>
      <xdr:col>12</xdr:col>
      <xdr:colOff>1464183</xdr:colOff>
      <xdr:row>0</xdr:row>
      <xdr:rowOff>478153</xdr:rowOff>
    </xdr:to>
    <xdr:sp macro="" textlink="">
      <xdr:nvSpPr>
        <xdr:cNvPr id="2" name="Arrow: Pentagon 1" descr="Select to navigate to Commercial Invoice worksheet">
          <a:hlinkClick xmlns:r="http://schemas.openxmlformats.org/officeDocument/2006/relationships" r:id="rId1" tooltip="Select to navigate to Commercial Invoice worksheet"/>
          <a:extLst>
            <a:ext uri="{FF2B5EF4-FFF2-40B4-BE49-F238E27FC236}">
              <a16:creationId xmlns:a16="http://schemas.microsoft.com/office/drawing/2014/main" id="{A369B219-35C8-4A3B-AB52-F207ECE6F82D}"/>
            </a:ext>
          </a:extLst>
        </xdr:cNvPr>
        <xdr:cNvSpPr/>
      </xdr:nvSpPr>
      <xdr:spPr>
        <a:xfrm flipH="1">
          <a:off x="14478000" y="66673"/>
          <a:ext cx="1435608" cy="411480"/>
        </a:xfrm>
        <a:prstGeom prst="homePlat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GB" sz="1100" b="0">
              <a:solidFill>
                <a:schemeClr val="bg1"/>
              </a:solidFill>
            </a:rPr>
            <a:t>Commercial</a:t>
          </a:r>
          <a:r>
            <a:rPr lang="en-GB" sz="1100" b="0" baseline="0">
              <a:solidFill>
                <a:schemeClr val="bg1"/>
              </a:solidFill>
            </a:rPr>
            <a:t> Invoice</a:t>
          </a:r>
          <a:endParaRPr lang="en-US" sz="1100" b="0">
            <a:solidFill>
              <a:schemeClr val="bg1"/>
            </a:solidFill>
          </a:endParaRPr>
        </a:p>
      </xdr:txBody>
    </xdr:sp>
    <xdr:clientData/>
  </xdr:twoCellAnchor>
</xdr:wsDr>
</file>

<file path=xl/tables/table1.xml><?xml version="1.0" encoding="utf-8"?>
<table xmlns="http://schemas.openxmlformats.org/spreadsheetml/2006/main" id="3" name="InvoiceItems" displayName="InvoiceItems" ref="B7:H12">
  <autoFilter ref="B7:H1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8" name="Date" totalsRowLabel="Total" dataCellStyle="Date"/>
    <tableColumn id="1" name="Item no." dataCellStyle="Table details left aligned"/>
    <tableColumn id="2" name="Description" dataCellStyle="Table details left aligned"/>
    <tableColumn id="3" name="Qty" dataCellStyle="Quantity"/>
    <tableColumn id="4" name="Unit Price" dataCellStyle="Currency"/>
    <tableColumn id="5" name="Discount" dataCellStyle="Currency"/>
    <tableColumn id="6" name="Total" dataDxfId="1" dataCellStyle="Currency [0]">
      <calculatedColumnFormula>IF(AND(InvoiceItems[[#This Row],[Qty]]&lt;&gt;"",InvoiceItems[[#This Row],[Unit Price]]&lt;&gt;""),(InvoiceItems[[#This Row],[Qty]]*InvoiceItems[[#This Row],[Unit Price]])-InvoiceItems[[#This Row],[Discount]],"")</calculatedColumnFormula>
    </tableColumn>
  </tableColumns>
  <tableStyleInfo name="Commercial Invoice" showFirstColumn="0" showLastColumn="0" showRowStripes="1" showColumnStripes="0"/>
  <extLst>
    <ext xmlns:x14="http://schemas.microsoft.com/office/spreadsheetml/2009/9/main" uri="{504A1905-F514-4f6f-8877-14C23A59335A}">
      <x14:table altTextSummary="Enter Date, Item No., Description, Quantity, Unit Price and Discount in this table. Total is automatically calculated"/>
    </ext>
  </extLst>
</table>
</file>

<file path=xl/tables/table2.xml><?xml version="1.0" encoding="utf-8"?>
<table xmlns="http://schemas.openxmlformats.org/spreadsheetml/2006/main" id="1" name="CustomerList" displayName="CustomerList" ref="B2:K4" headerRowCellStyle="Normal">
  <autoFilter ref="B2:K4"/>
  <tableColumns count="10">
    <tableColumn id="2" name="Company Name"/>
    <tableColumn id="3" name="Contact Name"/>
    <tableColumn id="4" name="Address"/>
    <tableColumn id="1" name="Address line 2"/>
    <tableColumn id="5" name="City"/>
    <tableColumn id="6" name="County"/>
    <tableColumn id="7" name="Post Code" dataDxfId="0"/>
    <tableColumn id="8" name="Phone number"/>
    <tableColumn id="10" name="Email address"/>
    <tableColumn id="11" name="Fax"/>
  </tableColumns>
  <tableStyleInfo name="Commercial Invoice" showFirstColumn="0" showLastColumn="0" showRowStripes="1" showColumnStripes="0"/>
  <extLst>
    <ext xmlns:x14="http://schemas.microsoft.com/office/spreadsheetml/2009/9/main" uri="{504A1905-F514-4f6f-8877-14C23A59335A}">
      <x14:table altTextSummary="Enter customer details such as Company Name, Contact Name, Address, Phone Number, Email Address and Fax Number in this table"/>
    </ext>
  </extLst>
</table>
</file>

<file path=xl/theme/theme1.xml><?xml version="1.0" encoding="utf-8"?>
<a:theme xmlns:a="http://schemas.openxmlformats.org/drawingml/2006/main" name="Office Theme">
  <a:themeElements>
    <a:clrScheme name="Commerical Invoice">
      <a:dk1>
        <a:sysClr val="windowText" lastClr="000000"/>
      </a:dk1>
      <a:lt1>
        <a:sysClr val="window" lastClr="FFFFFF"/>
      </a:lt1>
      <a:dk2>
        <a:srgbClr val="735223"/>
      </a:dk2>
      <a:lt2>
        <a:srgbClr val="F0F0F0"/>
      </a:lt2>
      <a:accent1>
        <a:srgbClr val="ACD175"/>
      </a:accent1>
      <a:accent2>
        <a:srgbClr val="CC9D59"/>
      </a:accent2>
      <a:accent3>
        <a:srgbClr val="32A0FF"/>
      </a:accent3>
      <a:accent4>
        <a:srgbClr val="9B9B9B"/>
      </a:accent4>
      <a:accent5>
        <a:srgbClr val="F01414"/>
      </a:accent5>
      <a:accent6>
        <a:srgbClr val="C300DC"/>
      </a:accent6>
      <a:hlink>
        <a:srgbClr val="32A0FF"/>
      </a:hlink>
      <a:folHlink>
        <a:srgbClr val="C300D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icrosoft.com/en-GB/" TargetMode="External"/><Relationship Id="rId2" Type="http://schemas.openxmlformats.org/officeDocument/2006/relationships/hyperlink" Target="http://www.tailspintoys.com/" TargetMode="External"/><Relationship Id="rId1" Type="http://schemas.openxmlformats.org/officeDocument/2006/relationships/hyperlink" Target="mailto:CustomerService@tailspintoys.com"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holly@contoso.com" TargetMode="External"/><Relationship Id="rId1" Type="http://schemas.openxmlformats.org/officeDocument/2006/relationships/hyperlink" Target="mailto:derek@treyresearch.net" TargetMode="External"/><Relationship Id="rId5" Type="http://schemas.openxmlformats.org/officeDocument/2006/relationships/table" Target="../tables/table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pageSetUpPr autoPageBreaks="0" fitToPage="1"/>
  </sheetPr>
  <dimension ref="A1:J18"/>
  <sheetViews>
    <sheetView showGridLines="0" tabSelected="1" zoomScaleNormal="100" workbookViewId="0"/>
  </sheetViews>
  <sheetFormatPr defaultColWidth="9.28515625" defaultRowHeight="30" customHeight="1" x14ac:dyDescent="0.25"/>
  <cols>
    <col min="1" max="1" width="2.7109375" customWidth="1"/>
    <col min="2" max="2" width="15.7109375" style="1" customWidth="1"/>
    <col min="3" max="3" width="25.7109375" style="1" customWidth="1"/>
    <col min="4" max="4" width="27.140625" style="1" customWidth="1"/>
    <col min="5" max="5" width="15.7109375" style="1" customWidth="1"/>
    <col min="6" max="7" width="18.85546875" style="1" customWidth="1"/>
    <col min="8" max="8" width="17" style="1" customWidth="1"/>
    <col min="9" max="9" width="2.7109375" customWidth="1"/>
    <col min="10" max="10" width="22.7109375" customWidth="1"/>
  </cols>
  <sheetData>
    <row r="1" spans="1:10" ht="60" customHeight="1" x14ac:dyDescent="0.25">
      <c r="A1" s="16"/>
      <c r="B1" s="40" t="s">
        <v>0</v>
      </c>
      <c r="C1" s="41"/>
      <c r="D1" s="15" t="s">
        <v>7</v>
      </c>
      <c r="E1" s="7" t="s">
        <v>9</v>
      </c>
      <c r="F1" s="24" t="s">
        <v>15</v>
      </c>
      <c r="G1" s="34" t="s">
        <v>18</v>
      </c>
      <c r="H1" s="35"/>
      <c r="J1" s="28" t="s">
        <v>30</v>
      </c>
    </row>
    <row r="2" spans="1:10" ht="54.95" customHeight="1" x14ac:dyDescent="0.25">
      <c r="B2" s="40"/>
      <c r="C2" s="41"/>
      <c r="D2" s="9" t="s">
        <v>8</v>
      </c>
      <c r="E2" s="10" t="s">
        <v>10</v>
      </c>
      <c r="F2" s="29" t="s">
        <v>16</v>
      </c>
      <c r="G2" s="36" t="s">
        <v>19</v>
      </c>
      <c r="H2" s="36"/>
    </row>
    <row r="3" spans="1:10" ht="30" customHeight="1" x14ac:dyDescent="0.25">
      <c r="B3" s="10" t="s">
        <v>1</v>
      </c>
      <c r="C3" s="17" t="s">
        <v>5</v>
      </c>
      <c r="D3" s="10" t="s">
        <v>9</v>
      </c>
      <c r="E3" s="38" t="str">
        <f>IFERROR(VLOOKUP(BillName,CustomerList[],8,FALSE),"")</f>
        <v>0114 496 0345</v>
      </c>
      <c r="F3" s="38"/>
      <c r="G3" s="10" t="s">
        <v>20</v>
      </c>
      <c r="H3" s="18">
        <v>34567</v>
      </c>
    </row>
    <row r="4" spans="1:10" ht="30" customHeight="1" x14ac:dyDescent="0.25">
      <c r="B4" s="37" t="s">
        <v>2</v>
      </c>
      <c r="C4" s="17" t="str">
        <f>IFERROR(VLOOKUP(BillName,CustomerList[],3,FALSE),"")</f>
        <v>987 Birch Street</v>
      </c>
      <c r="D4" s="10" t="s">
        <v>10</v>
      </c>
      <c r="E4" s="38" t="str">
        <f>IFERROR(VLOOKUP(BillName,CustomerList[],10,FALSE),"")</f>
        <v>0114 496 0354</v>
      </c>
      <c r="F4" s="38"/>
      <c r="G4" s="10" t="s">
        <v>21</v>
      </c>
      <c r="H4" s="19">
        <f ca="1">TODAY()</f>
        <v>44859</v>
      </c>
    </row>
    <row r="5" spans="1:10" ht="30" customHeight="1" x14ac:dyDescent="0.25">
      <c r="B5" s="37"/>
      <c r="C5" s="17" t="str">
        <f>IF(VLOOKUP(BillName,CustomerList[],4,FALSE)&lt;&gt;"",VLOOKUP(BillName,CustomerList[],4,FALSE),IF(VLOOKUP(BillName,CustomerList[],5,FALSE)&lt;&gt;"",CONCATENATE(VLOOKUP(BillName,CustomerList[],5,FALSE),", ",VLOOKUP(BillName,CustomerList[],6,FALSE)," ",VLOOKUP(BillName,CustomerList[],7,FALSE)),CONCATENATE(VLOOKUP(BillName,CustomerList[],6,FALSE)," ",VLOOKUP(BillName,CustomerList[],7,FALSE))))</f>
        <v>Suite 123</v>
      </c>
      <c r="D5" s="10" t="s">
        <v>11</v>
      </c>
      <c r="E5" s="39" t="str">
        <f>IFERROR(VLOOKUP(BillName,CustomerList[],9,FALSE),"")</f>
        <v>derek@treyresearch.net</v>
      </c>
      <c r="F5" s="39"/>
      <c r="G5" s="10" t="s">
        <v>22</v>
      </c>
      <c r="H5" s="17" t="str">
        <f>IFERROR(VLOOKUP(BillName,CustomerList[],2,FALSE),"")</f>
        <v>Derek Brown</v>
      </c>
    </row>
    <row r="6" spans="1:10" ht="30" customHeight="1" x14ac:dyDescent="0.25">
      <c r="B6" s="37"/>
      <c r="C6" s="17" t="str">
        <f>IF(VLOOKUP(BillName,CustomerList[],4,FALSE)="","",IF(VLOOKUP(BillName,CustomerList[],5,FALSE)&lt;&gt;"",CONCATENATE(VLOOKUP(BillName,CustomerList[],5,FALSE),", ",VLOOKUP(BillName,CustomerList[],6,FALSE)," ",VLOOKUP(BillName,CustomerList[],7,FALSE)),CONCATENATE(VLOOKUP(BillName,CustomerList[],6,FALSE)," ",VLOOKUP(BillName,CustomerList[],7,FALSE))))</f>
        <v>Birmingham, West Midlands 12345</v>
      </c>
      <c r="F6" s="3"/>
      <c r="G6" s="4"/>
    </row>
    <row r="7" spans="1:10" ht="30" customHeight="1" x14ac:dyDescent="0.25">
      <c r="B7" s="25" t="s">
        <v>3</v>
      </c>
      <c r="C7" s="23" t="s">
        <v>6</v>
      </c>
      <c r="D7" s="23" t="s">
        <v>12</v>
      </c>
      <c r="E7" s="22" t="s">
        <v>14</v>
      </c>
      <c r="F7" s="22" t="s">
        <v>17</v>
      </c>
      <c r="G7" s="22" t="s">
        <v>23</v>
      </c>
      <c r="H7" s="22" t="s">
        <v>29</v>
      </c>
    </row>
    <row r="8" spans="1:10" ht="30" customHeight="1" x14ac:dyDescent="0.25">
      <c r="B8" s="26">
        <f ca="1">TODAY()</f>
        <v>44859</v>
      </c>
      <c r="C8" s="23">
        <v>789807</v>
      </c>
      <c r="D8" s="23" t="s">
        <v>13</v>
      </c>
      <c r="E8" s="30">
        <v>4</v>
      </c>
      <c r="F8" s="12">
        <v>10</v>
      </c>
      <c r="G8" s="12">
        <v>2</v>
      </c>
      <c r="H8" s="31">
        <f>IF(AND(InvoiceItems[[#This Row],[Qty]]&lt;&gt;"",InvoiceItems[[#This Row],[Unit Price]]&lt;&gt;""),(InvoiceItems[[#This Row],[Qty]]*InvoiceItems[[#This Row],[Unit Price]])-InvoiceItems[[#This Row],[Discount]],"")</f>
        <v>38</v>
      </c>
    </row>
    <row r="9" spans="1:10" ht="30" customHeight="1" x14ac:dyDescent="0.25">
      <c r="B9" s="26"/>
      <c r="C9" s="23"/>
      <c r="D9" s="23"/>
      <c r="E9" s="30"/>
      <c r="F9" s="12"/>
      <c r="G9" s="12"/>
      <c r="H9" s="31" t="str">
        <f>IF(AND(InvoiceItems[[#This Row],[Qty]]&lt;&gt;"",InvoiceItems[[#This Row],[Unit Price]]&lt;&gt;""),(InvoiceItems[[#This Row],[Qty]]*InvoiceItems[[#This Row],[Unit Price]])-InvoiceItems[[#This Row],[Discount]],"")</f>
        <v/>
      </c>
    </row>
    <row r="10" spans="1:10" ht="30" customHeight="1" x14ac:dyDescent="0.25">
      <c r="B10" s="26"/>
      <c r="C10" s="23"/>
      <c r="D10" s="23"/>
      <c r="E10" s="30"/>
      <c r="F10" s="12"/>
      <c r="G10" s="12"/>
      <c r="H10" s="31" t="str">
        <f>IF(AND(InvoiceItems[[#This Row],[Qty]]&lt;&gt;"",InvoiceItems[[#This Row],[Unit Price]]&lt;&gt;""),(InvoiceItems[[#This Row],[Qty]]*InvoiceItems[[#This Row],[Unit Price]])-InvoiceItems[[#This Row],[Discount]],"")</f>
        <v/>
      </c>
    </row>
    <row r="11" spans="1:10" ht="30" customHeight="1" x14ac:dyDescent="0.25">
      <c r="B11" s="26"/>
      <c r="C11" s="23"/>
      <c r="D11" s="23"/>
      <c r="E11" s="30"/>
      <c r="F11" s="12"/>
      <c r="G11" s="12"/>
      <c r="H11" s="31" t="str">
        <f>IF(AND(InvoiceItems[[#This Row],[Qty]]&lt;&gt;"",InvoiceItems[[#This Row],[Unit Price]]&lt;&gt;""),(InvoiceItems[[#This Row],[Qty]]*InvoiceItems[[#This Row],[Unit Price]])-InvoiceItems[[#This Row],[Discount]],"")</f>
        <v/>
      </c>
    </row>
    <row r="12" spans="1:10" ht="30" customHeight="1" x14ac:dyDescent="0.25">
      <c r="B12" s="26"/>
      <c r="C12" s="23"/>
      <c r="D12" s="23"/>
      <c r="E12" s="30"/>
      <c r="F12" s="12"/>
      <c r="G12" s="12"/>
      <c r="H12" s="31" t="str">
        <f>IF(AND(InvoiceItems[[#This Row],[Qty]]&lt;&gt;"",InvoiceItems[[#This Row],[Unit Price]]&lt;&gt;""),(InvoiceItems[[#This Row],[Qty]]*InvoiceItems[[#This Row],[Unit Price]])-InvoiceItems[[#This Row],[Discount]],"")</f>
        <v/>
      </c>
    </row>
    <row r="13" spans="1:10" ht="30" customHeight="1" x14ac:dyDescent="0.25">
      <c r="B13" s="6"/>
      <c r="C13" s="6"/>
      <c r="D13" s="6"/>
      <c r="E13" s="6"/>
      <c r="F13" s="6"/>
      <c r="G13" s="11" t="s">
        <v>24</v>
      </c>
      <c r="H13" s="21">
        <f>SUM(InvoiceItems[Total])</f>
        <v>38</v>
      </c>
    </row>
    <row r="14" spans="1:10" ht="30" customHeight="1" x14ac:dyDescent="0.25">
      <c r="B14" s="6"/>
      <c r="C14" s="6"/>
      <c r="D14" s="6"/>
      <c r="E14" s="6"/>
      <c r="F14" s="6"/>
      <c r="G14" s="11" t="s">
        <v>25</v>
      </c>
      <c r="H14" s="20">
        <v>8.8999999999999996E-2</v>
      </c>
    </row>
    <row r="15" spans="1:10" ht="30" customHeight="1" x14ac:dyDescent="0.25">
      <c r="B15" s="6"/>
      <c r="C15" s="6"/>
      <c r="D15" s="6"/>
      <c r="E15" s="6"/>
      <c r="F15" s="6"/>
      <c r="G15" s="11" t="s">
        <v>26</v>
      </c>
      <c r="H15" s="21">
        <f>InvoiceSubtotal*OtherTaxRate</f>
        <v>3.3819999999999997</v>
      </c>
    </row>
    <row r="16" spans="1:10" ht="30" customHeight="1" x14ac:dyDescent="0.25">
      <c r="B16" s="6"/>
      <c r="C16" s="6"/>
      <c r="D16" s="6"/>
      <c r="E16" s="6"/>
      <c r="F16" s="6"/>
      <c r="G16" s="11" t="s">
        <v>27</v>
      </c>
      <c r="H16" s="21">
        <v>5</v>
      </c>
    </row>
    <row r="17" spans="2:8" ht="30" customHeight="1" x14ac:dyDescent="0.25">
      <c r="B17" s="33" t="str">
        <f>"MAKE ALL CHECKS PAYABLE TO  "&amp;UPPER(CompanyName)&amp;"."</f>
        <v>MAKE ALL CHECKS PAYABLE TO  TAILSPIN TOYS.</v>
      </c>
      <c r="C17" s="33"/>
      <c r="D17" s="33"/>
      <c r="E17" s="33"/>
      <c r="F17" s="33"/>
      <c r="G17" s="11" t="s">
        <v>28</v>
      </c>
      <c r="H17" s="21">
        <v>0</v>
      </c>
    </row>
    <row r="18" spans="2:8" ht="30" customHeight="1" x14ac:dyDescent="0.25">
      <c r="B18" s="33" t="s">
        <v>4</v>
      </c>
      <c r="C18" s="33"/>
      <c r="D18" s="33"/>
      <c r="E18" s="33"/>
      <c r="F18" s="33"/>
      <c r="G18" s="11" t="s">
        <v>29</v>
      </c>
      <c r="H18" s="21">
        <f>InvoiceSubtotal+VAT+Delivery-Deposit</f>
        <v>46.381999999999998</v>
      </c>
    </row>
  </sheetData>
  <sheetProtection formatCells="0" formatColumns="0" formatRows="0" selectLockedCells="1" sort="0"/>
  <mergeCells count="9">
    <mergeCell ref="B17:F17"/>
    <mergeCell ref="B18:F18"/>
    <mergeCell ref="G1:H1"/>
    <mergeCell ref="G2:H2"/>
    <mergeCell ref="B4:B6"/>
    <mergeCell ref="E3:F3"/>
    <mergeCell ref="E4:F4"/>
    <mergeCell ref="E5:F5"/>
    <mergeCell ref="B1:C2"/>
  </mergeCells>
  <phoneticPr fontId="3" type="noConversion"/>
  <conditionalFormatting sqref="E5">
    <cfRule type="expression" dxfId="2" priority="1">
      <formula>$E$5&lt;&gt;""</formula>
    </cfRule>
  </conditionalFormatting>
  <dataValidations xWindow="956" yWindow="463" count="50">
    <dataValidation type="list" allowBlank="1" showInputMessage="1" prompt="Select customer name in this cell. Press ALT+DOWN ARROW to open drop-down list, then ENTER to make selection. Add more customers to Customer worksheet to expand selection list" sqref="C3">
      <formula1>CustomerLookup</formula1>
    </dataValidation>
    <dataValidation allowBlank="1" showInputMessage="1" showErrorMessage="1" prompt="Enter invoicing company address in this cell" sqref="D1"/>
    <dataValidation allowBlank="1" showInputMessage="1" showErrorMessage="1" prompt="Enter city, county and post code in this cell" sqref="D2"/>
    <dataValidation allowBlank="1" showInputMessage="1" showErrorMessage="1" prompt="Enter invoicing company phone number in this cell" sqref="F1"/>
    <dataValidation allowBlank="1" showInputMessage="1" showErrorMessage="1" prompt="Enter invoicing company fax number in this cell" sqref="F2"/>
    <dataValidation allowBlank="1" showInputMessage="1" showErrorMessage="1" prompt="Enter invoicing company email address in this cell" sqref="G1"/>
    <dataValidation allowBlank="1" showInputMessage="1" showErrorMessage="1" prompt="Enter invoicing company website in this cell" sqref="G2:H2"/>
    <dataValidation allowBlank="1" showInputMessage="1" showErrorMessage="1" prompt="Bill To information is automatically updated in rows 3 to 6, based on selection made in cell to the right. Enter Invoice Number &amp; Invoice Date in cells H3 and H4" sqref="B3"/>
    <dataValidation allowBlank="1" showInputMessage="1" showErrorMessage="1" prompt="Customer Phone Number is automatically updated in cell to the right" sqref="D3"/>
    <dataValidation allowBlank="1" showInputMessage="1" showErrorMessage="1" prompt="Customer Phone Number is automatically updated in this cell " sqref="E3"/>
    <dataValidation allowBlank="1" showInputMessage="1" showErrorMessage="1" prompt="Customer Fax Number is automatically updated in cell to the right" sqref="D4"/>
    <dataValidation allowBlank="1" showInputMessage="1" showErrorMessage="1" prompt="Customer Fax Number is automatically updated in this cell" sqref="E4"/>
    <dataValidation allowBlank="1" showInputMessage="1" showErrorMessage="1" prompt="Customer Email Address is automatically updated in cell to the right" sqref="D5"/>
    <dataValidation allowBlank="1" showInputMessage="1" showErrorMessage="1" prompt="Enter Invoice number in cell to the right" sqref="G3"/>
    <dataValidation allowBlank="1" showInputMessage="1" showErrorMessage="1" prompt="Enter Invoice Number in this cell" sqref="H3"/>
    <dataValidation allowBlank="1" showInputMessage="1" showErrorMessage="1" prompt="Enter Invoice Date in cell to the right" sqref="G4"/>
    <dataValidation allowBlank="1" showInputMessage="1" showErrorMessage="1" prompt="Enter Invoice Date in this cell" sqref="H4"/>
    <dataValidation allowBlank="1" showInputMessage="1" showErrorMessage="1" prompt="Customer Contact Name is automatically updated in cell to the right " sqref="G5"/>
    <dataValidation allowBlank="1" showInputMessage="1" showErrorMessage="1" prompt="Customer Contact Name is automatically updated in this cell" sqref="H5"/>
    <dataValidation allowBlank="1" showInputMessage="1" showErrorMessage="1" prompt="Enter Date in this column under this heading" sqref="B7"/>
    <dataValidation allowBlank="1" showInputMessage="1" showErrorMessage="1" prompt="Enter Item Number in this column under this heading" sqref="C7"/>
    <dataValidation allowBlank="1" showInputMessage="1" showErrorMessage="1" prompt="Enter Description of item in this column under this heading" sqref="D7"/>
    <dataValidation allowBlank="1" showInputMessage="1" showErrorMessage="1" prompt="Enter Quantity in this column under this heading" sqref="E7"/>
    <dataValidation allowBlank="1" showInputMessage="1" showErrorMessage="1" prompt="Enter Unit Price in this column under this heading" sqref="F7"/>
    <dataValidation allowBlank="1" showInputMessage="1" showErrorMessage="1" prompt="Enter Discount in this column under this heading" sqref="G7"/>
    <dataValidation allowBlank="1" showInputMessage="1" showErrorMessage="1" prompt="Total is automatically calculated in this column under this heading" sqref="H7"/>
    <dataValidation allowBlank="1" showInputMessage="1" showErrorMessage="1" prompt="Invoice Subtotal is automatically calculated in cell to the right" sqref="G13"/>
    <dataValidation allowBlank="1" showInputMessage="1" showErrorMessage="1" prompt="Invoice Subtotal is automatically calculated in this cell" sqref="H13"/>
    <dataValidation allowBlank="1" showInputMessage="1" showErrorMessage="1" prompt="Enter Tax Rate in cell to the right" sqref="G14"/>
    <dataValidation allowBlank="1" showInputMessage="1" showErrorMessage="1" prompt="Enter VAT Rate in this cell" sqref="H14"/>
    <dataValidation allowBlank="1" showInputMessage="1" showErrorMessage="1" prompt="VAT is automatically calculated in cell to the right" sqref="G15"/>
    <dataValidation allowBlank="1" showInputMessage="1" showErrorMessage="1" prompt="Other Tax is automatically calculated in this cell" sqref="H15"/>
    <dataValidation allowBlank="1" showInputMessage="1" showErrorMessage="1" prompt="Enter Delivery amount in cell to the right" sqref="G16"/>
    <dataValidation allowBlank="1" showInputMessage="1" showErrorMessage="1" prompt="Enter Delivery amount in this cell" sqref="H16"/>
    <dataValidation allowBlank="1" showInputMessage="1" showErrorMessage="1" prompt="Enter amount of Deposit Received in cell to the right" sqref="G17"/>
    <dataValidation allowBlank="1" showInputMessage="1" showErrorMessage="1" prompt="Enter amount of Deposit Received in this cell" sqref="H17"/>
    <dataValidation allowBlank="1" showInputMessage="1" showErrorMessage="1" prompt="Total is automatically calculated in cell to the right" sqref="G18"/>
    <dataValidation allowBlank="1" showInputMessage="1" showErrorMessage="1" prompt="Total is automatically calculated in this cell" sqref="H18"/>
    <dataValidation allowBlank="1" showInputMessage="1" showErrorMessage="1" prompt="Company name is automatically appended in this cell" sqref="B17:F17"/>
    <dataValidation allowBlank="1" showInputMessage="1" showErrorMessage="1" prompt="Enter number of days in which the Total is due and the interest charge per cent within the text in this cell. Sample data is provided in the default template" sqref="B18:F18"/>
    <dataValidation allowBlank="1" showInputMessage="1" showErrorMessage="1" prompt="Customer address is automatically updated in this cell" sqref="C4"/>
    <dataValidation allowBlank="1" showInputMessage="1" showErrorMessage="1" prompt="Customer address 2 is automatically updated in this cell" sqref="C5"/>
    <dataValidation allowBlank="1" showInputMessage="1" showErrorMessage="1" prompt="Customer city, county and post code are automatically updated in this cell" sqref="C6"/>
    <dataValidation allowBlank="1" showInputMessage="1" showErrorMessage="1" prompt="Customer Email Address is automatically updated in this cell" sqref="E5"/>
    <dataValidation allowBlank="1" showInputMessage="1" showErrorMessage="1" prompt="Create a Commercial Invoice in this workbook. Enter company details in this worksheet and customer details in Customers worksheet. Select cell J1 to navigate to Customers worksheet" sqref="A1"/>
    <dataValidation allowBlank="1" showInputMessage="1" showErrorMessage="1" prompt="Enter invoicing company phone number in cell to the right" sqref="E1"/>
    <dataValidation allowBlank="1" showInputMessage="1" showErrorMessage="1" prompt="Enter invoicing company fax number in cell to the right" sqref="E2"/>
    <dataValidation allowBlank="1" showInputMessage="1" showErrorMessage="1" prompt="Customer Address is automatically updated in cells C3:C6" sqref="B4:B6"/>
    <dataValidation allowBlank="1" showInputMessage="1" showErrorMessage="1" prompt="Enter invoicing company name in this cell. Enter invoicing company details in cells D1 to G2 and billing details in cells B3 to H5. Enter Invoice details in table starting in cell B7" sqref="B1:C2"/>
    <dataValidation allowBlank="1" showInputMessage="1" showErrorMessage="1" prompt="Navigation link to Customers worksheet. This cell will not print" sqref="J1"/>
  </dataValidations>
  <hyperlinks>
    <hyperlink ref="G1" r:id="rId1"/>
    <hyperlink ref="G2" r:id="rId2"/>
    <hyperlink ref="J1" location="Customers!A1" tooltip="Select to navigate to Customers worksheet" display="Customers"/>
    <hyperlink ref="G2:H2" r:id="rId3" tooltip="Select to view this website" display="https://www.microsoft.com/en-GB/"/>
  </hyperlinks>
  <printOptions horizontalCentered="1"/>
  <pageMargins left="0.25" right="0.25" top="0.75" bottom="0.75" header="0.3" footer="0.3"/>
  <pageSetup paperSize="9" fitToHeight="0" orientation="portrait" horizontalDpi="300" verticalDpi="300" r:id="rId4"/>
  <headerFooter differentFirst="1">
    <oddFooter>Page &amp;P of &amp;N</oddFooter>
  </headerFooter>
  <ignoredErrors>
    <ignoredError sqref="H10:H12 H9" emptyCellReference="1"/>
  </ignoredErrors>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pageSetUpPr autoPageBreaks="0" fitToPage="1"/>
  </sheetPr>
  <dimension ref="A1:M4"/>
  <sheetViews>
    <sheetView showGridLines="0" zoomScaleNormal="100" workbookViewId="0"/>
  </sheetViews>
  <sheetFormatPr defaultColWidth="9.28515625" defaultRowHeight="30" customHeight="1" x14ac:dyDescent="0.25"/>
  <cols>
    <col min="1" max="1" width="2.7109375" customWidth="1"/>
    <col min="2" max="3" width="21.7109375" customWidth="1"/>
    <col min="4" max="6" width="25.7109375" customWidth="1"/>
    <col min="7" max="7" width="17.28515625" customWidth="1"/>
    <col min="8" max="8" width="14.85546875" customWidth="1"/>
    <col min="9" max="9" width="13.28515625" customWidth="1"/>
    <col min="10" max="10" width="22.5703125" customWidth="1"/>
    <col min="11" max="11" width="22.7109375" customWidth="1"/>
    <col min="12" max="12" width="2.7109375" customWidth="1"/>
    <col min="13" max="13" width="22.7109375" customWidth="1"/>
  </cols>
  <sheetData>
    <row r="1" spans="1:13" ht="42" customHeight="1" x14ac:dyDescent="0.25">
      <c r="A1" s="6"/>
      <c r="B1" s="8" t="s">
        <v>30</v>
      </c>
      <c r="C1" s="6"/>
      <c r="D1" s="6"/>
      <c r="E1" s="6"/>
      <c r="F1" s="6"/>
      <c r="G1" s="6"/>
      <c r="H1" s="6"/>
      <c r="I1" s="6"/>
      <c r="J1" s="6"/>
      <c r="K1" s="6"/>
      <c r="M1" s="27" t="s">
        <v>56</v>
      </c>
    </row>
    <row r="2" spans="1:13" ht="30" customHeight="1" x14ac:dyDescent="0.25">
      <c r="A2" s="6"/>
      <c r="B2" s="6" t="s">
        <v>31</v>
      </c>
      <c r="C2" s="6" t="s">
        <v>33</v>
      </c>
      <c r="D2" s="6" t="s">
        <v>36</v>
      </c>
      <c r="E2" s="6" t="s">
        <v>39</v>
      </c>
      <c r="F2" s="6" t="s">
        <v>41</v>
      </c>
      <c r="G2" s="6" t="s">
        <v>44</v>
      </c>
      <c r="H2" s="6" t="s">
        <v>47</v>
      </c>
      <c r="I2" s="6" t="s">
        <v>49</v>
      </c>
      <c r="J2" s="6" t="s">
        <v>52</v>
      </c>
      <c r="K2" s="6" t="s">
        <v>53</v>
      </c>
    </row>
    <row r="3" spans="1:13" ht="30" customHeight="1" x14ac:dyDescent="0.25">
      <c r="A3" s="6"/>
      <c r="B3" s="2" t="s">
        <v>5</v>
      </c>
      <c r="C3" s="2" t="s">
        <v>34</v>
      </c>
      <c r="D3" s="2" t="s">
        <v>37</v>
      </c>
      <c r="E3" s="2" t="s">
        <v>40</v>
      </c>
      <c r="F3" s="2" t="s">
        <v>42</v>
      </c>
      <c r="G3" s="2" t="s">
        <v>45</v>
      </c>
      <c r="H3" s="14">
        <v>12345</v>
      </c>
      <c r="I3" s="13" t="s">
        <v>50</v>
      </c>
      <c r="J3" s="5" t="s">
        <v>57</v>
      </c>
      <c r="K3" s="13" t="s">
        <v>54</v>
      </c>
    </row>
    <row r="4" spans="1:13" ht="30" customHeight="1" x14ac:dyDescent="0.25">
      <c r="A4" s="6"/>
      <c r="B4" s="2" t="s">
        <v>32</v>
      </c>
      <c r="C4" s="2" t="s">
        <v>35</v>
      </c>
      <c r="D4" s="2" t="s">
        <v>38</v>
      </c>
      <c r="E4" s="2"/>
      <c r="F4" s="2" t="s">
        <v>43</v>
      </c>
      <c r="G4" s="2" t="s">
        <v>46</v>
      </c>
      <c r="H4" s="14" t="s">
        <v>48</v>
      </c>
      <c r="I4" s="13" t="s">
        <v>51</v>
      </c>
      <c r="J4" s="32" t="s">
        <v>58</v>
      </c>
      <c r="K4" s="13" t="s">
        <v>55</v>
      </c>
    </row>
  </sheetData>
  <sheetProtection formatCells="0" formatColumns="0" formatRows="0" insertColumns="0" insertRows="0" insertHyperlinks="0" deleteColumns="0" deleteRows="0" selectLockedCells="1" sort="0" autoFilter="0" pivotTables="0"/>
  <dataValidations count="13">
    <dataValidation allowBlank="1" showInputMessage="1" showErrorMessage="1" prompt="Enter customer details in this worksheet. Customer information entered is used in Commercial Invoice worksheet. Select cell M1 to navigate to Commercial Invoice worksheet" sqref="A1"/>
    <dataValidation allowBlank="1" showInputMessage="1" showErrorMessage="1" prompt="Title of this worksheet is in this cell" sqref="B1"/>
    <dataValidation allowBlank="1" showInputMessage="1" showErrorMessage="1" prompt="Enter Company Name in this column under this heading. Use heading filters to find specific entries" sqref="B2"/>
    <dataValidation allowBlank="1" showInputMessage="1" showErrorMessage="1" prompt="Enter Contact Name in this column under this heading" sqref="C2"/>
    <dataValidation allowBlank="1" showInputMessage="1" showErrorMessage="1" prompt="Enter Address in this column under this heading" sqref="D2"/>
    <dataValidation allowBlank="1" showInputMessage="1" showErrorMessage="1" prompt="Enter Address 2 in this column under this heading" sqref="E2"/>
    <dataValidation allowBlank="1" showInputMessage="1" showErrorMessage="1" prompt="Enter Town/City in this column under this heading" sqref="F2"/>
    <dataValidation allowBlank="1" showInputMessage="1" showErrorMessage="1" prompt="Enter County in this column under this heading" sqref="G2"/>
    <dataValidation allowBlank="1" showInputMessage="1" showErrorMessage="1" prompt="Enter Post Code in this column under this heading" sqref="H2"/>
    <dataValidation allowBlank="1" showInputMessage="1" showErrorMessage="1" prompt="Enter Phone Number in this column under this heading" sqref="I2"/>
    <dataValidation allowBlank="1" showInputMessage="1" showErrorMessage="1" prompt="Enter Email Address in this column under this heading" sqref="J2"/>
    <dataValidation allowBlank="1" showInputMessage="1" showErrorMessage="1" prompt="Enter Fax Number in this column under this heading" sqref="K2"/>
    <dataValidation allowBlank="1" showInputMessage="1" showErrorMessage="1" prompt="Navigation link to Commercial Invoice worksheet. This cell will not print" sqref="M1"/>
  </dataValidations>
  <hyperlinks>
    <hyperlink ref="M1" location="'Commercial Invoice'!A1" tooltip="Select to navigate to Commercial Invoice worksheet" display="Commercial Invoice"/>
    <hyperlink ref="J3" r:id="rId1"/>
    <hyperlink ref="J4" r:id="rId2"/>
  </hyperlinks>
  <printOptions horizontalCentered="1"/>
  <pageMargins left="0.25" right="0.25" top="0.75" bottom="0.75" header="0.3" footer="0.3"/>
  <pageSetup paperSize="9" fitToHeight="0" orientation="portrait" r:id="rId3"/>
  <headerFooter differentFirst="1">
    <oddFooter>Page &amp;P of &amp;N</oddFooter>
  </headerFooter>
  <ignoredErrors>
    <ignoredError sqref="H4" numberStoredAsText="1"/>
  </ignoredErrors>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Commercial Invoice</vt:lpstr>
      <vt:lpstr>Customers</vt:lpstr>
      <vt:lpstr>BillName</vt:lpstr>
      <vt:lpstr>ColumnTitle1</vt:lpstr>
      <vt:lpstr>CompanyName</vt:lpstr>
      <vt:lpstr>CustomerLookup</vt:lpstr>
      <vt:lpstr>Delivery</vt:lpstr>
      <vt:lpstr>Deposit</vt:lpstr>
      <vt:lpstr>InvoiceSubtotal</vt:lpstr>
      <vt:lpstr>OtherTaxRate</vt:lpstr>
      <vt:lpstr>'Commercial Invoice'!Print_Area</vt:lpstr>
      <vt:lpstr>Customers!Print_Area</vt:lpstr>
      <vt:lpstr>'Commercial Invoice'!Print_Titles</vt:lpstr>
      <vt:lpstr>Customers!Print_Titles</vt:lpstr>
      <vt:lpstr>RowTitleRegion1..C6</vt:lpstr>
      <vt:lpstr>RowTitleRegion2..E5</vt:lpstr>
      <vt:lpstr>RowTitleRegion3..H5</vt:lpstr>
      <vt:lpstr>RowTitleRegion4..H20</vt:lpstr>
      <vt:lpstr>Title2</vt:lpstr>
      <vt:lpstr>VAT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Michaloudis</dc:creator>
  <cp:lastModifiedBy>Presage Operations</cp:lastModifiedBy>
  <dcterms:created xsi:type="dcterms:W3CDTF">2017-04-21T05:17:51Z</dcterms:created>
  <dcterms:modified xsi:type="dcterms:W3CDTF">2022-10-25T12:51:38Z</dcterms:modified>
</cp:coreProperties>
</file>