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85"/>
  </bookViews>
  <sheets>
    <sheet name="BALLOON PAYMENT LOAN" sheetId="2" r:id="rId1"/>
  </sheets>
  <externalReferences>
    <externalReference r:id="rId2"/>
  </externalReferences>
  <definedNames>
    <definedName name="Assumptions">'BALLOON PAYMENT LOAN'!$C$3:$C$5</definedName>
    <definedName name="Assumptions2">'BALLOON PAYMENT LOAN'!$C$4:$C$6</definedName>
    <definedName name="BalloonPayment">'BALLOON PAYMENT LOAN'!$C$12</definedName>
    <definedName name="ColumnTitle1">[1]!Expense[[#Headers],[Date]]</definedName>
    <definedName name="Mileage_Total">[1]!Expense[[#Totals],[Mileage]]</definedName>
    <definedName name="MonthlyPayment">'BALLOON PAYMENT LOAN'!$C$8</definedName>
    <definedName name="Period">'BALLOON PAYMENT LOAN'!$C$5</definedName>
    <definedName name="Principal">'BALLOON PAYMENT LOAN'!$C$3</definedName>
    <definedName name="Rate">'BALLOON PAYMENT LOAN'!$C$4</definedName>
    <definedName name="Reimbursement_Total">[1]!Expense[[#Totals],[Reimbursement]]</definedName>
    <definedName name="RowTitleRegion1..C6">'BALLOON PAYMENT LOAN'!$B$3</definedName>
    <definedName name="RowTitleRegion2..C12">'BALLOON PAYMENT LOAN'!$B$8</definedName>
    <definedName name="TotalAmountPaid">'BALLOON PAYMENT LOAN'!$C$10</definedName>
    <definedName name="TotalInterest">'BALLOON PAYMENT LOAN'!$C$11</definedName>
    <definedName name="TotalMonthlyPayments">'BALLOON PAYMENT LOAN'!$C$9</definedName>
    <definedName name="YearsUntilPayment">'BALLOON PAYMENT LOAN'!$C$6</definedName>
  </definedNames>
  <calcPr calcId="181029" concurrentCalc="0"/>
</workbook>
</file>

<file path=xl/calcChain.xml><?xml version="1.0" encoding="utf-8"?>
<calcChain xmlns="http://schemas.openxmlformats.org/spreadsheetml/2006/main">
  <c r="C8" i="2" l="1"/>
  <c r="C12" i="2"/>
  <c r="C9" i="2"/>
  <c r="C10" i="2"/>
  <c r="C11" i="2"/>
</calcChain>
</file>

<file path=xl/sharedStrings.xml><?xml version="1.0" encoding="utf-8"?>
<sst xmlns="http://schemas.openxmlformats.org/spreadsheetml/2006/main" count="14" uniqueCount="14">
  <si>
    <t>BALLOON PAYMENT LOAN</t>
  </si>
  <si>
    <t>ASSUMPTIONS</t>
  </si>
  <si>
    <t>KEY FINANCIAL DATA</t>
  </si>
  <si>
    <t>LOAN PRINCIPAL AMOUNT</t>
  </si>
  <si>
    <t>ANNUAL INTEREST RATE</t>
  </si>
  <si>
    <t>AMORTIZATION PERIOD (IN YEARS)</t>
  </si>
  <si>
    <t>YEARS UNTIL BALLOON PAYMENT</t>
  </si>
  <si>
    <t>MONTHLY PAYMENT</t>
  </si>
  <si>
    <t>TOTAL MONTHLY PAYMENTS</t>
  </si>
  <si>
    <t>TOTAL AMOUNT PAID</t>
  </si>
  <si>
    <t>TOTAL INTEREST</t>
  </si>
  <si>
    <t>BALLOON PAYMENT</t>
  </si>
  <si>
    <t>DATE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</si>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</sst>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</numFmts>
  <fonts count="7" x14ac:knownFonts="1">
    <font>
      <sz val="11"/>
      <color theme="1"/>
      <name val="Arial"/>
      <family val="2"/>
      <scheme val="minor"/>
    </font>
    <font>
      <sz val="20"/>
      <color theme="3"/>
      <name val="Tahoma"/>
      <family val="2"/>
      <scheme val="major"/>
    </font>
    <font>
      <sz val="12"/>
      <color theme="3"/>
      <name val="Tahoma"/>
      <family val="2"/>
      <scheme val="major"/>
    </font>
    <font>
      <b/>
      <sz val="12"/>
      <color theme="3"/>
      <name val="Tahoma"/>
      <family val="2"/>
      <scheme val="major"/>
    </font>
    <font>
      <sz val="11"/>
      <color theme="1"/>
      <name val="Arial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n">
        <color theme="5" tint="-0.499984740745262"/>
      </bottom>
      <diagonal/>
    </border>
  </borders>
  <cellStyleXfs count="17">
    <xf numFmtId="0" fontId="0" fillId="0" borderId="0">
      <alignment wrapText="1"/>
    </xf>
    <xf numFmtId="14" fontId="2" fillId="0" borderId="0">
      <alignment horizontal="right" vertical="center"/>
    </xf>
    <xf numFmtId="0" fontId="3" fillId="0" borderId="1"/>
    <xf numFmtId="0" fontId="3" fillId="0" borderId="2"/>
    <xf numFmtId="0" fontId="2" fillId="0" borderId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/>
    <xf numFmtId="165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4" fillId="2" borderId="3">
      <alignment horizontal="right"/>
    </xf>
    <xf numFmtId="0" fontId="4" fillId="3" borderId="4"/>
    <xf numFmtId="0" fontId="4" fillId="0" borderId="3" applyNumberFormat="0" applyFont="0" applyFill="0" applyAlignment="0">
      <alignment wrapText="1"/>
    </xf>
    <xf numFmtId="0" fontId="4" fillId="0" borderId="4" applyFont="0" applyFill="0" applyAlignment="0">
      <alignment wrapText="1"/>
    </xf>
    <xf numFmtId="0" fontId="5" fillId="0" borderId="0">
      <alignment wrapText="1"/>
    </xf>
    <xf numFmtId="0" fontId="6" fillId="0" borderId="0" applyNumberFormat="0" applyFill="0" applyBorder="0" applyAlignment="0" applyProtection="0">
      <alignment wrapText="1"/>
    </xf>
  </cellStyleXfs>
  <cellXfs count="12">
    <xf numFmtId="0" fontId="0" fillId="0" borderId="0" xfId="0">
      <alignment wrapText="1"/>
    </xf>
    <xf numFmtId="14" fontId="2" fillId="0" borderId="0" xfId="1">
      <alignment horizontal="right" vertical="center"/>
    </xf>
    <xf numFmtId="0" fontId="1" fillId="0" borderId="0" xfId="10">
      <alignment vertical="center"/>
    </xf>
    <xf numFmtId="164" fontId="4" fillId="3" borderId="4" xfId="7" applyFill="1" applyBorder="1"/>
    <xf numFmtId="164" fontId="4" fillId="2" borderId="3" xfId="7" applyFill="1" applyBorder="1" applyAlignment="1">
      <alignment horizontal="right"/>
    </xf>
    <xf numFmtId="10" fontId="4" fillId="2" borderId="3" xfId="9" applyFill="1" applyBorder="1" applyAlignment="1">
      <alignment horizontal="right"/>
    </xf>
    <xf numFmtId="0" fontId="4" fillId="2" borderId="3" xfId="5" applyFill="1" applyBorder="1" applyAlignment="1">
      <alignment horizontal="right"/>
    </xf>
    <xf numFmtId="0" fontId="0" fillId="0" borderId="0" xfId="0" applyNumberFormat="1">
      <alignment wrapText="1"/>
    </xf>
    <xf numFmtId="0" fontId="0" fillId="0" borderId="3" xfId="13" applyFont="1">
      <alignment wrapText="1"/>
    </xf>
    <xf numFmtId="0" fontId="0" fillId="0" borderId="4" xfId="14" applyFont="1">
      <alignment wrapText="1"/>
    </xf>
    <xf numFmtId="0" fontId="3" fillId="0" borderId="1" xfId="2"/>
    <xf numFmtId="0" fontId="3" fillId="0" borderId="2" xfId="3"/>
  </cellXfs>
  <cellStyles count="17">
    <cellStyle name="Assumptions Bottom Border" xfId="13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16"/>
    <cellStyle name="Input" xfId="11" builtinId="20" customBuiltin="1"/>
    <cellStyle name="Key Financial Data Bottom Border" xfId="14"/>
    <cellStyle name="Normal" xfId="0" builtinId="0" customBuiltin="1"/>
    <cellStyle name="Normal 2" xfId="15"/>
    <cellStyle name="Output" xfId="12" builtinId="21" customBuiltin="1"/>
    <cellStyle name="Percent" xfId="9" builtinId="5" customBuiltin="1"/>
    <cellStyle name="Title" xfId="10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alloon loan payment calculator">
      <a:dk1>
        <a:srgbClr val="000000"/>
      </a:dk1>
      <a:lt1>
        <a:srgbClr val="FFFFFF"/>
      </a:lt1>
      <a:dk2>
        <a:srgbClr val="474A45"/>
      </a:dk2>
      <a:lt2>
        <a:srgbClr val="FEFDEE"/>
      </a:lt2>
      <a:accent1>
        <a:srgbClr val="92CECE"/>
      </a:accent1>
      <a:accent2>
        <a:srgbClr val="87B07D"/>
      </a:accent2>
      <a:accent3>
        <a:srgbClr val="EBCF6E"/>
      </a:accent3>
      <a:accent4>
        <a:srgbClr val="DB7057"/>
      </a:accent4>
      <a:accent5>
        <a:srgbClr val="E38753"/>
      </a:accent5>
      <a:accent6>
        <a:srgbClr val="A57391"/>
      </a:accent6>
      <a:hlink>
        <a:srgbClr val="92CECE"/>
      </a:hlink>
      <a:folHlink>
        <a:srgbClr val="A57391"/>
      </a:folHlink>
    </a:clrScheme>
    <a:fontScheme name="Balloon loan payment calculator">
      <a:majorFont>
        <a:latin typeface="Tahom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A1:C12"/>
  <sheetViews>
    <sheetView showGridLines="0" tabSelected="1" workbookViewId="0"/>
  </sheetViews>
  <sheetFormatPr defaultRowHeight="30" customHeight="1" x14ac:dyDescent="0.2"/>
  <cols>
    <col min="1" max="1" width="2.625" customWidth="1"/>
    <col min="2" max="2" width="60.875" customWidth="1"/>
    <col min="3" max="3" width="20.5" customWidth="1"/>
    <col min="4" max="4" width="2.625" customWidth="1"/>
  </cols>
  <sheetData>
    <row r="1" spans="1:3" ht="64.5" customHeight="1" x14ac:dyDescent="0.2">
      <c r="A1" s="7" t="s">
        <v>13</v>
      </c>
      <c r="B1" s="2" t="s">
        <v>0</v>
      </c>
      <c r="C1" s="1" t="s">
        <v>12</v>
      </c>
    </row>
    <row r="2" spans="1:3" ht="30" customHeight="1" thickBot="1" x14ac:dyDescent="0.25">
      <c r="B2" s="10" t="s">
        <v>1</v>
      </c>
      <c r="C2" s="10"/>
    </row>
    <row r="3" spans="1:3" ht="30" customHeight="1" x14ac:dyDescent="0.2">
      <c r="B3" s="8" t="s">
        <v>3</v>
      </c>
      <c r="C3" s="4">
        <v>10000</v>
      </c>
    </row>
    <row r="4" spans="1:3" ht="30" customHeight="1" x14ac:dyDescent="0.2">
      <c r="B4" s="8" t="s">
        <v>4</v>
      </c>
      <c r="C4" s="5">
        <v>5.8500000000000003E-2</v>
      </c>
    </row>
    <row r="5" spans="1:3" ht="30" customHeight="1" x14ac:dyDescent="0.2">
      <c r="B5" s="8" t="s">
        <v>5</v>
      </c>
      <c r="C5" s="6">
        <v>15</v>
      </c>
    </row>
    <row r="6" spans="1:3" ht="30" customHeight="1" x14ac:dyDescent="0.2">
      <c r="B6" s="8" t="s">
        <v>6</v>
      </c>
      <c r="C6" s="6">
        <v>5</v>
      </c>
    </row>
    <row r="7" spans="1:3" ht="45" customHeight="1" thickBot="1" x14ac:dyDescent="0.25">
      <c r="B7" s="11" t="s">
        <v>2</v>
      </c>
      <c r="C7" s="11"/>
    </row>
    <row r="8" spans="1:3" ht="30" customHeight="1" x14ac:dyDescent="0.2">
      <c r="B8" s="9" t="s">
        <v>7</v>
      </c>
      <c r="C8" s="3">
        <f>IFERROR(IF(SUM(Assumptions)&gt;0,ROUND(PMT(Rate/12,Period*12,-Principal),2),""),"")</f>
        <v>83.58</v>
      </c>
    </row>
    <row r="9" spans="1:3" ht="30" customHeight="1" x14ac:dyDescent="0.2">
      <c r="B9" s="9" t="s">
        <v>8</v>
      </c>
      <c r="C9" s="3">
        <f>IFERROR(IF(AND(MonthlyPayment&gt;0,YearsUntilPayment&gt;0),YearsUntilPayment*12*MonthlyPayment,""),"")</f>
        <v>5014.8</v>
      </c>
    </row>
    <row r="10" spans="1:3" ht="30" customHeight="1" x14ac:dyDescent="0.2">
      <c r="B10" s="9" t="s">
        <v>9</v>
      </c>
      <c r="C10" s="3">
        <f>IFERROR(IF(AND(MonthlyPayment&gt;0,YearsUntilPayment&gt;0),TotalMonthlyPayments+BalloonPayment,""),"")</f>
        <v>12594.464455242689</v>
      </c>
    </row>
    <row r="11" spans="1:3" ht="30" customHeight="1" x14ac:dyDescent="0.2">
      <c r="B11" s="9" t="s">
        <v>10</v>
      </c>
      <c r="C11" s="3">
        <f>IFERROR(IF(OR(TotalAmountPaid&gt;0,YearsUntilPayment&gt;0),TotalAmountPaid-Principal,""),"")</f>
        <v>2594.4644552426889</v>
      </c>
    </row>
    <row r="12" spans="1:3" ht="30" customHeight="1" x14ac:dyDescent="0.2">
      <c r="B12" s="9" t="s">
        <v>11</v>
      </c>
      <c r="C12" s="3">
        <f>IFERROR(IF(AND(SUM(Assumptions2)&gt;0,SUM(MonthlyPayment)&gt;0),PV(Rate/12,(Period-YearsUntilPayment)*12,-MonthlyPayment),""),"")</f>
        <v>7579.6644552426887</v>
      </c>
    </row>
  </sheetData>
  <mergeCells count="2">
    <mergeCell ref="B2:C2"/>
    <mergeCell ref="B7:C7"/>
  </mergeCells>
  <dataValidations count="23">
    <dataValidation allowBlank="1" showInputMessage="1" showErrorMessage="1" prompt="Create a Balloon Loan Payment Calculator in this worksheet. Enter Assumptions data in cells C3 through C6. Key financial data is automatically updated in cells C8 through C12" sqref="A1"/>
    <dataValidation allowBlank="1" showInputMessage="1" showErrorMessage="1" prompt="Title of this worksheet is in this cell. Enter Date in cell at right" sqref="B1"/>
    <dataValidation allowBlank="1" showInputMessage="1" showErrorMessage="1" prompt="Enter Date in this cell" sqref="C1"/>
    <dataValidation allowBlank="1" showInputMessage="1" showErrorMessage="1" prompt="Enter Assumptions data in cells below" sqref="B2"/>
    <dataValidation allowBlank="1" showInputMessage="1" showErrorMessage="1" prompt="Key Financial Data is automatically updated in cells below" sqref="B7"/>
    <dataValidation allowBlank="1" showInputMessage="1" showErrorMessage="1" prompt="Enter Loan Principal Amount in cell at right" sqref="B3"/>
    <dataValidation allowBlank="1" showInputMessage="1" showErrorMessage="1" prompt="Enter Annual Interest Rate in cell at right" sqref="B4"/>
    <dataValidation allowBlank="1" showInputMessage="1" showErrorMessage="1" prompt="Enter Amortization Period (in years) in cell at right" sqref="B5"/>
    <dataValidation allowBlank="1" showInputMessage="1" showErrorMessage="1" prompt="Enter number of Years Until Balloon Payment in cell at right" sqref="B6"/>
    <dataValidation allowBlank="1" showInputMessage="1" showErrorMessage="1" prompt="Enter number of Years Until Balloon Payment in this cell" sqref="C6"/>
    <dataValidation allowBlank="1" showInputMessage="1" showErrorMessage="1" prompt="Enter Amortization Period (in years) in this cell" sqref="C5"/>
    <dataValidation allowBlank="1" showInputMessage="1" showErrorMessage="1" prompt="Enter Annual Interest Rate in this cell" sqref="C4"/>
    <dataValidation allowBlank="1" showInputMessage="1" showErrorMessage="1" prompt="Enter Loan Principal Amount in this cell" sqref="C3"/>
    <dataValidation allowBlank="1" showInputMessage="1" showErrorMessage="1" prompt="Monthly Payment is automatically calculated in cell at right" sqref="B8"/>
    <dataValidation allowBlank="1" showInputMessage="1" showErrorMessage="1" prompt="Total Monthly Payment is automatically calculated in cell at right" sqref="B9"/>
    <dataValidation allowBlank="1" showInputMessage="1" showErrorMessage="1" prompt="Total Amount Paid is automatically calculated in cell at right" sqref="B10"/>
    <dataValidation allowBlank="1" showInputMessage="1" showErrorMessage="1" prompt="Total Interest is automatically calculated in cell at right" sqref="B11"/>
    <dataValidation allowBlank="1" showInputMessage="1" showErrorMessage="1" prompt="Balloon Payment is automatically calculated in cell at right" sqref="B12"/>
    <dataValidation allowBlank="1" showInputMessage="1" showErrorMessage="1" prompt="Monthly Payment is automatically calculated in this cell" sqref="C8"/>
    <dataValidation allowBlank="1" showInputMessage="1" showErrorMessage="1" prompt="Total Monthly Payment is automatically calculated in this cell" sqref="C9"/>
    <dataValidation allowBlank="1" showInputMessage="1" showErrorMessage="1" prompt="Total Amount Paid is automatically calculated in this cell" sqref="C10"/>
    <dataValidation allowBlank="1" showInputMessage="1" showErrorMessage="1" prompt="Total Interest is automatically calculated in this cell" sqref="C11"/>
    <dataValidation allowBlank="1" showInputMessage="1" showErrorMessage="1" prompt="Balloon Payment is automatically calculated in this cell" sqref="C12"/>
  </dataValidations>
  <printOptions horizontalCentered="1"/>
  <pageMargins left="0.7" right="0.7" top="0.75" bottom="0.75" header="0.3" footer="0.3"/>
  <pageSetup scale="99" fitToHeight="0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BALLOON PAYMENT LOAN</vt:lpstr>
      <vt:lpstr>Assumptions</vt:lpstr>
      <vt:lpstr>Assumptions2</vt:lpstr>
      <vt:lpstr>BalloonPayment</vt:lpstr>
      <vt:lpstr>MonthlyPayment</vt:lpstr>
      <vt:lpstr>Period</vt:lpstr>
      <vt:lpstr>Principal</vt:lpstr>
      <vt:lpstr>Rate</vt:lpstr>
      <vt:lpstr>RowTitleRegion1..C6</vt:lpstr>
      <vt:lpstr>RowTitleRegion2..C12</vt:lpstr>
      <vt:lpstr>TotalAmountPaid</vt:lpstr>
      <vt:lpstr>TotalInterest</vt:lpstr>
      <vt:lpstr>TotalMonthlyPayments</vt:lpstr>
      <vt:lpstr>YearsUntilPayment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2017-10-17T00:49:08Z</dcterms:created>
  <dcterms:modified xsi:type="dcterms:W3CDTF">2022-10-18T16:53:50Z</dcterms:modified>
</cp:coreProperties>
</file>