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samy/Desktop/"/>
    </mc:Choice>
  </mc:AlternateContent>
  <xr:revisionPtr revIDLastSave="0" documentId="13_ncr:1_{D89646BD-E9B5-654D-8879-867A0D326FE5}" xr6:coauthVersionLast="47" xr6:coauthVersionMax="47" xr10:uidLastSave="{00000000-0000-0000-0000-000000000000}"/>
  <bookViews>
    <workbookView xWindow="29460" yWindow="500" windowWidth="38400" windowHeight="21100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goal amount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6" l="1"/>
  <c r="K2" i="6"/>
  <c r="K7" i="6"/>
  <c r="K5" i="6"/>
  <c r="K4" i="6"/>
  <c r="K3" i="6"/>
  <c r="H2" i="6"/>
  <c r="H7" i="6"/>
  <c r="H6" i="6"/>
  <c r="H5" i="6"/>
  <c r="H4" i="6"/>
  <c r="H3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B4" i="5"/>
  <c r="C3" i="5"/>
  <c r="B13" i="5"/>
  <c r="B12" i="5"/>
  <c r="B11" i="5"/>
  <c r="B10" i="5"/>
  <c r="B9" i="5"/>
  <c r="B8" i="5"/>
  <c r="B7" i="5"/>
  <c r="B6" i="5"/>
  <c r="B5" i="5"/>
  <c r="B3" i="5"/>
  <c r="B2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5" l="1"/>
  <c r="F2" i="5" s="1"/>
  <c r="E10" i="5"/>
  <c r="H10" i="5" s="1"/>
  <c r="E6" i="5"/>
  <c r="F6" i="5" s="1"/>
  <c r="E13" i="5"/>
  <c r="G13" i="5" s="1"/>
  <c r="E9" i="5"/>
  <c r="F9" i="5" s="1"/>
  <c r="E5" i="5"/>
  <c r="H5" i="5" s="1"/>
  <c r="E12" i="5"/>
  <c r="G12" i="5" s="1"/>
  <c r="E8" i="5"/>
  <c r="H8" i="5" s="1"/>
  <c r="E4" i="5"/>
  <c r="G4" i="5" s="1"/>
  <c r="E11" i="5"/>
  <c r="F11" i="5" s="1"/>
  <c r="E7" i="5"/>
  <c r="G7" i="5" s="1"/>
  <c r="E3" i="5"/>
  <c r="H3" i="5" s="1"/>
  <c r="F10" i="5" l="1"/>
  <c r="G2" i="5"/>
  <c r="G9" i="5"/>
  <c r="F12" i="5"/>
  <c r="H9" i="5"/>
  <c r="H2" i="5"/>
  <c r="H11" i="5"/>
  <c r="G5" i="5"/>
  <c r="G11" i="5"/>
  <c r="F5" i="5"/>
  <c r="H4" i="5"/>
  <c r="G3" i="5"/>
  <c r="F7" i="5"/>
  <c r="F8" i="5"/>
  <c r="F13" i="5"/>
  <c r="G10" i="5"/>
  <c r="H12" i="5"/>
  <c r="G8" i="5"/>
  <c r="F3" i="5"/>
  <c r="H7" i="5"/>
  <c r="F4" i="5"/>
  <c r="H13" i="5"/>
  <c r="G6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<sst xmlns="http://schemas.openxmlformats.org/spreadsheetml/2006/main" count="7064" uniqueCount="2119">
  <si>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</si>
  <si>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</si>
  <si>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</si>
  <si>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</si>
  <si>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</si>
  <si>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</si>
  <si>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</si>
  <si>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</si>
  <si>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</si>
  <si>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</si>
  <si>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</si>
  <si>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</si>
  <si>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</si>
  <si>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</si>
  <si>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</si>
  <si>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</si>
  <si>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</si>
  <si>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</si>
  <si>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</si>
  <si>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</si>
  <si>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</si>
  <si>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</si>
  <si>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</si>
  <si>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</si>
  <si>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</si>
  <si>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</si>
  <si>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</si>
  <si>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</si>
  <si>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</si>
  <si>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</si>
  <si>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</si>
  <si>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</si>
  <si>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</si>
  <si>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</si>
  <si>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</si>
  <si>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</si>
  <si>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</si>
  <si>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</si>
  <si>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</si>
  <si>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</si>
  <si>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</si>
  <si>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</si>
  <si>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</si>
  <si>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</si>
  <si>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</si>
  <si>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</si>
  <si>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</si>
  <si>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</si>
  <si>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</si>
  <si>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</si>
  <si>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</si>
  <si>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</si>
  <si>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</si>
  <si>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</si>
  <si>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</si>
  <si>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</si>
  <si>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</si>
  <si>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</si>
  <si>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</si>
  <si>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</si>
  <si>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</si>
  <si>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</si>
  <si>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</si>
  <si>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</si>
  <si>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</si>
  <si>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</si>
  <si>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</si>
  <si>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</si>
  <si>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</si>
  <si>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</si>
  <si>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</si>
  <si>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</si>
  <si>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</si>
  <si>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</si>
  <si>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</si>
  <si>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</si>
  <si>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</si>
  <si>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</si>
  <si>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</si>
  <si>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</si>
  <si>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</si>
  <si>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</si>
  <si>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</si>
  <si>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</si>
  <si>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</si>
  <si>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</si>
  <si>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</si>
  <si>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</si>
  <si>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</si>
  <si>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</si>
  <si>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</si>
  <si>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</si>
  <si>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</si>
  <si>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</si>
  <si>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</si>
  <si>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</si>
  <si>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</si>
  <si>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</si>
  <si>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</si>
  <si>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</si>
  <si>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</si>
  <si>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</si>
  <si>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</si>
  <si>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</si>
  <si>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</si>
  <si>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</si>
  <si>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</si>
  <si>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</si>
  <si>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</si>
  <si>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</si>
  <si>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</si>
  <si>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</si>
  <si>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</si>
  <si>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</si>
  <si>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</si>
  <si>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</si>
  <si>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</si>
  <si>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</si>
  <si>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</si>
  <si>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</si>
  <si>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</si>
  <si>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</si>
  <si>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</si>
  <si>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</si>
  <si>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</si>
  <si>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</si>
  <si>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</si>
  <si>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</si>
  <si>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</si>
  <si>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</si>
  <si>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</si>
  <si>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</si>
  <si>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</si>
  <si>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</si>
  <si>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</si>
  <si>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</si>
  <si>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</si>
  <si>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</si>
  <si>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</si>
  <si>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</si>
  <si>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</si>
  <si>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</si>
  <si>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</si>
  <si>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</si>
  <si>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</si>
  <si>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</si>
  <si>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</si>
  <si>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</si>
  <si>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</si>
  <si>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</si>
  <si>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</si>
  <si>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</si>
  <si>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</si>
  <si>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</si>
  <si>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</si>
  <si>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</si>
  <si>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</si>
  <si>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</si>
  <si>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</si>
  <si>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</si>
  <si>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</si>
  <si>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</si>
  <si>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</si>
  <si>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</si>
  <si>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</si>
  <si>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</si>
  <si>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</si>
  <si>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</si>
  <si>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</si>
  <si>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</si>
  <si>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</si>
  <si>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</si>
  <si>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</si>
  <si>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</si>
  <si>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</si>
  <si>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</si>
  <si>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</si>
  <si>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</si>
  <si>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</si>
  <si>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</si>
  <si>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</si>
  <si>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</si>
  <si>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</si>
  <si>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</si>
  <si>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</si>
  <si>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</si>
  <si>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</si>
  <si>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</si>
  <si>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</si>
  <si>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</si>
  <si>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</si>
  <si>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</si>
  <si>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</si>
  <si>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</si>
  <si>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</si>
  <si>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</si>
  <si>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</si>
  <si>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</si>
  <si>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</si>
  <si>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</si>
  <si>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</si>
  <si>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</si>
  <si>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</si>
  <si>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</si>
  <si>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</si>
  <si>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</si>
  <si>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</si>
  <si>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</si>
  <si>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</si>
  <si>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</si>
  <si>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</si>
  <si>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</si>
  <si>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</si>
  <si>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</si>
  <si>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</si>
  <si>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</si>
  <si>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</si>
  <si>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</si>
  <si>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</si>
  <si>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</si>
  <si>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</si>
  <si>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</si>
  <si>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</si>
  <si>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</si>
  <si>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</si>
  <si>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</si>
  <si>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</si>
  <si>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</si>
  <si>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</si>
  <si>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</si>
  <si>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</si>
  <si>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</si>
  <si>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</si>
  <si>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</si>
  <si>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</si>
  <si>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</si>
  <si>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</si>
  <si>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</si>
  <si>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</si>
  <si>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</si>
  <si>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</si>
  <si>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</si>
  <si>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</si>
  <si>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</si>
  <si>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</si>
  <si>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</si>
  <si>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</si>
  <si>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</si>
  <si>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</si>
  <si>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</si>
  <si>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</si>
  <si>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</si>
  <si>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</si>
  <si>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</si>
  <si>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</si>
  <si>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</si>
  <si>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</si>
  <si>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</si>
  <si>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</si>
  <si>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</si>
  <si>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</si>
  <si>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</si>
  <si>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</si>
  <si>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</si>
  <si>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</si>
  <si>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</si>
  <si>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</si>
  <si>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</si>
  <si>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</si>
  <si>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</si>
  <si>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</si>
  <si>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</si>
  <si>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</si>
  <si>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</si>
  <si>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</si>
  <si>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</si>
  <si>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</si>
  <si>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</si>
  <si>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</si>
  <si>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</si>
  <si>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</si>
  <si>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</si>
  <si>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</si>
  <si>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</si>
  <si>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</si>
  <si>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</si>
  <si>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</si>
  <si>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</si>
  <si>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</si>
  <si>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</si>
  <si>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</si>
  <si>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</si>
  <si>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</si>
  <si>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</si>
  <si>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</si>
  <si>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</si>
  <si>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</si>
  <si>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</si>
  <si>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</si>
  <si>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</si>
  <si>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</si>
  <si>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</si>
  <si>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</si>
  <si>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</si>
  <si>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</si>
  <si>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</si>
  <si>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</si>
  <si>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</si>
  <si>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</si>
  <si>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</si>
  <si>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</si>
  <si>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</si>
  <si>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</si>
  <si>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</si>
  <si>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</si>
  <si>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</si>
  <si>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</si>
  <si>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</si>
  <si>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</si>
  <si>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</si>
  <si>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</si>
  <si>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</si>
  <si>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</si>
  <si>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</si>
  <si>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</si>
  <si>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</si>
  <si>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</si>
  <si>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</si>
  <si>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</si>
  <si>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</si>
  <si>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</si>
  <si>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</si>
  <si>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</si>
  <si>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</si>
  <si>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</si>
  <si>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</si>
  <si>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</si>
  <si>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</si>
  <si>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</si>
  <si>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</si>
  <si>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</si>
  <si>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</si>
  <si>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</si>
  <si>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</si>
  <si>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</si>
  <si>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</si>
  <si>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</si>
  <si>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</si>
  <si>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</si>
  <si>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</si>
  <si>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</si>
  <si>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</si>
  <si>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</si>
  <si>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</si>
  <si>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</si>
  <si>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</si>
  <si>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</si>
  <si>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</si>
  <si>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</si>
  <si>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</si>
  <si>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</si>
  <si>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</si>
  <si>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</si>
  <si>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</si>
  <si>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</si>
  <si>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</si>
  <si>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</si>
  <si>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</si>
  <si>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</si>
  <si>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</si>
  <si>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</si>
  <si>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</si>
  <si>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</si>
  <si>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</si>
  <si>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</si>
  <si>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</si>
  <si>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</si>
  <si>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</si>
  <si>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</si>
  <si>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</si>
  <si>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</si>
  <si>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</si>
  <si>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</si>
  <si>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</si>
  <si>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</si>
  <si>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</si>
  <si>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</si>
  <si>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</si>
  <si>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</si>
  <si>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</si>
  <si>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</si>
  <si>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</si>
  <si>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</si>
  <si>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</si>
  <si>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</si>
  <si>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</si>
  <si>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</si>
  <si>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</si>
  <si>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</si>
  <si>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</si>
  <si>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</si>
  <si>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</si>
  <si>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</si>
  <si>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</si>
  <si>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</si>
  <si>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</si>
  <si>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</si>
  <si>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</si>
  <si>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</si>
  <si>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</si>
  <si>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</si>
  <si>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</si>
  <si>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</si>
  <si>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</si>
  <si>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</si>
  <si>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</si>
  <si>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</si>
  <si>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</si>
  <si>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</si>
  <si>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</si>
  <si>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</si>
  <si>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</si>
  <si>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</si>
  <si>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</si>
  <si>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</si>
  <si>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</si>
  <si>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</si>
  <si>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</si>
  <si>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</si>
  <si>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</si>
  <si>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</si>
  <si>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</si>
  <si>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</si>
  <si>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</si>
  <si>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</si>
  <si>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</si>
  <si>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</si>
  <si>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</si>
  <si>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</si>
  <si>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</si>
  <si>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</si>
  <si>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</si>
  <si>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</si>
  <si>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</si>
  <si>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</si>
  <si>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</si>
  <si>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</si>
  <si>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</si>
  <si>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</si>
  <si>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</si>
  <si>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</si>
  <si>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</si>
  <si>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</si>
  <si>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</si>
  <si>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</si>
  <si>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</si>
  <si>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</si>
  <si>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</si>
  <si>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</si>
  <si>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</si>
  <si>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</si>
  <si>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</si>
  <si>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</si>
  <si>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</si>
  <si>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</si>
  <si>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</si>
  <si>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</si>
  <si>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</si>
  <si>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</si>
  <si>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</si>
  <si>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</si>
  <si>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</si>
  <si>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</si>
  <si>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</si>
  <si>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</si>
  <si>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</si>
  <si>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</si>
  <si>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</si>
  <si>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</si>
  <si>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</si>
  <si>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</si>
  <si>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</si>
  <si>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</si>
  <si>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</si>
  <si>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</si>
  <si>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</si>
  <si>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</si>
  <si>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</si>
  <si>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</si>
  <si>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</si>
  <si>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</si>
  <si>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</si>
  <si>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</si>
  <si>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</si>
  <si>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</si>
  <si>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</si>
  <si>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</si>
  <si>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</si>
  <si>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</si>
  <si>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</si>
  <si>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</si>
  <si>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</si>
  <si>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</si>
  <si>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</si>
  <si>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</si>
  <si>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</si>
  <si>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</si>
  <si>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</si>
  <si>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</si>
  <si>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</si>
  <si>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</si>
  <si>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</si>
  <si>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</si>
  <si>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</si>
  <si>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</si>
  <si>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</si>
  <si>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</si>
  <si>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</si>
  <si>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</si>
  <si>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</si>
  <si>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</si>
  <si>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</si>
  <si>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</si>
  <si>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</si>
  <si>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</si>
  <si>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</si>
  <si>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</si>
  <si>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</si>
  <si>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</si>
  <si>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</si>
  <si>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</si>
  <si>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</si>
  <si>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</si>
  <si>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</si>
  <si>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</si>
  <si>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</si>
  <si>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</si>
  <si>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</si>
  <si>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</si>
  <si>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</si>
  <si>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</si>
  <si>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</si>
  <si>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</si>
  <si>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</si>
  <si>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</si>
  <si>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</si>
  <si>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</si>
  <si>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</si>
  <si>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</si>
  <si>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</si>
  <si>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</si>
  <si>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</si>
  <si>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</si>
  <si>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</si>
  <si>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</si>
  <si>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</si>
  <si>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</si>
  <si>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</si>
  <si>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</si>
  <si>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</si>
  <si>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</si>
  <si>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</si>
  <si>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</si>
  <si>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</si>
  <si>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</si>
  <si>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</si>
  <si>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</si>
  <si>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</si>
  <si>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</si>
  <si>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</si>
  <si>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</si>
  <si>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</si>
  <si>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</si>
  <si>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</si>
  <si>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</si>
  <si>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</si>
  <si>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</si>
  <si>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</si>
  <si>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</si>
  <si>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</si>
  <si>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</si>
  <si>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</si>
  <si>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</si>
  <si>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</si>
  <si>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</si>
  <si>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</si>
  <si>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</si>
  <si>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</si>
  <si>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</si>
  <si>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</si>
  <si>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</si>
  <si>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</si>
  <si>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</si>
  <si>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</si>
  <si>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</si>
  <si>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</si>
  <si>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</si>
  <si>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</si>
  <si>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</si>
  <si>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</si>
  <si>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</si>
  <si>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</si>
  <si>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</si>
  <si>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</si>
  <si>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</si>
  <si>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</si>
  <si>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</si>
  <si>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</si>
  <si>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</si>
  <si>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</si>
  <si>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</si>
  <si>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</si>
  <si>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</si>
  <si>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</si>
  <si>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</si>
  <si>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</si>
  <si>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</si>
  <si>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</si>
  <si>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</si>
  <si>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</si>
  <si>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</si>
  <si>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</si>
  <si>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</si>
  <si>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</si>
  <si>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</si>
  <si>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</si>
  <si>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</si>
  <si>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</si>
  <si>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</si>
  <si>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</si>
  <si>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</si>
  <si>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</si>
  <si>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</si>
  <si>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</si>
  <si>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</si>
  <si>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</si>
  <si>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</si>
  <si>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</si>
  <si>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</si>
  <si>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</si>
  <si>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</si>
  <si>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</si>
  <si>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</si>
  <si>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</si>
  <si>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</si>
  <si>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</si>
  <si>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</si>
  <si>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</si>
  <si>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</si>
  <si>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</si>
  <si>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</si>
  <si>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</si>
  <si>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</si>
  <si>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</si>
  <si>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</si>
  <si>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</si>
  <si>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</si>
  <si>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</si>
  <si>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</si>
  <si>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</si>
  <si>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</si>
  <si>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</si>
  <si>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</si>
  <si>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</si>
  <si>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</si>
  <si>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</si>
  <si>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</si>
  <si>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</si>
  <si>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</si>
  <si>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</si>
  <si>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</si>
  <si>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</si>
  <si>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</si>
  <si>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</si>
  <si>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</si>
  <si>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</si>
  <si>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</si>
  <si>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</si>
  <si>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</si>
  <si>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</si>
  <si>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</si>
  <si>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</si>
  <si>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</si>
  <si>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</si>
  <si>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</si>
  <si>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</si>
  <si>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</si>
  <si>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</si>
  <si>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</si>
  <si>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</si>
  <si>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</si>
  <si>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</si>
  <si>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</si>
  <si>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</si>
  <si>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</si>
  <si>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</si>
  <si>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</si>
  <si>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</si>
  <si>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</si>
  <si>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</si>
  <si>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</si>
  <si>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</si>
  <si>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</si>
  <si>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</si>
  <si>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</si>
  <si>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</si>
  <si>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</si>
  <si>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</si>
  <si>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</si>
  <si>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</si>
  <si>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</si>
  <si>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</si>
  <si>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</si>
  <si>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</si>
  <si>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</si>
  <si>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</si>
  <si>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</si>
  <si>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</si>
  <si>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</si>
  <si>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</si>
  <si>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</si>
  <si>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</si>
  <si>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</si>
  <si>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</si>
  <si>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</si>
  <si>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</si>
  <si>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</si>
  <si>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</si>
  <si>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</si>
  <si>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</si>
  <si>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</si>
  <si>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</si>
  <si>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</si>
  <si>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</si>
  <si>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</si>
  <si>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</si>
  <si>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</si>
  <si>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</si>
  <si>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</si>
  <si>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</si>
  <si>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</si>
  <si>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</si>
  <si>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</si>
  <si>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</si>
  <si>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</si>
  <si>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</si>
  <si>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</si>
  <si>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</si>
  <si>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</si>
  <si>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</si>
  <si>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</si>
  <si>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</si>
  <si>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</si>
  <si>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</si>
  <si>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</si>
  <si>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</si>
  <si>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</si>
  <si>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</si>
  <si>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</si>
  <si>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</si>
  <si>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</si>
  <si>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</si>
  <si>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</si>
  <si>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</si>
  <si>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</si>
  <si>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</si>
  <si>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</si>
  <si>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</si>
  <si>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</si>
  <si>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</si>
  <si>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</si>
  <si>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</si>
  <si>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</si>
  <si>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</si>
  <si>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</si>
  <si>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</si>
  <si>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</si>
  <si>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</si>
  <si>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</si>
  <si>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</si>
  <si>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</si>
  <si>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</si>
  <si>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</si>
  <si>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</si>
  <si>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</si>
  <si>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</si>
  <si>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</si>
  <si>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</si>
  <si>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</si>
  <si>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</si>
  <si>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</si>
  <si>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</si>
  <si>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</si>
  <si>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</si>
  <si>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</si>
  <si>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</si>
  <si>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</si>
  <si>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</si>
  <si>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</si>
  <si>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</si>
  <si>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</si>
  <si>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</si>
  <si>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</si>
  <si>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</si>
  <si>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</si>
  <si>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</si>
  <si>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</si>
  <si>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</si>
  <si>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</si>
  <si>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</si>
  <si>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</si>
  <si>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</si>
  <si>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</si>
  <si>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</si>
  <si>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</si>
  <si>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</si>
  <si>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</si>
  <si>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</si>
  <si>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</si>
  <si>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</si>
  <si>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</si>
  <si>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</si>
  <si>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</si>
  <si>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</si>
  <si>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</si>
  <si>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</si>
  <si>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</si>
  <si>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</si>
  <si>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</si>
  <si>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</si>
  <si>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</si>
  <si>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</si>
  <si>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</si>
  <si>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</si>
  <si>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</si>
  <si>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</si>
  <si>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</si>
  <si>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</si>
  <si>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</si>
  <si>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</si>
  <si>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</si>
  <si>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</si>
  <si>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</si>
  <si>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</si>
  <si>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</si>
  <si>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</si>
  <si>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</si>
  <si>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</si>
  <si>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</si>
  <si>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</si>
  <si>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</si>
  <si>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</si>
  <si>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</si>
  <si>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</si>
  <si>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</si>
  <si>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</si>
  <si>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</si>
  <si>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</si>
  <si>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</si>
  <si>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</si>
  <si>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</si>
  <si>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</si>
  <si>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</si>
  <si>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</si>
  <si>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</si>
  <si>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</si>
  <si>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</si>
  <si>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</si>
  <si>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</si>
  <si>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</si>
  <si>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</si>
  <si>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</si>
  <si>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</si>
  <si>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</si>
  <si>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</si>
  <si>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</si>
  <si>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</si>
  <si>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</si>
  <si>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</si>
  <si>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</si>
  <si>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</si>
  <si>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</si>
  <si>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</si>
  <si>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</si>
  <si>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</si>
  <si>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</si>
  <si>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</si>
  <si>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</si>
  <si>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</si>
  <si>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</si>
  <si>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</si>
  <si>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</si>
  <si>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</si>
  <si>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</si>
  <si>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</si>
  <si>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</si>
  <si>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</si>
  <si>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</si>
  <si>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</si>
  <si>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</si>
  <si>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</si>
  <si>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</si>
  <si>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</si>
  <si>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</si>
  <si>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</si>
  <si>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</si>
  <si>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</si>
  <si>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</si>
  <si>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</si>
  <si>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</si>
  <si>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</si>
  <si>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</si>
  <si>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</si>
  <si>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</si>
  <si>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</si>
  <si>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</si>
  <si>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</si>
  <si>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</si>
  <si>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</si>
  <si>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</si>
  <si>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</si>
  <si>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</si>
  <si>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</si>
  <si>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</si>
  <si>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</si>
  <si>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</si>
  <si>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</si>
  <si>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</si>
  <si>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</si>
  <si>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</si>
  <si>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</si>
  <si>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</si>
  <si>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</si>
  <si>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</si>
  <si>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</si>
  <si>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</si>
  <si>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</si>
  <si>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</si>
  <si>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</si>
  <si>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</si>
  <si>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</si>
  <si>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</si>
  <si>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</si>
  <si>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</si>
  <si>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</si>
  <si>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</si>
  <si>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</si>
  <si>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</si>
  <si>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</si>
  <si>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</si>
  <si>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</si>
  <si>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</si>
  <si>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</si>
  <si>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</si>
  <si>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</si>
  <si>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</si>
  <si>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</si>
  <si>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</si>
  <si>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</si>
  <si>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</si>
  <si>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</si>
  <si>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</si>
  <si>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</si>
  <si>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</si>
  <si>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</si>
  <si>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</si>
  <si>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</si>
  <si>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</si>
  <si>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</si>
  <si>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</si>
  <si>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</si>
  <si>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</si>
  <si>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</si>
  <si>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</si>
  <si>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</si>
  <si>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</si>
  <si>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</si>
  <si>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</si>
  <si>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</si>
  <si>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</si>
  <si>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</si>
  <si>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</si>
  <si>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</si>
  <si>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</si>
  <si>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</si>
  <si>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</si>
  <si>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</si>
  <si>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</si>
  <si>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</si>
  <si>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</si>
  <si>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</si>
  <si>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</si>
  <si>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</si>
  <si>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</si>
  <si>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</si>
  <si>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</si>
  <si>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</si>
  <si>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</si>
  <si>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</si>
  <si>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</si>
  <si>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</si>
  <si>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</si>
  <si>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</si>
  <si>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</si>
  <si>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</si>
  <si>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</si>
  <si>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</si>
  <si>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</si>
  <si>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</si>
  <si>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</si>
  <si>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</si>
  <si>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</si>
  <si>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</si>
  <si>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</si>
  <si>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</si>
  <si>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</si>
  <si>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</si>
  <si>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</si>
  <si>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</si>
  <si>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</si>
  <si>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</si>
  <si>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</si>
  <si>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</si>
  <si>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</si>
  <si>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</si>
  <si>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</si>
  <si>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</si>
  <si>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</si>
  <si>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</si>
  <si>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</si>
  <si>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</si>
  <si>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</si>
  <si>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</si>
  <si>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</si>
  <si>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</si>
  <si>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</si>
  <si>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</si>
  <si>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</si>
  <si>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</si>
  <si>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</si>
  <si>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</si>
  <si>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</si>
  <si>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</si>
  <si>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</si>
  <si>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</si>
  <si>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</si>
  <si>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</si>
  <si>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</si>
  <si>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</si>
  <si>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</si>
  <si>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</si>
  <si>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</si>
  <si>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</si>
  <si>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</si>
  <si>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</si>
  <si>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</si>
  <si>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</si>
  <si>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</si>
  <si>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</si>
  <si>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</si>
  <si>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</si>
  <si>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</si>
  <si>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</si>
  <si>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</si>
  <si>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</si>
  <si>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</si>
  <si>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</si>
  <si>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</si>
  <si>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</si>
  <si>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</si>
  <si>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</si>
  <si>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</si>
  <si>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</si>
  <si>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</si>
  <si>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</si>
  <si>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</si>
  <si>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</si>
  <si>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</si>
  <si>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</si>
  <si>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</si>
  <si>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</si>
  <si>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</si>
  <si>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</si>
  <si>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</si>
  <si>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</si>
  <si>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</si>
  <si>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</si>
  <si>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</si>
  <si>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</si>
  <si>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</si>
  <si>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</si>
  <si>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</si>
  <si>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</si>
  <si>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</si>
  <si>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</si>
  <si>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</si>
  <si>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</si>
  <si>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</si>
  <si>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</si>
  <si>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</si>
  <si>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</si>
  <si>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</si>
  <si>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</si>
  <si>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</si>
  <si>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</si>
  <si>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</si>
  <si>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</si>
  <si>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</si>
  <si>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</si>
  <si>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</si>
  <si>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</si>
  <si>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</si>
  <si>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</si>
  <si>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</si>
  <si>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</si>
  <si>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</si>
  <si>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</si>
  <si>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</si>
  <si>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</si>
  <si>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</si>
  <si>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</si>
  <si>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</si>
  <si>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</si>
  <si>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</si>
  <si>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</si>
  <si>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</si>
  <si>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</si>
  <si>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</si>
  <si>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</si>
  <si>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</si>
  <si>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</si>
  <si>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</si>
  <si>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</si>
  <si>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</si>
  <si>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</si>
  <si>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</si>
  <si>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</si>
  <si>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</si>
  <si>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</si>
  <si>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</si>
  <si>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</si>
  <si>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</si>
  <si>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</si>
  <si>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</si>
  <si>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</si>
  <si>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</si>
  <si>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</si>
  <si>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</si>
  <si>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</si>
  <si>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</si>
  <si>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</si>
  <si>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</si>
  <si>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</si>
  <si>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</si>
  <si>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</si>
  <si>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</si>
  <si>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</si>
  <si>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</si>
  <si>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</si>
  <si>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</si>
  <si>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</si>
  <si>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</si>
  <si>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</si>
  <si>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</si>
  <si>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</si>
  <si>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</si>
  <si>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</si>
  <si>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</si>
  <si>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</si>
  <si>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</si>
  <si>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</si>
  <si>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</si>
  <si>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</si>
  <si>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</si>
  <si>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</si>
  <si>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</si>
  <si>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</si>
  <si>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</si>
  <si>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</si>
  <si>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</si>
  <si>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</si>
  <si>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</si>
  <si>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</si>
  <si>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</si>
  <si>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</si>
  <si>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</si>
  <si>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</si>
  <si>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</si>
  <si>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</si>
  <si>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</si>
  <si>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</si>
  <si>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</si>
  <si>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</si>
  <si>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</si>
  <si>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</si>
  <si>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</si>
  <si>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</si>
  <si>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</si>
  <si>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</si>
  <si>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</si>
  <si>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</si>
  <si>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</si>
  <si>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</si>
  <si>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</si>
  <si>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</si>
  <si>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</si>
  <si>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</si>
  <si>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</si>
  <si>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</si>
  <si>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</si>
  <si>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</si>
  <si>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</si>
  <si>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</si>
  <si>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</si>
  <si>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</si>
  <si>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</si>
  <si>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</si>
  <si>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</si>
  <si>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</si>
  <si>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</si>
  <si>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</si>
  <si>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</si>
  <si>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</si>
  <si>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</si>
  <si>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</si>
  <si>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</si>
  <si>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</si>
  <si>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</si>
  <si>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</si>
  <si>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</si>
  <si>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</si>
  <si>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</si>
  <si>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</si>
  <si>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</si>
  <si>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</si>
  <si>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</si>
  <si>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</si>
  <si>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</si>
  <si>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</si>
  <si>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</si>
  <si>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</si>
  <si>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</si>
  <si>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</si>
  <si>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</si>
  <si>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</si>
  <si>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</si>
  <si>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</si>
  <si>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</si>
  <si>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</si>
  <si>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</si>
  <si>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</si>
  <si>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</si>
  <si>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</si>
  <si>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</si>
  <si>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</si>
  <si>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</si>
  <si>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</si>
  <si>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</si>
  <si>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</si>
  <si>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</si>
  <si>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</si>
  <si>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</si>
  <si>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</si>
  <si>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</si>
  <si>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</si>
  <si>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</si>
  <si>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</si>
  <si>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</si>
  <si>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</si>
  <si>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</si>
  <si>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</si>
  <si>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</si>
  <si>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</si>
  <si>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</si>
  <si>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</si>
  <si>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</si>
  <si>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</si>
  <si>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</si>
  <si>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</si>
  <si>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</si>
  <si>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</si>
  <si>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</si>
  <si>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</si>
  <si>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</si>
  <si>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</si>
  <si>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</si>
  <si>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</si>
  <si>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</si>
  <si>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</si>
  <si>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</si>
  <si>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</si>
  <si>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</si>
  <si>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</si>
  <si>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</si>
  <si>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</si>
  <si>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</si>
  <si>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</si>
  <si>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</si>
  <si>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</si>
  <si>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</si>
  <si>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</si>
  <si>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</si>
  <si>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</si>
  <si>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</si>
  <si>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</si>
  <si>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</si>
  <si>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</si>
  <si>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</si>
  <si>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</si>
  <si>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</si>
  <si>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</si>
  <si>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</si>
  <si>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</si>
  <si>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</si>
  <si>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</si>
  <si>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</si>
  <si>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</si>
  <si>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</si>
  <si>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</si>
  <si>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</si>
  <si>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</si>
  <si>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</si>
  <si>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</si>
  <si>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</si>
  <si>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</si>
  <si>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</si>
  <si>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</si>
  <si>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</si>
  <si>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</si>
  <si>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</si>
  <si>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</si>
  <si>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</si>
  <si>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</si>
  <si>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</si>
  <si>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</si>
  <si>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</si>
  <si>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</si>
  <si>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</si>
  <si>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</si>
  <si>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</si>
  <si>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</si>
  <si>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</si>
  <si>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</si>
  <si>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</si>
  <si>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</si>
  <si>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</si>
  <si>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</si>
  <si>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</si>
  <si>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</si>
  <si>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</si>
  <si>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</si>
  <si>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</si>
  <si>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</si>
  <si>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</si>
  <si>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</si>
  <si>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</si>
  <si>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</si>
  <si>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</si>
  <si>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</si>
  <si>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</si>
  <si>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</si>
  <si>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</si>
  <si>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</si>
  <si>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</si>
  <si>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</si>
  <si>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</si>
  <si>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</si>
  <si>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</si>
  <si>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</si>
  <si>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</si>
  <si>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</si>
  <si>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</si>
  <si>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</si>
  <si>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</si>
  <si>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</si>
  <si>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</si>
  <si>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</si>
  <si>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</si>
  <si>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</si>
  <si>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</si>
  <si>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</si>
  <si>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</si>
  <si>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</si>
  <si>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</si>
  <si>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</si>
  <si>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</si>
  <si>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</si>
  <si>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</si>
  <si>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</si>
  <si>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</si>
  <si>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</si>
  <si>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</si>
  <si>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</si>
  <si>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</si>
  <si>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</si>
  <si>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</si>
  <si>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</si>
  <si>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</si>
  <si>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</si>
  <si>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</si>
  <si>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</si>
  <si>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</si>
  <si>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</si>
  <si>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</si>
  <si>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</si>
  <si>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</si>
  <si>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</si>
  <si>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</si>
  <si>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</si>
  <si>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</si>
  <si>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</si>
  <si>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</si>
  <si>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</si>
  <si>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</si>
  <si>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</si>
  <si>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</si>
  <si>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</si>
  <si>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</si>
  <si>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</si>
  <si>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</si>
  <si>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</si>
  <si>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</si>
  <si>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</si>
  <si>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</si>
  <si>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</si>
  <si>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</si>
  <si>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</si>
  <si>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</si>
  <si>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</si>
  <si>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</si>
  <si>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</si>
  <si>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</si>
  <si>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</si>
  <si>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</si>
  <si>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</si>
  <si>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</si>
  <si>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</si>
  <si>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</si>
  <si>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</si>
  <si>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</si>
  <si>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</si>
  <si>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</si>
  <si>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</si>
  <si>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</si>
  <si>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</si>
  <si>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</si>
  <si>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</si>
  <si>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</si>
  <si>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</si>
  <si>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</si>
  <si>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</si>
  <si>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</si>
  <si>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</si>
  <si>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</si>
  <si>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</si>
  <si>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</si>
  <si>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</si>
  <si>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</si>
  <si>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</si>
  <si>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</si>
  <si>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</si>
  <si>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</si>
  <si>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</si>
  <si>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</si>
  <si>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</si>
  <si>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</si>
  <si>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</si>
  <si>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</si>
  <si>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</si>
  <si>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</si>
  <si>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</si>
  <si>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</si>
  <si>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</si>
  <si>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</si>
  <si>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</si>
  <si>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</si>
  <si>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</si>
  <si>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</si>
  <si>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</si>
  <si>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</si>
  <si>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</si>
  <si>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</si>
  <si>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</si>
  <si>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</si>
  <si>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</si>
  <si>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</si>
  <si>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</si>
  <si>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</si>
  <si>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</si>
  <si>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</si>
  <si>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</si>
  <si>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</si>
  <si>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</si>
  <si>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</si>
  <si>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</si>
  <si>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</si>
  <si>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</si>
  <si>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</si>
  <si>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</si>
  <si>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</si>
  <si>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</si>
  <si>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</si>
  <si>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</si>
  <si>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</si>
  <si>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</si>
  <si>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</si>
  <si>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</si>
  <si>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</si>
  <si>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</si>
  <si>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</si>
  <si>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</si>
  <si>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</si>
  <si>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</si>
  <si>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</si>
  <si>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</si>
  <si>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</si>
  <si>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</si>
  <si>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</si>
  <si>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</si>
  <si>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</si>
  <si>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</si>
  <si>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</si>
  <si>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</si>
  <si>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</si>
  <si>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</si>
  <si>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</si>
  <si>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</si>
  <si>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</si>
  <si>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</si>
  <si>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</si>
  <si>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</si>
  <si>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</si>
  <si>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</si>
  <si>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</si>
  <si>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</si>
  <si>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</si>
  <si>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</si>
  <si>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</si>
  <si>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</si>
  <si>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</si>
  <si>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</si>
  <si>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</si>
  <si>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</si>
  <si>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</si>
  <si>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</si>
  <si>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</si>
  <si>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</si>
  <si>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</si>
  <si>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</si>
  <si>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</si>
  <si>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</si>
  <si>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</si>
  <si>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</si>
  <si>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</si>
  <si>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</si>
  <si>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</si>
  <si>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</si>
  <si>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</si>
  <si>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</si>
  <si>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</si>
  <si>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</si>
  <si>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</si>
  <si>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</si>
  <si>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</si>
  <si>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</si>
  <si>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</si>
  <si>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</si>
  <si>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</si>
  <si>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</si>
  <si>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</si>
  <si>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</si>
  <si>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</si>
  <si>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</si>
  <si>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</si>
  <si>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</si>
  <si>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</si>
  <si>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</si>
  <si>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</si>
  <si>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</si>
  <si>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</si>
  <si>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</si>
  <si>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</si>
  <si>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</si>
  <si>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</si>
  <si>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</si>
  <si>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</si>
  <si>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</si>
  <si>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</si>
  <si>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</si>
  <si>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</si>
  <si>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</si>
  <si>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</si>
  <si>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</si>
  <si>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</si>
  <si>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</si>
  <si>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</si>
  <si>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</si>
  <si>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</si>
  <si>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</si>
  <si>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</si>
  <si>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</si>
  <si>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</si>
  <si>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</si>
  <si>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</si>
  <si>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</si>
  <si>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</si>
  <si>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</si>
  <si>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</si>
  <si>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</si>
  <si>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</si>
  <si>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</si>
  <si>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</si>
  <si>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</si>
  <si>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</si>
  <si>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</si>
  <si>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</si>
  <si>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</si>
  <si>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</si>
  <si>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</si>
  <si>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</si>
  <si>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</si>
  <si>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</si>
  <si>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</si>
  <si>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</si>
  <si>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</si>
  <si>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</si>
  <si>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</si>
  <si>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</si>
  <si>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</si>
  <si>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</si>
  <si>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</si>
  <si>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</si>
  <si>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</si>
  <si>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</si>
  <si>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</si>
  <si>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</si>
  <si>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</si>
  <si>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</si>
  <si>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</si>
  <si>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</si>
  <si>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</si>
  <si>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</si>
  <si>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</si>
  <si>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</si>
  <si>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</si>
  <si>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</si>
  <si>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</si>
  <si>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</si>
  <si>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</si>
  <si>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</si>
  <si>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</si>
  <si>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</si>
  <si>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</si>
  <si>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</si>
  <si>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</si>
  <si>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</si>
  <si>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</si>
  <si>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</si>
  <si>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</si>
  <si>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</si>
  <si>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</si>
  <si>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</si>
  <si>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</si>
  <si>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</si>
  <si>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</si>
  <si>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</si>
  <si>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</si>
  <si>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</si>
  <si>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</si>
  <si>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</si>
  <si>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</si>
  <si>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</si>
  <si>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</si>
  <si>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</si>
  <si>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</si>
  <si>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</si>
  <si>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</si>
  <si>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</si>
  <si>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</si>
  <si>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</si>
  <si>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</si>
  <si>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</si>
  <si>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</si>
  <si>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</si>
  <si>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</si>
  <si>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</si>
  <si>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</si>
  <si>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</si>
  <si>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</si>
  <si>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</si>
  <si>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</si>
  <si>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</si>
  <si>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</si>
  <si>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</si>
  <si>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</si>
  <si>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</si>
  <si>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</si>
  <si>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</si>
  <si>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</si>
  <si>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</si>
  <si>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</si>
  <si>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</si>
  <si>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</si>
  <si>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</si>
  <si>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</si>
  <si>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</si>
  <si>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</si>
  <si>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</si>
  <si>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</si>
  <si>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</si>
  <si>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</si>
  <si>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</si>
  <si>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</si>
  <si>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</si>
  <si>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</si>
  <si>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</si>
  <si>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</si>
  <si>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</si>
  <si>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</si>
  <si>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</si>
  <si>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</si>
  <si>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</si>
  <si>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</si>
  <si>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</si>
  <si>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</si>
  <si>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</si>
  <si>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</si>
  <si>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</si>
  <si>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</si>
  <si>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</si>
  <si>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</si>
  <si>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</si>
  <si>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</si>
  <si>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</si>
  <si>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</si>
  <si>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</si>
  <si>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</si>
  <si>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</si>
  <si>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</si>
  <si>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</si>
  <si>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</si>
  <si>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</si>
  <si>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</si>
  <si>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</si>
  <si>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</si>
  <si>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</si>
  <si>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</si>
  <si>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</si>
  <si>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</si>
  <si>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</si>
  <si>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</si>
  <si>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</si>
  <si>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</si>
  <si>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</si>
  <si>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</si>
  <si>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</si>
  <si>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</si>
  <si>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</si>
  <si>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</si>
  <si>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</si>
  <si>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</si>
  <si>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</si>
  <si>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</si>
  <si>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</si>
  <si>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</si>
  <si>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</si>
  <si>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</si>
  <si>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</si>
  <si>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</si>
  <si>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</si>
  <si>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</si>
  <si>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</si>
  <si>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</si>
  <si>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</si>
  <si>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</si>
  <si>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</si>
  <si>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</si>
  <si>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</si>
  <si>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</si>
  <si>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</si>
  <si>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</si>
  <si>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</si>
  <si>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</si>
  <si>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</si>
  <si>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</si>
  <si>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</si>
  <si>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</si>
  <si>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</si>
  <si>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</si>
  <si>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</si>
  <si>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</si>
  <si>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</si>
  <si>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</si>
  <si>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</si>
  <si>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</si>
  <si>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</si>
  <si>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</si>
  <si>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</si>
  <si>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</si>
  <si>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</si>
  <si>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</si>
  <si>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</si>
  <si>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</si>
  <si>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</si>
  <si>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</si>
  <si>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</si>
  <si>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</si>
  <si>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</si>
  <si>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</si>
  <si>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</si>
  <si>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</si>
  <si>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</si>
  <si>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</si>
  <si>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</si>
  <si>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</si>
  <si>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</si>
  <si>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</si>
  <si>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</si>
  <si>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</si>
  <si>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</si>
  <si>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</si>
  <si>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</si>
  <si>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</si>
  <si>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</si>
  <si>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</si>
  <si>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</si>
  <si>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</si>
  <si>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</si>
  <si>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</si>
  <si>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</si>
  <si>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</si>
  <si>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</si>
  <si>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</si>
  <si>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</si>
  <si>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</si>
  <si>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</si>
  <si>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</si>
  <si>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</si>
  <si>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</si>
  <si>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</si>
  <si>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</si>
  <si>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</si>
  <si>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</si>
  <si>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</si>
  <si>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</si>
  <si>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</si>
  <si>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</si>
  <si>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</si>
  <si>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</si>
  <si>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</si>
  <si>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</si>
  <si>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</si>
  <si>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</si>
  <si>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</si>
  <si>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</si>
  <si>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</si>
  <si>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</si>
  <si>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</si>
  <si>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</si>
  <si>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</si>
  <si>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</si>
  <si>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</si>
  <si>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</si>
  <si>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</si>
  <si>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</si>
  <si>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</si>
  <si>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</si>
  <si>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</si>
  <si>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</si>
  <si>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</si>
  <si>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</si>
  <si>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</si>
  <si>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</si>
  <si>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</si>
  <si>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</si>
  <si>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</si>
  <si>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</si>
  <si>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</si>
  <si>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</si>
  <si>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</si>
  <si>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</si>
  <si>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</si>
  <si>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</si>
  <si>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</si>
  <si>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</si>
  <si>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</si>
  <si>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</si>
  <si>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</si>
  <si>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</si>
  <si>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</si>
  <si>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</si>
  <si>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</si>
  <si>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</si>
  <si>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</si>
  <si>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</si>
  <si>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</si>
  <si>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</si>
  <si>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</si>
  <si>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</si>
  <si>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</si>
  <si>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</si>
  <si>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</si>
  <si>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</si>
  <si>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</si>
  <si>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</si>
  <si>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</si>
  <si>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</si>
  <si>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</si>
  <si>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</si>
  <si>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</si>
  <si>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</si>
  <si>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</si>
  <si>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</si>
  <si>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</si>
  <si>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</si>
  <si>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</si>
  <si>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</si>
  <si>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</si>
  <si>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</si>
  <si>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</si>
  <si>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</si>
  <si>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</si>
  <si>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</si>
  <si>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</si>
  <si>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</si>
  <si>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</si>
  <si>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</si>
  <si>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</si>
  <si>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</si>
  <si>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</si>
  <si>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</si>
  <si>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</si>
  <si>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</si>
  <si>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</si>
  <si>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</si>
  <si>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</si>
  <si>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</si>
  <si>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</si>
  <si>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</si>
  <si>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</si>
  <si>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</si>
  <si>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</si>
  <si>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</si>
  <si>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</si>
  <si>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</si>
  <si>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</si>
  <si>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</si>
  <si>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</si>
  <si>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</si>
  <si>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</si>
  <si>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</si>
  <si>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</si>
  <si>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</si>
  <si>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</si>
  <si>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</si>
  <si>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</si>
  <si>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</si>
  <si>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</si>
  <si>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</si>
  <si>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</si>
  <si>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</si>
  <si>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</si>
  <si>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</si>
  <si>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</si>
  <si>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</si>
  <si>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</si>
  <si>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</si>
  <si>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</si>
  <si>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</si>
  <si>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</si>
  <si>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</si>
  <si>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</si>
  <si>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</si>
  <si>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</si>
  <si>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</si>
  <si>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</si>
  <si>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</si>
  <si>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</si>
  <si>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</si>
  <si>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</si>
  <si>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</si>
  <si>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</si>
  <si>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</si>
  <si>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</si>
  <si>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</si>
  <si>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</si>
  <si>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</si>
  <si>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</si>
  <si>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</si>
  <si>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</si>
  <si>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</si>
  <si>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</si>
  <si>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</si>
  <si>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</si>
  <si>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</si>
  <si>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</si>
  <si>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</si>
  <si>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</si>
  <si>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</si>
  <si>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</si>
  <si>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</si>
  <si>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</si>
  <si>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</si>
  <si>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</si>
  <si>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</si>
  <si>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</si>
  <si>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</si>
  <si>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</si>
  <si>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</si>
  <si>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</si>
  <si>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</si>
  <si>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</si>
  <si>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</si>
  <si>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</si>
  <si>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</si>
  <si>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</si>
  <si>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</si>
  <si>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</si>
  <si>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</si>
  <si>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</si>
  <si>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</si>
  <si>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</si>
  <si>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</si>
  <si>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</si>
  <si>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</si>
  <si>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</si>
  <si>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</si>
  <si>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</si>
  <si>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</si>
  <si>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</si>
  <si>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</si>
  <si>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(All)</t>
  </si>
  <si>
    <t>Count of outcome</t>
  </si>
  <si>
    <t>Row Labels</t>
  </si>
  <si>
    <t>Grand Total</t>
  </si>
  <si>
    <t>Column Labels</t>
  </si>
  <si>
    <t>Parent Category</t>
  </si>
  <si>
    <t>Sub-category</t>
  </si>
  <si>
    <t>Date created Conversion</t>
  </si>
  <si>
    <t>Date ended comversion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</si>
  <si>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</si>
  <si>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</si>
  <si>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</si>
  <si>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</si>
  <si>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</si>
  <si>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</si>
  <si>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</si>
  <si>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</si>
  <si>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</si>
  <si>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</si>
  <si>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</si>
  <si>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</si>
  <si>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</si>
  <si>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</si>
  <si>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</si>
  <si>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</si>
  <si>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</si>
  <si>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</si>
  <si>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</si>
  <si>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</si>
  <si>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</si>
  <si>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</si>
  <si>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</si>
  <si>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</si>
  <si>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</si>
  <si>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</si>
  <si>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</si>
  <si>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</si>
  <si>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</si>
  <si>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</si>
  <si>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</si>
  <si>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</si>
  <si>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</si>
  <si>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</si>
  <si>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</si>
  <si>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</si>
  <si>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</si>
  <si>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</si>
  <si>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</si>
  <si>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</si>
  <si>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</si>
  <si>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</si>
  <si>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</si>
  <si>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</si>
  <si>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</si>
  <si>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</si>
  <si>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</si>
  <si>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</si>
  <si>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</si>
  <si>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</si>
  <si>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</si>
  <si>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</si>
  <si>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</si>
  <si>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</si>
  <si>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</si>
  <si>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</si>
  <si>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</si>
  <si>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15000 to 19999</t>
  </si>
  <si>
    <t>20000 to 24999</t>
  </si>
  <si>
    <t>10000 to 14999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</si>
  <si>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</si>
  <si>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</si>
  <si>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</si>
  <si>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</si>
  <si>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</si>
  <si>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</si>
  <si>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</si>
  <si>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 of successful backers</t>
  </si>
  <si>
    <t>Median of successful backers</t>
  </si>
  <si>
    <t>Minimum of successful backers</t>
  </si>
  <si>
    <t>Maximum of Successful backers</t>
  </si>
  <si>
    <t>variance of successful backers</t>
  </si>
  <si>
    <t>standard deviation of successful backers</t>
  </si>
  <si>
    <t>Mean of unsuccessful backers</t>
  </si>
  <si>
    <t>Median of unsuccessful backers</t>
  </si>
  <si>
    <t>Minimum of unsuccessful backers</t>
  </si>
  <si>
    <t>Maximum of unSuccessful backers</t>
  </si>
  <si>
    <t>variance of unsuccessful backers</t>
  </si>
  <si>
    <t>standard deviation of unsuccessful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</si>
</sst>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[CrowdfundingBook_SandyG.xlsx]Pivot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A-1E44-9CF1-6328FAE723C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A-1E44-9CF1-6328FAE723C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A-1E44-9CF1-6328FAE723C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A-1E44-9CF1-6328FAE7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1917424"/>
        <c:axId val="1481764704"/>
      </c:barChart>
      <c:catAx>
        <c:axId val="148191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4704"/>
        <c:crosses val="autoZero"/>
        <c:auto val="1"/>
        <c:lblAlgn val="ctr"/>
        <c:lblOffset val="100"/>
        <c:noMultiLvlLbl val="0"/>
      </c:catAx>
      <c:valAx>
        <c:axId val="14817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[CrowdfundingBook_SandyG.xlsx]pivot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E-B44B-BD93-F29B21D2B63E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FE-B44B-BD93-F29B21D2B63E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FE-B44B-BD93-F29B21D2B63E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FE-B44B-BD93-F29B21D2B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90268400"/>
        <c:axId val="1478059488"/>
      </c:barChart>
      <c:catAx>
        <c:axId val="149026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59488"/>
        <c:crosses val="autoZero"/>
        <c:auto val="1"/>
        <c:lblAlgn val="ctr"/>
        <c:lblOffset val="100"/>
        <c:noMultiLvlLbl val="0"/>
      </c:catAx>
      <c:valAx>
        <c:axId val="14780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6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[CrowdfundingBook_SandyG.xlsx]Pivot 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8-644E-909F-49A01A023CA0}"/>
            </c:ext>
          </c:extLst>
        </c:ser>
        <c:ser>
          <c:idx val="1"/>
          <c:order val="1"/>
          <c:tx>
            <c:strRef>
              <c:f>'Pivot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8-644E-909F-49A01A023CA0}"/>
            </c:ext>
          </c:extLst>
        </c:ser>
        <c:ser>
          <c:idx val="2"/>
          <c:order val="2"/>
          <c:tx>
            <c:strRef>
              <c:f>'Pivot 3'!$D$5:$D$6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C8-644E-909F-49A01A023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383232"/>
        <c:axId val="1680501232"/>
      </c:lineChart>
      <c:catAx>
        <c:axId val="16783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01232"/>
        <c:crosses val="autoZero"/>
        <c:auto val="1"/>
        <c:lblAlgn val="ctr"/>
        <c:lblOffset val="100"/>
        <c:noMultiLvlLbl val="0"/>
      </c:catAx>
      <c:valAx>
        <c:axId val="16805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3-DB43-931E-2C1818DF9C63}"/>
            </c:ext>
          </c:extLst>
        </c:ser>
        <c:ser>
          <c:idx val="1"/>
          <c:order val="1"/>
          <c:tx>
            <c:strRef>
              <c:f>'goal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3-DB43-931E-2C1818DF9C63}"/>
            </c:ext>
          </c:extLst>
        </c:ser>
        <c:ser>
          <c:idx val="2"/>
          <c:order val="2"/>
          <c:tx>
            <c:strRef>
              <c:f>'goal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3-DB43-931E-2C1818DF9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327423"/>
        <c:axId val="2064372111"/>
      </c:lineChart>
      <c:catAx>
        <c:axId val="206432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72111"/>
        <c:crosses val="autoZero"/>
        <c:auto val="1"/>
        <c:lblAlgn val="ctr"/>
        <c:lblOffset val="100"/>
        <c:noMultiLvlLbl val="0"/>
      </c:catAx>
      <c:valAx>
        <c:axId val="206437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32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2</xdr:row>
      <xdr:rowOff>50800</xdr:rowOff>
    </xdr:from>
    <xdr:to>
      <xdr:col>15</xdr:col>
      <xdr:colOff>139700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D162D-E19E-7D53-5819-A25A173A7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139700</xdr:rowOff>
    </xdr:from>
    <xdr:to>
      <xdr:col>16</xdr:col>
      <xdr:colOff>546100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2F53E-1FC4-08D2-C364-A79772477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4</xdr:row>
      <xdr:rowOff>31750</xdr:rowOff>
    </xdr:from>
    <xdr:to>
      <xdr:col>12</xdr:col>
      <xdr:colOff>292100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DC2D3-76CE-F170-D2F2-AACA67758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717550</xdr:colOff>
      <xdr:row>17</xdr:row>
      <xdr:rowOff>38100</xdr:rowOff>
    </xdr:from>
    <xdr:to>
      <xdr:col>9</xdr:col>
      <xdr:colOff>254000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5A7A8-2A25-F19B-6151-F2AFF99B6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ii samii" refreshedDate="45382.868093171295" createdVersion="8" refreshedVersion="8" minRefreshableVersion="3" recordCount="1000" xr:uid="{34F5FBDE-741E-1642-A4C5-E57A68A44AA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m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0C54C-3ECA-AA48-BFCF-630C3E74B1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FA46F-4679-B844-BBA6-17CDC355C9B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31C66-B9A1-7849-99D2-E0DF42A0173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K33" sqref="K3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0.83203125" style="5"/>
    <col min="6" max="6" width="12.6640625" bestFit="1" customWidth="1"/>
    <col min="8" max="8" width="13" bestFit="1" customWidth="1"/>
    <col min="9" max="9" width="13" customWidth="1"/>
    <col min="12" max="13" width="11.1640625" bestFit="1" customWidth="1"/>
    <col min="14" max="14" width="21.6640625" style="9" bestFit="1" customWidth="1"/>
    <col min="15" max="15" width="11.1640625" style="9" customWidth="1"/>
    <col min="18" max="18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1" t="s">
        <v>2</v>
      </c>
      <c r="E1" s="1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2038</v>
      </c>
      <c r="O1" s="8" t="s">
        <v>2039</v>
      </c>
      <c r="P1" s="1" t="s">
        <v>10</v>
      </c>
      <c r="Q1" s="1" t="s">
        <v>11</v>
      </c>
      <c r="R1" s="1" t="s">
        <v>2028</v>
      </c>
      <c r="S1" s="1" t="s">
        <v>2036</v>
      </c>
      <c r="T1" s="1" t="s">
        <v>2037</v>
      </c>
    </row>
    <row r="2" spans="1:20" ht="17" x14ac:dyDescent="0.2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5">
        <f>(E2/D2)*100</f>
        <v>0</v>
      </c>
      <c r="G2" t="s">
        <v>14</v>
      </c>
      <c r="H2">
        <v>0</v>
      </c>
      <c r="I2" s="4">
        <f>H2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5">
        <f t="shared" ref="F3:F66" si="0">(E3/D3)*100</f>
        <v>1040</v>
      </c>
      <c r="G3" t="s">
        <v>20</v>
      </c>
      <c r="H3">
        <v>158</v>
      </c>
      <c r="I3" s="4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4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4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5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4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5">
        <f t="shared" ref="F259:F322" si="16">(E259/D259)*100</f>
        <v>146</v>
      </c>
      <c r="G259" t="s">
        <v>20</v>
      </c>
      <c r="H259">
        <v>92</v>
      </c>
      <c r="I259" s="4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4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4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5">
        <f t="shared" ref="F451:F514" si="28">(E451/D451)*100</f>
        <v>967</v>
      </c>
      <c r="G451" t="s">
        <v>20</v>
      </c>
      <c r="H451">
        <v>86</v>
      </c>
      <c r="I451" s="4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5">
        <f t="shared" si="28"/>
        <v>0</v>
      </c>
      <c r="G502" t="s">
        <v>14</v>
      </c>
      <c r="H502">
        <v>0</v>
      </c>
      <c r="I502" s="4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4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5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4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4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4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5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5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4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4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4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4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249977111117893"/>
        <color theme="4"/>
      </colorScale>
    </cfRule>
  </conditionalFormatting>
  <conditionalFormatting sqref="G1:G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A2D7-C25E-EF47-B7AD-90CA5643886F}">
  <dimension ref="A1:F14"/>
  <sheetViews>
    <sheetView workbookViewId="0">
      <selection activeCell="Q15" sqref="Q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2031</v>
      </c>
    </row>
    <row r="3" spans="1:6" x14ac:dyDescent="0.2">
      <c r="A3" s="6" t="s">
        <v>2032</v>
      </c>
      <c r="B3" s="6" t="s">
        <v>2035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2043</v>
      </c>
      <c r="E8">
        <v>4</v>
      </c>
      <c r="F8">
        <v>4</v>
      </c>
    </row>
    <row r="9" spans="1:6" x14ac:dyDescent="0.2">
      <c r="A9" s="7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E3EF-42B6-8B42-8E42-573CA1BD093D}">
  <dimension ref="A2:F30"/>
  <sheetViews>
    <sheetView workbookViewId="0">
      <selection activeCell="E6" sqref="E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6" t="s">
        <v>6</v>
      </c>
      <c r="B2" t="s">
        <v>2031</v>
      </c>
    </row>
    <row r="4" spans="1:6" x14ac:dyDescent="0.2">
      <c r="A4" s="6" t="s">
        <v>2032</v>
      </c>
      <c r="B4" s="6" t="s">
        <v>2035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2050</v>
      </c>
      <c r="E7">
        <v>4</v>
      </c>
      <c r="F7">
        <v>4</v>
      </c>
    </row>
    <row r="8" spans="1:6" x14ac:dyDescent="0.2">
      <c r="A8" s="7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2053</v>
      </c>
      <c r="C10">
        <v>8</v>
      </c>
      <c r="E10">
        <v>10</v>
      </c>
      <c r="F10">
        <v>18</v>
      </c>
    </row>
    <row r="11" spans="1:6" x14ac:dyDescent="0.2">
      <c r="A11" s="7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2058</v>
      </c>
      <c r="C15">
        <v>3</v>
      </c>
      <c r="E15">
        <v>4</v>
      </c>
      <c r="F15">
        <v>7</v>
      </c>
    </row>
    <row r="16" spans="1:6" x14ac:dyDescent="0.2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2063</v>
      </c>
      <c r="C20">
        <v>4</v>
      </c>
      <c r="E20">
        <v>4</v>
      </c>
      <c r="F20">
        <v>8</v>
      </c>
    </row>
    <row r="21" spans="1:6" x14ac:dyDescent="0.2">
      <c r="A21" s="7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2065</v>
      </c>
      <c r="C22">
        <v>9</v>
      </c>
      <c r="E22">
        <v>5</v>
      </c>
      <c r="F22">
        <v>14</v>
      </c>
    </row>
    <row r="23" spans="1:6" x14ac:dyDescent="0.2">
      <c r="A23" s="7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2068</v>
      </c>
      <c r="C25">
        <v>7</v>
      </c>
      <c r="E25">
        <v>14</v>
      </c>
      <c r="F25">
        <v>21</v>
      </c>
    </row>
    <row r="26" spans="1:6" x14ac:dyDescent="0.2">
      <c r="A26" s="7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2072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00BE-5B66-9042-86FB-A6A696D596BB}">
  <dimension ref="A2:E19"/>
  <sheetViews>
    <sheetView workbookViewId="0">
      <selection activeCell="K27" sqref="K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2" spans="1:5" x14ac:dyDescent="0.2">
      <c r="A2" s="6" t="s">
        <v>2036</v>
      </c>
      <c r="B2" t="s">
        <v>2031</v>
      </c>
    </row>
    <row r="3" spans="1:5" x14ac:dyDescent="0.2">
      <c r="A3" s="6" t="s">
        <v>2073</v>
      </c>
      <c r="B3" t="s">
        <v>2031</v>
      </c>
    </row>
    <row r="5" spans="1:5" x14ac:dyDescent="0.2">
      <c r="A5" s="6" t="s">
        <v>2032</v>
      </c>
      <c r="B5" s="6" t="s">
        <v>2035</v>
      </c>
    </row>
    <row r="6" spans="1:5" x14ac:dyDescent="0.2">
      <c r="A6" s="6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2">
      <c r="A7" s="10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0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0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10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10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10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10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10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10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10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10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10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10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B2F7-4047-F544-B5E5-5D95207AF3D0}">
  <dimension ref="A1:H13"/>
  <sheetViews>
    <sheetView topLeftCell="A32" workbookViewId="0">
      <selection activeCell="A19" sqref="A19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3320312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2095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12">
        <f>B3/E3</f>
        <v>0.82683982683982682</v>
      </c>
      <c r="G3" s="12">
        <f>C3/E3</f>
        <v>0.16450216450216451</v>
      </c>
      <c r="H3" s="12">
        <f>D3/E3</f>
        <v>8.658008658008658E-3</v>
      </c>
    </row>
    <row r="4" spans="1:8" x14ac:dyDescent="0.2">
      <c r="A4" t="s">
        <v>2096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12">
        <f>B4/E4</f>
        <v>0.52063492063492067</v>
      </c>
      <c r="G4" s="12">
        <f>C4/E4</f>
        <v>0.4</v>
      </c>
      <c r="H4" s="12">
        <f>D4/E4</f>
        <v>7.9365079365079361E-2</v>
      </c>
    </row>
    <row r="5" spans="1:8" x14ac:dyDescent="0.2">
      <c r="A5" t="s">
        <v>2099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12">
        <f t="shared" ref="F5:F13" si="1">B5/E5</f>
        <v>0.44444444444444442</v>
      </c>
      <c r="G5" s="12">
        <f t="shared" ref="G5:G13" si="2">C5/E5</f>
        <v>0.55555555555555558</v>
      </c>
      <c r="H5" s="12">
        <f t="shared" ref="H5:H13" si="3">D5/E5</f>
        <v>0</v>
      </c>
    </row>
    <row r="6" spans="1:8" x14ac:dyDescent="0.2">
      <c r="A6" t="s">
        <v>2097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2098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2100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2101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2102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2103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2104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1C02-99B0-E04F-9232-6306362D3936}">
  <dimension ref="A1:K566"/>
  <sheetViews>
    <sheetView workbookViewId="0">
      <selection activeCell="G17" sqref="G17"/>
    </sheetView>
  </sheetViews>
  <sheetFormatPr baseColWidth="10" defaultRowHeight="16" x14ac:dyDescent="0.2"/>
  <cols>
    <col min="2" max="2" width="12.83203125" bestFit="1" customWidth="1"/>
    <col min="5" max="5" width="12.83203125" bestFit="1" customWidth="1"/>
    <col min="7" max="7" width="34.6640625" bestFit="1" customWidth="1"/>
    <col min="10" max="10" width="34.6640625" bestFit="1" customWidth="1"/>
  </cols>
  <sheetData>
    <row r="1" spans="1:11" x14ac:dyDescent="0.2">
      <c r="A1" t="s">
        <v>2106</v>
      </c>
      <c r="B1" t="s">
        <v>5</v>
      </c>
      <c r="D1" t="s">
        <v>4</v>
      </c>
      <c r="E1" t="s">
        <v>5</v>
      </c>
    </row>
    <row r="2" spans="1:11" x14ac:dyDescent="0.2">
      <c r="A2" t="s">
        <v>20</v>
      </c>
      <c r="B2">
        <v>16</v>
      </c>
      <c r="D2" t="s">
        <v>14</v>
      </c>
      <c r="E2">
        <v>0</v>
      </c>
      <c r="G2" t="s">
        <v>2107</v>
      </c>
      <c r="H2">
        <f>AVERAGE(B2:B566)</f>
        <v>851.14690265486729</v>
      </c>
      <c r="J2" t="s">
        <v>2113</v>
      </c>
      <c r="K2">
        <f>AVERAGE(E2:E566)</f>
        <v>585.61538461538464</v>
      </c>
    </row>
    <row r="3" spans="1:11" x14ac:dyDescent="0.2">
      <c r="A3" t="s">
        <v>20</v>
      </c>
      <c r="B3">
        <v>26</v>
      </c>
      <c r="D3" t="s">
        <v>14</v>
      </c>
      <c r="E3">
        <v>0</v>
      </c>
      <c r="G3" t="s">
        <v>2108</v>
      </c>
      <c r="H3">
        <f>MEDIAN(B2:B566)</f>
        <v>201</v>
      </c>
      <c r="J3" t="s">
        <v>2114</v>
      </c>
      <c r="K3">
        <f>MEDIAN(E2:E566)</f>
        <v>114.5</v>
      </c>
    </row>
    <row r="4" spans="1:11" x14ac:dyDescent="0.2">
      <c r="A4" t="s">
        <v>20</v>
      </c>
      <c r="B4">
        <v>27</v>
      </c>
      <c r="D4" t="s">
        <v>14</v>
      </c>
      <c r="E4">
        <v>1</v>
      </c>
      <c r="G4" t="s">
        <v>2109</v>
      </c>
      <c r="H4">
        <f>MIN(B2:B566)</f>
        <v>16</v>
      </c>
      <c r="J4" t="s">
        <v>2115</v>
      </c>
      <c r="K4">
        <f>MIN(E2:E566)</f>
        <v>0</v>
      </c>
    </row>
    <row r="5" spans="1:11" x14ac:dyDescent="0.2">
      <c r="A5" t="s">
        <v>20</v>
      </c>
      <c r="B5">
        <v>32</v>
      </c>
      <c r="D5" t="s">
        <v>14</v>
      </c>
      <c r="E5">
        <v>1</v>
      </c>
      <c r="G5" t="s">
        <v>2110</v>
      </c>
      <c r="H5">
        <f>MAX(B2:B566)</f>
        <v>7295</v>
      </c>
      <c r="J5" t="s">
        <v>2116</v>
      </c>
      <c r="K5">
        <f>MAX(E2:E566)</f>
        <v>6080</v>
      </c>
    </row>
    <row r="6" spans="1:11" x14ac:dyDescent="0.2">
      <c r="A6" t="s">
        <v>20</v>
      </c>
      <c r="B6">
        <v>32</v>
      </c>
      <c r="D6" t="s">
        <v>14</v>
      </c>
      <c r="E6">
        <v>1</v>
      </c>
      <c r="G6" t="s">
        <v>2111</v>
      </c>
      <c r="H6">
        <f>_xlfn.VAR.P(B2:B566)</f>
        <v>1603373.7324019109</v>
      </c>
      <c r="J6" t="s">
        <v>2117</v>
      </c>
      <c r="K6">
        <f>_xlfn.VAR.P(E2:E566)</f>
        <v>921574.68174133555</v>
      </c>
    </row>
    <row r="7" spans="1:11" x14ac:dyDescent="0.2">
      <c r="A7" t="s">
        <v>20</v>
      </c>
      <c r="B7">
        <v>34</v>
      </c>
      <c r="D7" t="s">
        <v>14</v>
      </c>
      <c r="E7">
        <v>1</v>
      </c>
      <c r="G7" t="s">
        <v>2112</v>
      </c>
      <c r="H7">
        <f>_xlfn.STDEV.P(B2:B566)</f>
        <v>1266.2439466397898</v>
      </c>
      <c r="J7" t="s">
        <v>2118</v>
      </c>
      <c r="K7">
        <f>_xlfn.STDEV.P(E2:E566)</f>
        <v>959.98681331637863</v>
      </c>
    </row>
    <row r="8" spans="1:11" x14ac:dyDescent="0.2">
      <c r="A8" t="s">
        <v>20</v>
      </c>
      <c r="B8">
        <v>40</v>
      </c>
      <c r="D8" t="s">
        <v>14</v>
      </c>
      <c r="E8">
        <v>1</v>
      </c>
    </row>
    <row r="9" spans="1:11" x14ac:dyDescent="0.2">
      <c r="A9" t="s">
        <v>20</v>
      </c>
      <c r="B9">
        <v>41</v>
      </c>
      <c r="D9" t="s">
        <v>14</v>
      </c>
      <c r="E9">
        <v>1</v>
      </c>
    </row>
    <row r="10" spans="1:11" x14ac:dyDescent="0.2">
      <c r="A10" t="s">
        <v>20</v>
      </c>
      <c r="B10">
        <v>41</v>
      </c>
      <c r="D10" t="s">
        <v>14</v>
      </c>
      <c r="E10">
        <v>1</v>
      </c>
    </row>
    <row r="11" spans="1:11" x14ac:dyDescent="0.2">
      <c r="A11" t="s">
        <v>20</v>
      </c>
      <c r="B11">
        <v>42</v>
      </c>
      <c r="D11" t="s">
        <v>14</v>
      </c>
      <c r="E11">
        <v>1</v>
      </c>
    </row>
    <row r="12" spans="1:11" x14ac:dyDescent="0.2">
      <c r="A12" t="s">
        <v>20</v>
      </c>
      <c r="B12">
        <v>43</v>
      </c>
      <c r="D12" t="s">
        <v>14</v>
      </c>
      <c r="E12">
        <v>1</v>
      </c>
    </row>
    <row r="13" spans="1:11" x14ac:dyDescent="0.2">
      <c r="A13" t="s">
        <v>20</v>
      </c>
      <c r="B13">
        <v>43</v>
      </c>
      <c r="D13" t="s">
        <v>14</v>
      </c>
      <c r="E13">
        <v>1</v>
      </c>
    </row>
    <row r="14" spans="1:11" x14ac:dyDescent="0.2">
      <c r="A14" t="s">
        <v>20</v>
      </c>
      <c r="B14">
        <v>48</v>
      </c>
      <c r="D14" t="s">
        <v>14</v>
      </c>
      <c r="E14">
        <v>1</v>
      </c>
    </row>
    <row r="15" spans="1:11" x14ac:dyDescent="0.2">
      <c r="A15" t="s">
        <v>20</v>
      </c>
      <c r="B15">
        <v>48</v>
      </c>
      <c r="D15" t="s">
        <v>14</v>
      </c>
      <c r="E15">
        <v>1</v>
      </c>
    </row>
    <row r="16" spans="1:11" x14ac:dyDescent="0.2">
      <c r="A16" t="s">
        <v>20</v>
      </c>
      <c r="B16">
        <v>48</v>
      </c>
      <c r="D16" t="s">
        <v>14</v>
      </c>
      <c r="E16">
        <v>1</v>
      </c>
    </row>
    <row r="17" spans="1:5" x14ac:dyDescent="0.2">
      <c r="A17" t="s">
        <v>20</v>
      </c>
      <c r="B17">
        <v>50</v>
      </c>
      <c r="D17" t="s">
        <v>14</v>
      </c>
      <c r="E17">
        <v>1</v>
      </c>
    </row>
    <row r="18" spans="1:5" x14ac:dyDescent="0.2">
      <c r="A18" t="s">
        <v>20</v>
      </c>
      <c r="B18">
        <v>50</v>
      </c>
      <c r="D18" t="s">
        <v>14</v>
      </c>
      <c r="E18">
        <v>1</v>
      </c>
    </row>
    <row r="19" spans="1:5" x14ac:dyDescent="0.2">
      <c r="A19" t="s">
        <v>20</v>
      </c>
      <c r="B19">
        <v>50</v>
      </c>
      <c r="D19" t="s">
        <v>14</v>
      </c>
      <c r="E19">
        <v>1</v>
      </c>
    </row>
    <row r="20" spans="1:5" x14ac:dyDescent="0.2">
      <c r="A20" t="s">
        <v>20</v>
      </c>
      <c r="B20">
        <v>52</v>
      </c>
      <c r="D20" t="s">
        <v>14</v>
      </c>
      <c r="E20">
        <v>1</v>
      </c>
    </row>
    <row r="21" spans="1:5" x14ac:dyDescent="0.2">
      <c r="A21" t="s">
        <v>20</v>
      </c>
      <c r="B21">
        <v>53</v>
      </c>
      <c r="D21" t="s">
        <v>14</v>
      </c>
      <c r="E21">
        <v>5</v>
      </c>
    </row>
    <row r="22" spans="1:5" x14ac:dyDescent="0.2">
      <c r="A22" t="s">
        <v>20</v>
      </c>
      <c r="B22">
        <v>53</v>
      </c>
      <c r="D22" t="s">
        <v>14</v>
      </c>
      <c r="E22">
        <v>5</v>
      </c>
    </row>
    <row r="23" spans="1:5" x14ac:dyDescent="0.2">
      <c r="A23" t="s">
        <v>20</v>
      </c>
      <c r="B23">
        <v>54</v>
      </c>
      <c r="D23" t="s">
        <v>14</v>
      </c>
      <c r="E23">
        <v>6</v>
      </c>
    </row>
    <row r="24" spans="1:5" x14ac:dyDescent="0.2">
      <c r="A24" t="s">
        <v>20</v>
      </c>
      <c r="B24">
        <v>55</v>
      </c>
      <c r="D24" t="s">
        <v>14</v>
      </c>
      <c r="E24">
        <v>7</v>
      </c>
    </row>
    <row r="25" spans="1:5" x14ac:dyDescent="0.2">
      <c r="A25" t="s">
        <v>20</v>
      </c>
      <c r="B25">
        <v>56</v>
      </c>
      <c r="D25" t="s">
        <v>14</v>
      </c>
      <c r="E25">
        <v>7</v>
      </c>
    </row>
    <row r="26" spans="1:5" x14ac:dyDescent="0.2">
      <c r="A26" t="s">
        <v>20</v>
      </c>
      <c r="B26">
        <v>59</v>
      </c>
      <c r="D26" t="s">
        <v>14</v>
      </c>
      <c r="E26">
        <v>9</v>
      </c>
    </row>
    <row r="27" spans="1:5" x14ac:dyDescent="0.2">
      <c r="A27" t="s">
        <v>20</v>
      </c>
      <c r="B27">
        <v>62</v>
      </c>
      <c r="D27" t="s">
        <v>14</v>
      </c>
      <c r="E27">
        <v>9</v>
      </c>
    </row>
    <row r="28" spans="1:5" x14ac:dyDescent="0.2">
      <c r="A28" t="s">
        <v>20</v>
      </c>
      <c r="B28">
        <v>64</v>
      </c>
      <c r="D28" t="s">
        <v>14</v>
      </c>
      <c r="E28">
        <v>10</v>
      </c>
    </row>
    <row r="29" spans="1:5" x14ac:dyDescent="0.2">
      <c r="A29" t="s">
        <v>20</v>
      </c>
      <c r="B29">
        <v>65</v>
      </c>
      <c r="D29" t="s">
        <v>14</v>
      </c>
      <c r="E29">
        <v>10</v>
      </c>
    </row>
    <row r="30" spans="1:5" x14ac:dyDescent="0.2">
      <c r="A30" t="s">
        <v>20</v>
      </c>
      <c r="B30">
        <v>65</v>
      </c>
      <c r="D30" t="s">
        <v>14</v>
      </c>
      <c r="E30">
        <v>10</v>
      </c>
    </row>
    <row r="31" spans="1:5" x14ac:dyDescent="0.2">
      <c r="A31" t="s">
        <v>20</v>
      </c>
      <c r="B31">
        <v>67</v>
      </c>
      <c r="D31" t="s">
        <v>14</v>
      </c>
      <c r="E31">
        <v>10</v>
      </c>
    </row>
    <row r="32" spans="1:5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D2:E365">
    <sortCondition ref="D1:D365"/>
  </sortState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amount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sandii samii</cp:lastModifiedBy>
  <dcterms:created xsi:type="dcterms:W3CDTF">2021-09-29T18:52:28Z</dcterms:created>
  <dcterms:modified xsi:type="dcterms:W3CDTF">2024-04-04T03:24:19Z</dcterms:modified>
</cp:coreProperties>
</file>