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44774d74c79024fd/Desktop/Id No-23 MD.SHAKIL HASAN Batch-67/"/>
    </mc:Choice>
  </mc:AlternateContent>
  <xr:revisionPtr revIDLastSave="16" documentId="11_F25DC773A252ABDACC10487CE9DA5DF05BDE58EC" xr6:coauthVersionLast="47" xr6:coauthVersionMax="47" xr10:uidLastSave="{364B4B6F-FCCE-4371-A9FD-E8D2A0045DCC}"/>
  <bookViews>
    <workbookView xWindow="-104" yWindow="-104" windowWidth="22326" windowHeight="11947" xr2:uid="{00000000-000D-0000-FFFF-FFFF00000000}"/>
  </bookViews>
  <sheets>
    <sheet name="Sheet1" sheetId="1" r:id="rId1"/>
  </sheets>
  <definedNames>
    <definedName name="_xlchart.v1.0" hidden="1">Sheet1!$B$6:$B$33</definedName>
    <definedName name="_xlchart.v1.1" hidden="1">Sheet1!$N$5</definedName>
    <definedName name="_xlchart.v1.2" hidden="1">Sheet1!$N$6:$N$33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T10" i="1"/>
  <c r="T9" i="1"/>
  <c r="T12" i="1" s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9" i="1"/>
  <c r="T8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9" i="1"/>
  <c r="T7" i="1" l="1"/>
  <c r="N9" i="1"/>
  <c r="T18" i="1" l="1"/>
  <c r="T19" i="1"/>
  <c r="T14" i="1"/>
  <c r="T13" i="1"/>
</calcChain>
</file>

<file path=xl/sharedStrings.xml><?xml version="1.0" encoding="utf-8"?>
<sst xmlns="http://schemas.openxmlformats.org/spreadsheetml/2006/main" count="58" uniqueCount="52">
  <si>
    <t>SL No-</t>
  </si>
  <si>
    <t>Name of Farmer's</t>
  </si>
  <si>
    <t>The name of cultivated crops and acres of land</t>
  </si>
  <si>
    <t>Net Profit(BDT.)</t>
  </si>
  <si>
    <t>Eggplant</t>
  </si>
  <si>
    <t>Maize</t>
  </si>
  <si>
    <t>Paddy/rice</t>
  </si>
  <si>
    <t>Acre</t>
  </si>
  <si>
    <t>Expenditure
(BDT.)</t>
  </si>
  <si>
    <t>Income
(BDT.)</t>
  </si>
  <si>
    <t>z</t>
  </si>
  <si>
    <t>Gross Income(BDT.)
Paddy+Eggplant+Maize</t>
  </si>
  <si>
    <t>Total Expenditure(BDT.)
Paddy+Eggplant+Maize</t>
  </si>
  <si>
    <t>Total land 
(Acres)</t>
  </si>
  <si>
    <t>AL-Amin</t>
  </si>
  <si>
    <t>Babu</t>
  </si>
  <si>
    <t>Chand</t>
  </si>
  <si>
    <t>Dikhul</t>
  </si>
  <si>
    <t>Ebrahim</t>
  </si>
  <si>
    <t>Faizur</t>
  </si>
  <si>
    <t>Golam rabbani</t>
  </si>
  <si>
    <t>Halim</t>
  </si>
  <si>
    <t>Ikram</t>
  </si>
  <si>
    <t>Jamal</t>
  </si>
  <si>
    <t>Kalam</t>
  </si>
  <si>
    <t>Lal mia</t>
  </si>
  <si>
    <t>Mannan</t>
  </si>
  <si>
    <t>Naim</t>
  </si>
  <si>
    <t>Omor</t>
  </si>
  <si>
    <t>Pavel</t>
  </si>
  <si>
    <t>Qurban</t>
  </si>
  <si>
    <t>Rahaman</t>
  </si>
  <si>
    <t>Salam</t>
  </si>
  <si>
    <t>Tawfiq</t>
  </si>
  <si>
    <t>Urban</t>
  </si>
  <si>
    <t>V-dlip</t>
  </si>
  <si>
    <t>Wasqurini</t>
  </si>
  <si>
    <t>X-bin</t>
  </si>
  <si>
    <t>yunus</t>
  </si>
  <si>
    <t>1. Average income</t>
  </si>
  <si>
    <t>2. Average Expenditure</t>
  </si>
  <si>
    <t>4.Total Eggplant of land(Acre)</t>
  </si>
  <si>
    <t>3. Total Rice of land(Acre)</t>
  </si>
  <si>
    <t>5.Total Maize of land(Acre)</t>
  </si>
  <si>
    <t>6.Total Land (Acre)</t>
  </si>
  <si>
    <t>7.Total net profit</t>
  </si>
  <si>
    <t>8.Average Net Profit</t>
  </si>
  <si>
    <t>Highest Net Profit</t>
  </si>
  <si>
    <t>Lowest Net Profit</t>
  </si>
  <si>
    <t>Use of Max-Min Function</t>
  </si>
  <si>
    <t>Use of Average ,sum function</t>
  </si>
  <si>
    <t xml:space="preserve">Project-2025
Village Name- Apoorva Nagar
Calculation of profit/loss of crop of 25 farmer's on total cultivated land in one year.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</si>
</sst>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he new roman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6" xfId="0" applyBorder="1"/>
    <xf numFmtId="0" fontId="0" fillId="0" borderId="6" xfId="0" applyBorder="1" applyAlignment="1">
      <alignment vertical="top"/>
    </xf>
    <xf numFmtId="0" fontId="1" fillId="9" borderId="8" xfId="0" applyFont="1" applyFill="1" applyBorder="1" applyAlignment="1">
      <alignment horizontal="center" vertical="top" wrapText="1"/>
    </xf>
    <xf numFmtId="0" fontId="1" fillId="9" borderId="14" xfId="0" applyFont="1" applyFill="1" applyBorder="1" applyAlignment="1">
      <alignment horizontal="center" vertical="top"/>
    </xf>
    <xf numFmtId="0" fontId="1" fillId="9" borderId="4" xfId="0" applyFont="1" applyFill="1" applyBorder="1" applyAlignment="1">
      <alignment horizontal="center" vertical="top"/>
    </xf>
    <xf numFmtId="0" fontId="1" fillId="9" borderId="9" xfId="0" applyFont="1" applyFill="1" applyBorder="1" applyAlignment="1">
      <alignment horizontal="center" vertical="top"/>
    </xf>
    <xf numFmtId="0" fontId="1" fillId="9" borderId="0" xfId="0" applyFont="1" applyFill="1" applyAlignment="1">
      <alignment horizontal="center" vertical="top"/>
    </xf>
    <xf numFmtId="0" fontId="1" fillId="9" borderId="15" xfId="0" applyFont="1" applyFill="1" applyBorder="1" applyAlignment="1">
      <alignment horizontal="center" vertical="top"/>
    </xf>
    <xf numFmtId="0" fontId="1" fillId="9" borderId="13" xfId="0" applyFont="1" applyFill="1" applyBorder="1" applyAlignment="1">
      <alignment horizontal="center" vertical="top"/>
    </xf>
    <xf numFmtId="0" fontId="1" fillId="9" borderId="16" xfId="0" applyFont="1" applyFill="1" applyBorder="1" applyAlignment="1">
      <alignment horizontal="center" vertical="top"/>
    </xf>
    <xf numFmtId="0" fontId="1" fillId="9" borderId="17" xfId="0" applyFont="1" applyFill="1" applyBorder="1" applyAlignment="1">
      <alignment horizontal="center" vertical="top"/>
    </xf>
    <xf numFmtId="0" fontId="0" fillId="6" borderId="6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income and expendture comparaison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Sheet1!$L$5</c:f>
              <c:strCache>
                <c:ptCount val="1"/>
                <c:pt idx="0">
                  <c:v>Gross Income(BDT.)
Paddy+Eggplant+Maize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Sheet1!$B$6:$B$33</c:f>
              <c:strCache>
                <c:ptCount val="28"/>
                <c:pt idx="3">
                  <c:v>AL-Amin</c:v>
                </c:pt>
                <c:pt idx="4">
                  <c:v>Babu</c:v>
                </c:pt>
                <c:pt idx="5">
                  <c:v>Chand</c:v>
                </c:pt>
                <c:pt idx="6">
                  <c:v>Dikhul</c:v>
                </c:pt>
                <c:pt idx="7">
                  <c:v>Ebrahim</c:v>
                </c:pt>
                <c:pt idx="8">
                  <c:v>Faizur</c:v>
                </c:pt>
                <c:pt idx="9">
                  <c:v>Golam rabbani</c:v>
                </c:pt>
                <c:pt idx="10">
                  <c:v>Halim</c:v>
                </c:pt>
                <c:pt idx="11">
                  <c:v>Ikram</c:v>
                </c:pt>
                <c:pt idx="12">
                  <c:v>Jamal</c:v>
                </c:pt>
                <c:pt idx="13">
                  <c:v>Kalam</c:v>
                </c:pt>
                <c:pt idx="14">
                  <c:v>Lal mia</c:v>
                </c:pt>
                <c:pt idx="15">
                  <c:v>Mannan</c:v>
                </c:pt>
                <c:pt idx="16">
                  <c:v>Naim</c:v>
                </c:pt>
                <c:pt idx="17">
                  <c:v>Omor</c:v>
                </c:pt>
                <c:pt idx="18">
                  <c:v>Pavel</c:v>
                </c:pt>
                <c:pt idx="19">
                  <c:v>Qurban</c:v>
                </c:pt>
                <c:pt idx="20">
                  <c:v>Rahaman</c:v>
                </c:pt>
                <c:pt idx="21">
                  <c:v>Salam</c:v>
                </c:pt>
                <c:pt idx="22">
                  <c:v>Tawfiq</c:v>
                </c:pt>
                <c:pt idx="23">
                  <c:v>Urban</c:v>
                </c:pt>
                <c:pt idx="24">
                  <c:v>V-dlip</c:v>
                </c:pt>
                <c:pt idx="25">
                  <c:v>Wasqurini</c:v>
                </c:pt>
                <c:pt idx="26">
                  <c:v>X-bin</c:v>
                </c:pt>
                <c:pt idx="27">
                  <c:v>yunus</c:v>
                </c:pt>
              </c:strCache>
            </c:strRef>
          </c:cat>
          <c:val>
            <c:numRef>
              <c:f>Sheet1!$L$6:$L$33</c:f>
              <c:numCache>
                <c:formatCode>General</c:formatCode>
                <c:ptCount val="28"/>
                <c:pt idx="3">
                  <c:v>110000</c:v>
                </c:pt>
                <c:pt idx="4">
                  <c:v>115000</c:v>
                </c:pt>
                <c:pt idx="5">
                  <c:v>120000</c:v>
                </c:pt>
                <c:pt idx="6">
                  <c:v>125000</c:v>
                </c:pt>
                <c:pt idx="7">
                  <c:v>130000</c:v>
                </c:pt>
                <c:pt idx="8">
                  <c:v>135000</c:v>
                </c:pt>
                <c:pt idx="9">
                  <c:v>140000</c:v>
                </c:pt>
                <c:pt idx="10">
                  <c:v>145000</c:v>
                </c:pt>
                <c:pt idx="11">
                  <c:v>150000</c:v>
                </c:pt>
                <c:pt idx="12">
                  <c:v>155000</c:v>
                </c:pt>
                <c:pt idx="13">
                  <c:v>147500</c:v>
                </c:pt>
                <c:pt idx="14">
                  <c:v>132500</c:v>
                </c:pt>
                <c:pt idx="15">
                  <c:v>117500</c:v>
                </c:pt>
                <c:pt idx="16">
                  <c:v>112500</c:v>
                </c:pt>
                <c:pt idx="17">
                  <c:v>107500</c:v>
                </c:pt>
                <c:pt idx="18">
                  <c:v>102500</c:v>
                </c:pt>
                <c:pt idx="19">
                  <c:v>97500</c:v>
                </c:pt>
                <c:pt idx="20">
                  <c:v>92500</c:v>
                </c:pt>
                <c:pt idx="21">
                  <c:v>87500</c:v>
                </c:pt>
                <c:pt idx="22">
                  <c:v>82500</c:v>
                </c:pt>
                <c:pt idx="23">
                  <c:v>77500</c:v>
                </c:pt>
                <c:pt idx="24">
                  <c:v>72500</c:v>
                </c:pt>
                <c:pt idx="25">
                  <c:v>87500</c:v>
                </c:pt>
                <c:pt idx="26">
                  <c:v>60000</c:v>
                </c:pt>
                <c:pt idx="27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3-45FF-9D84-E03E684268A5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Total Expenditure(BDT.)
Paddy+Eggplant+Maize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Sheet1!$B$6:$B$33</c:f>
              <c:strCache>
                <c:ptCount val="28"/>
                <c:pt idx="3">
                  <c:v>AL-Amin</c:v>
                </c:pt>
                <c:pt idx="4">
                  <c:v>Babu</c:v>
                </c:pt>
                <c:pt idx="5">
                  <c:v>Chand</c:v>
                </c:pt>
                <c:pt idx="6">
                  <c:v>Dikhul</c:v>
                </c:pt>
                <c:pt idx="7">
                  <c:v>Ebrahim</c:v>
                </c:pt>
                <c:pt idx="8">
                  <c:v>Faizur</c:v>
                </c:pt>
                <c:pt idx="9">
                  <c:v>Golam rabbani</c:v>
                </c:pt>
                <c:pt idx="10">
                  <c:v>Halim</c:v>
                </c:pt>
                <c:pt idx="11">
                  <c:v>Ikram</c:v>
                </c:pt>
                <c:pt idx="12">
                  <c:v>Jamal</c:v>
                </c:pt>
                <c:pt idx="13">
                  <c:v>Kalam</c:v>
                </c:pt>
                <c:pt idx="14">
                  <c:v>Lal mia</c:v>
                </c:pt>
                <c:pt idx="15">
                  <c:v>Mannan</c:v>
                </c:pt>
                <c:pt idx="16">
                  <c:v>Naim</c:v>
                </c:pt>
                <c:pt idx="17">
                  <c:v>Omor</c:v>
                </c:pt>
                <c:pt idx="18">
                  <c:v>Pavel</c:v>
                </c:pt>
                <c:pt idx="19">
                  <c:v>Qurban</c:v>
                </c:pt>
                <c:pt idx="20">
                  <c:v>Rahaman</c:v>
                </c:pt>
                <c:pt idx="21">
                  <c:v>Salam</c:v>
                </c:pt>
                <c:pt idx="22">
                  <c:v>Tawfiq</c:v>
                </c:pt>
                <c:pt idx="23">
                  <c:v>Urban</c:v>
                </c:pt>
                <c:pt idx="24">
                  <c:v>V-dlip</c:v>
                </c:pt>
                <c:pt idx="25">
                  <c:v>Wasqurini</c:v>
                </c:pt>
                <c:pt idx="26">
                  <c:v>X-bin</c:v>
                </c:pt>
                <c:pt idx="27">
                  <c:v>yunus</c:v>
                </c:pt>
              </c:strCache>
            </c:strRef>
          </c:cat>
          <c:val>
            <c:numRef>
              <c:f>Sheet1!$M$6:$M$33</c:f>
              <c:numCache>
                <c:formatCode>General</c:formatCode>
                <c:ptCount val="28"/>
                <c:pt idx="3">
                  <c:v>34500</c:v>
                </c:pt>
                <c:pt idx="4">
                  <c:v>36500</c:v>
                </c:pt>
                <c:pt idx="5">
                  <c:v>38500</c:v>
                </c:pt>
                <c:pt idx="6">
                  <c:v>40500</c:v>
                </c:pt>
                <c:pt idx="7">
                  <c:v>42500</c:v>
                </c:pt>
                <c:pt idx="8">
                  <c:v>44500</c:v>
                </c:pt>
                <c:pt idx="9">
                  <c:v>46500</c:v>
                </c:pt>
                <c:pt idx="10">
                  <c:v>48500</c:v>
                </c:pt>
                <c:pt idx="11">
                  <c:v>50500</c:v>
                </c:pt>
                <c:pt idx="12">
                  <c:v>52500</c:v>
                </c:pt>
                <c:pt idx="13">
                  <c:v>50500</c:v>
                </c:pt>
                <c:pt idx="14">
                  <c:v>45500</c:v>
                </c:pt>
                <c:pt idx="15">
                  <c:v>40500</c:v>
                </c:pt>
                <c:pt idx="16">
                  <c:v>38500</c:v>
                </c:pt>
                <c:pt idx="17">
                  <c:v>36500</c:v>
                </c:pt>
                <c:pt idx="18">
                  <c:v>34500</c:v>
                </c:pt>
                <c:pt idx="19">
                  <c:v>32500</c:v>
                </c:pt>
                <c:pt idx="20">
                  <c:v>30500</c:v>
                </c:pt>
                <c:pt idx="21">
                  <c:v>28500</c:v>
                </c:pt>
                <c:pt idx="22">
                  <c:v>26500</c:v>
                </c:pt>
                <c:pt idx="23">
                  <c:v>24500</c:v>
                </c:pt>
                <c:pt idx="24">
                  <c:v>22500</c:v>
                </c:pt>
                <c:pt idx="25">
                  <c:v>28500</c:v>
                </c:pt>
                <c:pt idx="26">
                  <c:v>20500</c:v>
                </c:pt>
                <c:pt idx="27">
                  <c:v>38500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3-45FF-9D84-E03E68426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4921784"/>
        <c:axId val="764912424"/>
      </c:barChart>
      <c:catAx>
        <c:axId val="76492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12424"/>
        <c:crosses val="autoZero"/>
        <c:auto val="1"/>
        <c:lblAlgn val="ctr"/>
        <c:lblOffset val="100"/>
        <c:noMultiLvlLbl val="0"/>
      </c:catAx>
      <c:valAx>
        <c:axId val="7649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2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Pie- chart The culvated all crops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4699163670857452"/>
          <c:y val="2.5237397389954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3457856431733"/>
          <c:y val="0.19448137721745448"/>
          <c:w val="0.7855733761039303"/>
          <c:h val="0.73949066076787129"/>
        </c:manualLayout>
      </c:layout>
      <c:doughnutChart>
        <c:varyColors val="1"/>
        <c:ser>
          <c:idx val="0"/>
          <c:order val="0"/>
          <c:tx>
            <c:strRef>
              <c:f>Sheet1!$B$5:$B$32</c:f>
              <c:strCache>
                <c:ptCount val="28"/>
                <c:pt idx="0">
                  <c:v>Name of Farmer's</c:v>
                </c:pt>
                <c:pt idx="4">
                  <c:v>AL-Amin</c:v>
                </c:pt>
                <c:pt idx="5">
                  <c:v>Babu</c:v>
                </c:pt>
                <c:pt idx="6">
                  <c:v>Chand</c:v>
                </c:pt>
                <c:pt idx="7">
                  <c:v>Dikhul</c:v>
                </c:pt>
                <c:pt idx="8">
                  <c:v>Ebrahim</c:v>
                </c:pt>
                <c:pt idx="9">
                  <c:v>Faizur</c:v>
                </c:pt>
                <c:pt idx="10">
                  <c:v>Golam rabbani</c:v>
                </c:pt>
                <c:pt idx="11">
                  <c:v>Halim</c:v>
                </c:pt>
                <c:pt idx="12">
                  <c:v>Ikram</c:v>
                </c:pt>
                <c:pt idx="13">
                  <c:v>Jamal</c:v>
                </c:pt>
                <c:pt idx="14">
                  <c:v>Kalam</c:v>
                </c:pt>
                <c:pt idx="15">
                  <c:v>Lal mia</c:v>
                </c:pt>
                <c:pt idx="16">
                  <c:v>Mannan</c:v>
                </c:pt>
                <c:pt idx="17">
                  <c:v>Naim</c:v>
                </c:pt>
                <c:pt idx="18">
                  <c:v>Omor</c:v>
                </c:pt>
                <c:pt idx="19">
                  <c:v>Pavel</c:v>
                </c:pt>
                <c:pt idx="20">
                  <c:v>Qurban</c:v>
                </c:pt>
                <c:pt idx="21">
                  <c:v>Rahaman</c:v>
                </c:pt>
                <c:pt idx="22">
                  <c:v>Salam</c:v>
                </c:pt>
                <c:pt idx="23">
                  <c:v>Tawfiq</c:v>
                </c:pt>
                <c:pt idx="24">
                  <c:v>Urban</c:v>
                </c:pt>
                <c:pt idx="25">
                  <c:v>V-dlip</c:v>
                </c:pt>
                <c:pt idx="26">
                  <c:v>Wasqurini</c:v>
                </c:pt>
                <c:pt idx="27">
                  <c:v>X-bin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91-4DC4-8411-19E7FEE835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3-4866-B67A-AA2935A863C9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Paddy/rice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91-4DC4-8411-19E7FEE835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91-4DC4-8411-19E7FEE835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91-4DC4-8411-19E7FEE835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91-4DC4-8411-19E7FEE835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91-4DC4-8411-19E7FEE835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91-4DC4-8411-19E7FEE835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591-4DC4-8411-19E7FEE835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591-4DC4-8411-19E7FEE835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591-4DC4-8411-19E7FEE8352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591-4DC4-8411-19E7FEE8352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591-4DC4-8411-19E7FEE8352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591-4DC4-8411-19E7FEE8352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591-4DC4-8411-19E7FEE8352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591-4DC4-8411-19E7FEE835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591-4DC4-8411-19E7FEE835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591-4DC4-8411-19E7FEE8352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591-4DC4-8411-19E7FEE8352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591-4DC4-8411-19E7FEE8352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591-4DC4-8411-19E7FEE8352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591-4DC4-8411-19E7FEE8352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591-4DC4-8411-19E7FEE8352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591-4DC4-8411-19E7FEE8352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591-4DC4-8411-19E7FEE8352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591-4DC4-8411-19E7FEE8352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591-4DC4-8411-19E7FEE8352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591-4DC4-8411-19E7FEE8352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591-4DC4-8411-19E7FEE835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Sheet1!$C$7:$C$33</c:f>
              <c:numCache>
                <c:formatCode>General</c:formatCode>
                <c:ptCount val="27"/>
                <c:pt idx="0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  <c:pt idx="21">
                  <c:v>1.5</c:v>
                </c:pt>
                <c:pt idx="22">
                  <c:v>1</c:v>
                </c:pt>
                <c:pt idx="23">
                  <c:v>0.5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3-4866-B67A-AA2935A863C9}"/>
            </c:ext>
          </c:extLst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Eggplant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591-4DC4-8411-19E7FEE835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591-4DC4-8411-19E7FEE835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591-4DC4-8411-19E7FEE835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591-4DC4-8411-19E7FEE835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591-4DC4-8411-19E7FEE835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591-4DC4-8411-19E7FEE835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591-4DC4-8411-19E7FEE835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591-4DC4-8411-19E7FEE835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591-4DC4-8411-19E7FEE8352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591-4DC4-8411-19E7FEE8352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591-4DC4-8411-19E7FEE8352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591-4DC4-8411-19E7FEE8352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591-4DC4-8411-19E7FEE8352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591-4DC4-8411-19E7FEE835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591-4DC4-8411-19E7FEE835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591-4DC4-8411-19E7FEE8352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591-4DC4-8411-19E7FEE8352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591-4DC4-8411-19E7FEE8352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591-4DC4-8411-19E7FEE8352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591-4DC4-8411-19E7FEE8352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591-4DC4-8411-19E7FEE8352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591-4DC4-8411-19E7FEE8352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591-4DC4-8411-19E7FEE8352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591-4DC4-8411-19E7FEE8352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591-4DC4-8411-19E7FEE8352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591-4DC4-8411-19E7FEE8352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591-4DC4-8411-19E7FEE835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Sheet1!$F$7:$F$33</c:f>
              <c:numCache>
                <c:formatCode>General</c:formatCode>
                <c:ptCount val="27"/>
                <c:pt idx="0">
                  <c:v>0</c:v>
                </c:pt>
                <c:pt idx="2">
                  <c:v>7</c:v>
                </c:pt>
                <c:pt idx="3">
                  <c:v>6.5</c:v>
                </c:pt>
                <c:pt idx="4">
                  <c:v>6</c:v>
                </c:pt>
                <c:pt idx="5">
                  <c:v>5.5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  <c:pt idx="9">
                  <c:v>3.5</c:v>
                </c:pt>
                <c:pt idx="10">
                  <c:v>3</c:v>
                </c:pt>
                <c:pt idx="11">
                  <c:v>2.5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  <c:pt idx="25">
                  <c:v>3.5</c:v>
                </c:pt>
                <c:pt idx="26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3-4866-B67A-AA2935A863C9}"/>
            </c:ext>
          </c:extLst>
        </c:ser>
        <c:ser>
          <c:idx val="3"/>
          <c:order val="3"/>
          <c:tx>
            <c:strRef>
              <c:f>Sheet1!$I$6</c:f>
              <c:strCache>
                <c:ptCount val="1"/>
                <c:pt idx="0">
                  <c:v>Maize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591-4DC4-8411-19E7FEE835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7591-4DC4-8411-19E7FEE835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7591-4DC4-8411-19E7FEE835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7591-4DC4-8411-19E7FEE835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7591-4DC4-8411-19E7FEE835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7591-4DC4-8411-19E7FEE835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7591-4DC4-8411-19E7FEE835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7591-4DC4-8411-19E7FEE835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7591-4DC4-8411-19E7FEE8352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7591-4DC4-8411-19E7FEE8352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7591-4DC4-8411-19E7FEE8352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7591-4DC4-8411-19E7FEE8352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7591-4DC4-8411-19E7FEE8352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7591-4DC4-8411-19E7FEE835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7591-4DC4-8411-19E7FEE835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7591-4DC4-8411-19E7FEE8352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7591-4DC4-8411-19E7FEE8352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7591-4DC4-8411-19E7FEE8352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7591-4DC4-8411-19E7FEE8352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7591-4DC4-8411-19E7FEE8352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7591-4DC4-8411-19E7FEE8352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7591-4DC4-8411-19E7FEE8352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7591-4DC4-8411-19E7FEE8352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7591-4DC4-8411-19E7FEE8352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7591-4DC4-8411-19E7FEE8352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7591-4DC4-8411-19E7FEE8352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7591-4DC4-8411-19E7FEE835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Sheet1!$I$7:$I$33</c:f>
              <c:numCache>
                <c:formatCode>General</c:formatCode>
                <c:ptCount val="27"/>
                <c:pt idx="0">
                  <c:v>0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6.5</c:v>
                </c:pt>
                <c:pt idx="13">
                  <c:v>6</c:v>
                </c:pt>
                <c:pt idx="14">
                  <c:v>5.5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E3-4866-B67A-AA2935A863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B0C5B5DC-AD4F-4DCA-AB4F-FC14F47427FA}">
          <cx:tx>
            <cx:txData>
              <cx:f>_xlchart.v1.1</cx:f>
              <cx:v>Net Profit(BDT.)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229906</xdr:colOff>
      <xdr:row>33</xdr:row>
      <xdr:rowOff>177655</xdr:rowOff>
    </xdr:from>
    <xdr:to>
      <xdr:col>9</xdr:col>
      <xdr:colOff>836023</xdr:colOff>
      <xdr:row>65</xdr:row>
      <xdr:rowOff>52252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7F8DE-8D11-1A52-AD21-714754B7D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376211</xdr:colOff>
      <xdr:row>34</xdr:row>
      <xdr:rowOff>52252</xdr:rowOff>
    </xdr:from>
    <xdr:to>
      <xdr:col>19</xdr:col>
      <xdr:colOff>564315</xdr:colOff>
      <xdr:row>66</xdr:row>
      <xdr:rowOff>167205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E301F5F-CCB2-EA39-2F59-E34578A1D3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2659" y="6811497"/>
              <a:ext cx="8161672" cy="5967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710619</xdr:colOff>
      <xdr:row>67</xdr:row>
      <xdr:rowOff>10451</xdr:rowOff>
    </xdr:from>
    <xdr:to>
      <xdr:col>11</xdr:col>
      <xdr:colOff>342248</xdr:colOff>
      <xdr:row>101</xdr:row>
      <xdr:rowOff>156755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513A44-3A01-D7A3-5FC1-0422D4295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3"/>
  <sheetViews>
    <sheetView tabSelected="1" topLeftCell="A16" zoomScale="55" zoomScaleNormal="55" zoomScalePageLayoutView="340" workbookViewId="0">
      <selection sqref="A1:O4"/>
    </sheetView>
  </sheetViews>
  <sheetFormatPr defaultRowHeight="14.4" x14ac:dyDescent="0.3"/>
  <cols>
    <col min="1" max="1" width="6.3984375" customWidth="1"/>
    <col min="2" max="2" width="14.3984375" customWidth="1"/>
    <col min="3" max="3" width="10" customWidth="1"/>
    <col min="4" max="4" width="11.796875" customWidth="1"/>
    <col min="5" max="5" width="11.5" customWidth="1"/>
    <col min="6" max="6" width="11.19921875" customWidth="1"/>
    <col min="7" max="7" width="12.69921875" customWidth="1"/>
    <col min="8" max="8" width="10.796875" customWidth="1"/>
    <col min="9" max="9" width="10.5" customWidth="1"/>
    <col min="10" max="11" width="12.19921875" customWidth="1"/>
    <col min="12" max="12" width="13.19921875" customWidth="1"/>
    <col min="13" max="13" width="13.796875" customWidth="1"/>
    <col min="14" max="14" width="13.09765625" customWidth="1"/>
    <col min="15" max="15" width="13.796875" customWidth="1"/>
    <col min="18" max="18" width="12.09765625" customWidth="1"/>
    <col min="19" max="19" width="13.19921875" customWidth="1"/>
    <col min="21" max="21" width="14.69921875" customWidth="1"/>
  </cols>
  <sheetData>
    <row r="1" spans="1:30" ht="15.55" customHeight="1" x14ac:dyDescent="0.3">
      <c r="A1" s="3" t="s">
        <v>51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</row>
    <row r="2" spans="1:30" ht="1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30" ht="15" customHeight="1" x14ac:dyDescent="0.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30" ht="16.149999999999999" customHeight="1" thickBot="1" x14ac:dyDescent="0.3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1:30" ht="24.8" customHeight="1" thickBot="1" x14ac:dyDescent="0.35">
      <c r="A5" s="37" t="s">
        <v>0</v>
      </c>
      <c r="B5" s="34" t="s">
        <v>1</v>
      </c>
      <c r="C5" s="19" t="s">
        <v>2</v>
      </c>
      <c r="D5" s="20"/>
      <c r="E5" s="20"/>
      <c r="F5" s="20"/>
      <c r="G5" s="20"/>
      <c r="H5" s="20"/>
      <c r="I5" s="20"/>
      <c r="J5" s="20"/>
      <c r="K5" s="20"/>
      <c r="L5" s="26" t="s">
        <v>11</v>
      </c>
      <c r="M5" s="29" t="s">
        <v>12</v>
      </c>
      <c r="N5" s="32" t="s">
        <v>3</v>
      </c>
      <c r="O5" s="12" t="s">
        <v>13</v>
      </c>
    </row>
    <row r="6" spans="1:30" ht="21.9" customHeight="1" thickTop="1" thickBot="1" x14ac:dyDescent="0.35">
      <c r="A6" s="38"/>
      <c r="B6" s="35"/>
      <c r="C6" s="21" t="s">
        <v>6</v>
      </c>
      <c r="D6" s="22"/>
      <c r="E6" s="23"/>
      <c r="F6" s="21" t="s">
        <v>4</v>
      </c>
      <c r="G6" s="22"/>
      <c r="H6" s="24"/>
      <c r="I6" s="25" t="s">
        <v>5</v>
      </c>
      <c r="J6" s="22"/>
      <c r="K6" s="23"/>
      <c r="L6" s="27"/>
      <c r="M6" s="30"/>
      <c r="N6" s="33"/>
      <c r="O6" s="13"/>
      <c r="R6" s="40" t="s">
        <v>50</v>
      </c>
      <c r="S6" s="40"/>
      <c r="T6" s="40"/>
      <c r="U6" s="40"/>
    </row>
    <row r="7" spans="1:30" ht="14.4" customHeight="1" thickTop="1" thickBot="1" x14ac:dyDescent="0.35">
      <c r="A7" s="38"/>
      <c r="B7" s="35"/>
      <c r="C7" s="14" t="s">
        <v>7</v>
      </c>
      <c r="D7" s="16" t="s">
        <v>9</v>
      </c>
      <c r="E7" s="16" t="s">
        <v>8</v>
      </c>
      <c r="F7" s="14" t="s">
        <v>7</v>
      </c>
      <c r="G7" s="16" t="s">
        <v>9</v>
      </c>
      <c r="H7" s="16" t="s">
        <v>8</v>
      </c>
      <c r="I7" s="17" t="s">
        <v>7</v>
      </c>
      <c r="J7" s="18" t="s">
        <v>9</v>
      </c>
      <c r="K7" s="16" t="s">
        <v>8</v>
      </c>
      <c r="L7" s="27"/>
      <c r="M7" s="30"/>
      <c r="N7" s="33"/>
      <c r="O7" s="13"/>
      <c r="R7" s="40" t="s">
        <v>39</v>
      </c>
      <c r="S7" s="40"/>
      <c r="T7" s="40">
        <f>AVERAGE(L9,L9:L33)</f>
        <v>112596.15384615384</v>
      </c>
      <c r="U7" s="40"/>
    </row>
    <row r="8" spans="1:30" ht="15.55" thickTop="1" thickBot="1" x14ac:dyDescent="0.35">
      <c r="A8" s="39"/>
      <c r="B8" s="36"/>
      <c r="C8" s="15"/>
      <c r="D8" s="15"/>
      <c r="E8" s="15"/>
      <c r="F8" s="15"/>
      <c r="G8" s="15"/>
      <c r="H8" s="15"/>
      <c r="I8" s="17"/>
      <c r="J8" s="17"/>
      <c r="K8" s="15"/>
      <c r="L8" s="28"/>
      <c r="M8" s="31"/>
      <c r="N8" s="33"/>
      <c r="O8" s="13"/>
      <c r="R8" s="40" t="s">
        <v>40</v>
      </c>
      <c r="S8" s="40"/>
      <c r="T8" s="40">
        <f>AVERAGE(M9,M9:M33)</f>
        <v>37230.769230769234</v>
      </c>
      <c r="U8" s="40"/>
    </row>
    <row r="9" spans="1:30" ht="15.55" thickTop="1" thickBot="1" x14ac:dyDescent="0.35">
      <c r="A9" s="1">
        <v>1</v>
      </c>
      <c r="B9" s="1" t="s">
        <v>14</v>
      </c>
      <c r="C9" s="1">
        <v>0.5</v>
      </c>
      <c r="D9" s="1">
        <v>2500</v>
      </c>
      <c r="E9" s="1">
        <v>1000</v>
      </c>
      <c r="F9" s="2">
        <v>7</v>
      </c>
      <c r="G9" s="1">
        <v>70000</v>
      </c>
      <c r="H9" s="1">
        <v>21000</v>
      </c>
      <c r="I9" s="1">
        <v>2.5</v>
      </c>
      <c r="J9" s="1">
        <v>37500</v>
      </c>
      <c r="K9" s="1">
        <v>12500</v>
      </c>
      <c r="L9" s="1">
        <f>D9+G9+J9</f>
        <v>110000</v>
      </c>
      <c r="M9" s="1">
        <f>E9+H9+K9</f>
        <v>34500</v>
      </c>
      <c r="N9" s="1">
        <f>L9-M9</f>
        <v>75500</v>
      </c>
      <c r="O9" s="1">
        <f>C9+F9+I9</f>
        <v>10</v>
      </c>
      <c r="R9" s="40" t="s">
        <v>42</v>
      </c>
      <c r="S9" s="40"/>
      <c r="T9" s="40">
        <f>C9+C10+C11+C12+C13+C14+C15+C16+C17+C18+C19+C20+C21+C22+C23+C24+C25+C26++C27+C28+C29+C30+C31+C32+C33</f>
        <v>81.5</v>
      </c>
      <c r="U9" s="40"/>
    </row>
    <row r="10" spans="1:30" ht="15.55" thickTop="1" thickBot="1" x14ac:dyDescent="0.35">
      <c r="A10" s="1">
        <v>2</v>
      </c>
      <c r="B10" s="1" t="s">
        <v>15</v>
      </c>
      <c r="C10" s="1">
        <v>1</v>
      </c>
      <c r="D10" s="1">
        <v>5000</v>
      </c>
      <c r="E10" s="1">
        <v>2000</v>
      </c>
      <c r="F10" s="1">
        <v>6.5</v>
      </c>
      <c r="G10" s="1">
        <v>65000</v>
      </c>
      <c r="H10" s="1">
        <v>19500</v>
      </c>
      <c r="I10" s="1">
        <v>3</v>
      </c>
      <c r="J10" s="1">
        <v>45000</v>
      </c>
      <c r="K10" s="1">
        <v>15000</v>
      </c>
      <c r="L10" s="1">
        <f t="shared" ref="L10:L33" si="0">D10+G10+J10</f>
        <v>115000</v>
      </c>
      <c r="M10" s="1">
        <f t="shared" ref="M10:M33" si="1">E10+H10+K10</f>
        <v>36500</v>
      </c>
      <c r="N10" s="1">
        <f t="shared" ref="N10:N33" si="2">L10-M10</f>
        <v>78500</v>
      </c>
      <c r="O10" s="1">
        <f t="shared" ref="O10:O33" si="3">C10+F10+I10</f>
        <v>10.5</v>
      </c>
      <c r="R10" s="40" t="s">
        <v>41</v>
      </c>
      <c r="S10" s="40"/>
      <c r="T10" s="40">
        <f>F9+F10+F11+F12+F13+F14+F15+F16+F17+F18+F19+F20+F21+F22+F23+F24+F25+F26+F27+F28+F29+F30+F31+F32+F33</f>
        <v>98.5</v>
      </c>
      <c r="U10" s="40"/>
    </row>
    <row r="11" spans="1:30" ht="15.55" thickTop="1" thickBot="1" x14ac:dyDescent="0.35">
      <c r="A11" s="1">
        <v>3</v>
      </c>
      <c r="B11" s="1" t="s">
        <v>16</v>
      </c>
      <c r="C11" s="1">
        <v>1.5</v>
      </c>
      <c r="D11" s="1">
        <v>7500</v>
      </c>
      <c r="E11" s="1">
        <v>3000</v>
      </c>
      <c r="F11" s="1">
        <v>6</v>
      </c>
      <c r="G11" s="1">
        <v>60000</v>
      </c>
      <c r="H11" s="1">
        <v>18000</v>
      </c>
      <c r="I11" s="1">
        <v>3.5</v>
      </c>
      <c r="J11" s="1">
        <v>52500</v>
      </c>
      <c r="K11" s="1">
        <v>17500</v>
      </c>
      <c r="L11" s="1">
        <f t="shared" si="0"/>
        <v>120000</v>
      </c>
      <c r="M11" s="1">
        <f t="shared" si="1"/>
        <v>38500</v>
      </c>
      <c r="N11" s="1">
        <f t="shared" si="2"/>
        <v>81500</v>
      </c>
      <c r="O11" s="1">
        <f t="shared" si="3"/>
        <v>11</v>
      </c>
      <c r="R11" s="40" t="s">
        <v>43</v>
      </c>
      <c r="S11" s="40"/>
      <c r="T11" s="40">
        <f>I9+I10+I11+I12+I13+I14+I15+I16+I17+I18+I19+I20+I21+I22+I23+I24+I25+I26+I27+I28+I29+I30+I31+I32+I33</f>
        <v>95</v>
      </c>
      <c r="U11" s="40"/>
      <c r="AD11" t="s">
        <v>10</v>
      </c>
    </row>
    <row r="12" spans="1:30" ht="15.55" thickTop="1" thickBot="1" x14ac:dyDescent="0.35">
      <c r="A12" s="1">
        <v>4</v>
      </c>
      <c r="B12" s="1" t="s">
        <v>17</v>
      </c>
      <c r="C12" s="1">
        <v>2</v>
      </c>
      <c r="D12" s="1">
        <v>10000</v>
      </c>
      <c r="E12" s="1">
        <v>4000</v>
      </c>
      <c r="F12" s="1">
        <v>5.5</v>
      </c>
      <c r="G12" s="1">
        <v>55000</v>
      </c>
      <c r="H12" s="1">
        <v>16500</v>
      </c>
      <c r="I12" s="1">
        <v>4</v>
      </c>
      <c r="J12" s="1">
        <v>60000</v>
      </c>
      <c r="K12" s="1">
        <v>20000</v>
      </c>
      <c r="L12" s="1">
        <f t="shared" si="0"/>
        <v>125000</v>
      </c>
      <c r="M12" s="1">
        <f t="shared" si="1"/>
        <v>40500</v>
      </c>
      <c r="N12" s="1">
        <f t="shared" si="2"/>
        <v>84500</v>
      </c>
      <c r="O12" s="1">
        <f t="shared" si="3"/>
        <v>11.5</v>
      </c>
      <c r="R12" s="40" t="s">
        <v>44</v>
      </c>
      <c r="S12" s="40"/>
      <c r="T12" s="40">
        <f>T9+T10+T11</f>
        <v>275</v>
      </c>
      <c r="U12" s="40"/>
    </row>
    <row r="13" spans="1:30" ht="15.55" thickTop="1" thickBot="1" x14ac:dyDescent="0.35">
      <c r="A13" s="1">
        <v>5</v>
      </c>
      <c r="B13" s="1" t="s">
        <v>18</v>
      </c>
      <c r="C13" s="1">
        <v>2.5</v>
      </c>
      <c r="D13" s="1">
        <v>12500</v>
      </c>
      <c r="E13" s="1">
        <v>5000</v>
      </c>
      <c r="F13" s="1">
        <v>5</v>
      </c>
      <c r="G13" s="1">
        <v>50000</v>
      </c>
      <c r="H13" s="1">
        <v>15000</v>
      </c>
      <c r="I13" s="1">
        <v>4.5</v>
      </c>
      <c r="J13" s="1">
        <v>67500</v>
      </c>
      <c r="K13" s="1">
        <v>22500</v>
      </c>
      <c r="L13" s="1">
        <f t="shared" si="0"/>
        <v>130000</v>
      </c>
      <c r="M13" s="1">
        <f t="shared" si="1"/>
        <v>42500</v>
      </c>
      <c r="N13" s="1">
        <f t="shared" si="2"/>
        <v>87500</v>
      </c>
      <c r="O13" s="1">
        <f t="shared" si="3"/>
        <v>12</v>
      </c>
      <c r="R13" s="40" t="s">
        <v>45</v>
      </c>
      <c r="S13" s="40"/>
      <c r="T13" s="40">
        <f>N9+N10+N11+N12+N13+N14+N15+N16+N17+N18+N19+N20+N21+N22+N23+N24+N25+N26+N27+N28+N29+N30+N31+N32+N33</f>
        <v>1884000</v>
      </c>
      <c r="U13" s="40"/>
    </row>
    <row r="14" spans="1:30" ht="15.55" thickTop="1" thickBot="1" x14ac:dyDescent="0.35">
      <c r="A14" s="1">
        <v>6</v>
      </c>
      <c r="B14" s="1" t="s">
        <v>19</v>
      </c>
      <c r="C14" s="1">
        <v>3</v>
      </c>
      <c r="D14" s="1">
        <v>15000</v>
      </c>
      <c r="E14" s="1">
        <v>6000</v>
      </c>
      <c r="F14" s="1">
        <v>4.5</v>
      </c>
      <c r="G14" s="1">
        <v>45000</v>
      </c>
      <c r="H14" s="1">
        <v>13500</v>
      </c>
      <c r="I14" s="1">
        <v>5</v>
      </c>
      <c r="J14" s="1">
        <v>75000</v>
      </c>
      <c r="K14" s="1">
        <v>25000</v>
      </c>
      <c r="L14" s="1">
        <f t="shared" si="0"/>
        <v>135000</v>
      </c>
      <c r="M14" s="1">
        <f t="shared" si="1"/>
        <v>44500</v>
      </c>
      <c r="N14" s="1">
        <f t="shared" si="2"/>
        <v>90500</v>
      </c>
      <c r="O14" s="1">
        <f t="shared" si="3"/>
        <v>12.5</v>
      </c>
      <c r="R14" s="40" t="s">
        <v>46</v>
      </c>
      <c r="S14" s="40"/>
      <c r="T14" s="40">
        <f>AVERAGEA(N9,N9:N33)</f>
        <v>75365.38461538461</v>
      </c>
      <c r="U14" s="40"/>
    </row>
    <row r="15" spans="1:30" ht="15" thickBot="1" x14ac:dyDescent="0.35">
      <c r="A15" s="1">
        <v>7</v>
      </c>
      <c r="B15" s="1" t="s">
        <v>20</v>
      </c>
      <c r="C15" s="1">
        <v>3.5</v>
      </c>
      <c r="D15" s="1">
        <v>17500</v>
      </c>
      <c r="E15" s="1">
        <v>7000</v>
      </c>
      <c r="F15" s="1">
        <v>4</v>
      </c>
      <c r="G15" s="1">
        <v>40000</v>
      </c>
      <c r="H15" s="1">
        <v>12000</v>
      </c>
      <c r="I15" s="1">
        <v>5.5</v>
      </c>
      <c r="J15" s="1">
        <v>82500</v>
      </c>
      <c r="K15" s="1">
        <v>27500</v>
      </c>
      <c r="L15" s="1">
        <f t="shared" si="0"/>
        <v>140000</v>
      </c>
      <c r="M15" s="1">
        <f t="shared" si="1"/>
        <v>46500</v>
      </c>
      <c r="N15" s="1">
        <f t="shared" si="2"/>
        <v>93500</v>
      </c>
      <c r="O15" s="1">
        <f t="shared" si="3"/>
        <v>13</v>
      </c>
    </row>
    <row r="16" spans="1:30" ht="15" thickBot="1" x14ac:dyDescent="0.35">
      <c r="A16" s="1">
        <v>8</v>
      </c>
      <c r="B16" s="1" t="s">
        <v>21</v>
      </c>
      <c r="C16" s="1">
        <v>4</v>
      </c>
      <c r="D16" s="1">
        <v>20000</v>
      </c>
      <c r="E16" s="1">
        <v>8000</v>
      </c>
      <c r="F16" s="1">
        <v>3.5</v>
      </c>
      <c r="G16" s="1">
        <v>35000</v>
      </c>
      <c r="H16" s="1">
        <v>10500</v>
      </c>
      <c r="I16" s="1">
        <v>6</v>
      </c>
      <c r="J16" s="1">
        <v>90000</v>
      </c>
      <c r="K16" s="1">
        <v>30000</v>
      </c>
      <c r="L16" s="1">
        <f t="shared" si="0"/>
        <v>145000</v>
      </c>
      <c r="M16" s="1">
        <f t="shared" si="1"/>
        <v>48500</v>
      </c>
      <c r="N16" s="1">
        <f t="shared" si="2"/>
        <v>96500</v>
      </c>
      <c r="O16" s="1">
        <f t="shared" si="3"/>
        <v>13.5</v>
      </c>
    </row>
    <row r="17" spans="1:21" ht="15.55" thickTop="1" thickBot="1" x14ac:dyDescent="0.35">
      <c r="A17" s="1">
        <v>9</v>
      </c>
      <c r="B17" s="1" t="s">
        <v>22</v>
      </c>
      <c r="C17" s="1">
        <v>4.5</v>
      </c>
      <c r="D17" s="1">
        <v>22500</v>
      </c>
      <c r="E17" s="1">
        <v>9000</v>
      </c>
      <c r="F17" s="1">
        <v>3</v>
      </c>
      <c r="G17" s="1">
        <v>30000</v>
      </c>
      <c r="H17" s="1">
        <v>9000</v>
      </c>
      <c r="I17" s="1">
        <v>6.5</v>
      </c>
      <c r="J17" s="1">
        <v>97500</v>
      </c>
      <c r="K17" s="1">
        <v>32500</v>
      </c>
      <c r="L17" s="1">
        <f t="shared" si="0"/>
        <v>150000</v>
      </c>
      <c r="M17" s="1">
        <f t="shared" si="1"/>
        <v>50500</v>
      </c>
      <c r="N17" s="1">
        <f t="shared" si="2"/>
        <v>99500</v>
      </c>
      <c r="O17" s="1">
        <f t="shared" si="3"/>
        <v>14</v>
      </c>
      <c r="R17" s="40" t="s">
        <v>49</v>
      </c>
      <c r="S17" s="40"/>
      <c r="T17" s="40"/>
      <c r="U17" s="40"/>
    </row>
    <row r="18" spans="1:21" ht="15.55" thickTop="1" thickBot="1" x14ac:dyDescent="0.35">
      <c r="A18" s="1">
        <v>10</v>
      </c>
      <c r="B18" s="1" t="s">
        <v>23</v>
      </c>
      <c r="C18" s="1">
        <v>5</v>
      </c>
      <c r="D18" s="1">
        <v>25000</v>
      </c>
      <c r="E18" s="1">
        <v>10000</v>
      </c>
      <c r="F18" s="1">
        <v>2.5</v>
      </c>
      <c r="G18" s="1">
        <v>25000</v>
      </c>
      <c r="H18" s="1">
        <v>7500</v>
      </c>
      <c r="I18" s="1">
        <v>7</v>
      </c>
      <c r="J18" s="1">
        <v>105000</v>
      </c>
      <c r="K18" s="1">
        <v>35000</v>
      </c>
      <c r="L18" s="1">
        <f t="shared" si="0"/>
        <v>155000</v>
      </c>
      <c r="M18" s="1">
        <f t="shared" si="1"/>
        <v>52500</v>
      </c>
      <c r="N18" s="1">
        <f t="shared" si="2"/>
        <v>102500</v>
      </c>
      <c r="O18" s="1">
        <f t="shared" si="3"/>
        <v>14.5</v>
      </c>
      <c r="R18" s="40" t="s">
        <v>47</v>
      </c>
      <c r="S18" s="40"/>
      <c r="T18" s="40">
        <f>MAX(N9,N9:N33)</f>
        <v>102500</v>
      </c>
      <c r="U18" s="40"/>
    </row>
    <row r="19" spans="1:21" ht="15.55" thickTop="1" thickBot="1" x14ac:dyDescent="0.35">
      <c r="A19" s="1">
        <v>11</v>
      </c>
      <c r="B19" s="1" t="s">
        <v>24</v>
      </c>
      <c r="C19" s="1">
        <v>6</v>
      </c>
      <c r="D19" s="1">
        <v>30000</v>
      </c>
      <c r="E19" s="1">
        <v>12000</v>
      </c>
      <c r="F19" s="1">
        <v>2</v>
      </c>
      <c r="G19" s="1">
        <v>20000</v>
      </c>
      <c r="H19" s="1">
        <v>6000</v>
      </c>
      <c r="I19" s="1">
        <v>6.5</v>
      </c>
      <c r="J19" s="1">
        <v>97500</v>
      </c>
      <c r="K19" s="1">
        <v>32500</v>
      </c>
      <c r="L19" s="1">
        <f t="shared" si="0"/>
        <v>147500</v>
      </c>
      <c r="M19" s="1">
        <f t="shared" si="1"/>
        <v>50500</v>
      </c>
      <c r="N19" s="1">
        <f t="shared" si="2"/>
        <v>97000</v>
      </c>
      <c r="O19" s="1">
        <f t="shared" si="3"/>
        <v>14.5</v>
      </c>
      <c r="R19" s="40" t="s">
        <v>48</v>
      </c>
      <c r="S19" s="40"/>
      <c r="T19" s="40">
        <f>MIN(N9,N9:N33)</f>
        <v>39500</v>
      </c>
      <c r="U19" s="40"/>
    </row>
    <row r="20" spans="1:21" ht="15" thickBot="1" x14ac:dyDescent="0.35">
      <c r="A20" s="1">
        <v>12</v>
      </c>
      <c r="B20" s="1" t="s">
        <v>25</v>
      </c>
      <c r="C20" s="1">
        <v>5.5</v>
      </c>
      <c r="D20" s="1">
        <v>27500</v>
      </c>
      <c r="E20" s="1">
        <v>11000</v>
      </c>
      <c r="F20" s="1">
        <v>1.5</v>
      </c>
      <c r="G20" s="1">
        <v>15000</v>
      </c>
      <c r="H20" s="1">
        <v>4500</v>
      </c>
      <c r="I20" s="1">
        <v>6</v>
      </c>
      <c r="J20" s="1">
        <v>90000</v>
      </c>
      <c r="K20" s="1">
        <v>30000</v>
      </c>
      <c r="L20" s="1">
        <f t="shared" si="0"/>
        <v>132500</v>
      </c>
      <c r="M20" s="1">
        <f t="shared" si="1"/>
        <v>45500</v>
      </c>
      <c r="N20" s="1">
        <f t="shared" si="2"/>
        <v>87000</v>
      </c>
      <c r="O20" s="1">
        <f t="shared" si="3"/>
        <v>13</v>
      </c>
    </row>
    <row r="21" spans="1:21" ht="15" thickBot="1" x14ac:dyDescent="0.35">
      <c r="A21" s="1">
        <v>13</v>
      </c>
      <c r="B21" s="1" t="s">
        <v>26</v>
      </c>
      <c r="C21" s="1">
        <v>5</v>
      </c>
      <c r="D21" s="1">
        <v>25000</v>
      </c>
      <c r="E21" s="1">
        <v>10000</v>
      </c>
      <c r="F21" s="1">
        <v>1</v>
      </c>
      <c r="G21" s="1">
        <v>10000</v>
      </c>
      <c r="H21" s="1">
        <v>3000</v>
      </c>
      <c r="I21" s="1">
        <v>5.5</v>
      </c>
      <c r="J21" s="1">
        <v>82500</v>
      </c>
      <c r="K21" s="1">
        <v>27500</v>
      </c>
      <c r="L21" s="1">
        <f t="shared" si="0"/>
        <v>117500</v>
      </c>
      <c r="M21" s="1">
        <f t="shared" si="1"/>
        <v>40500</v>
      </c>
      <c r="N21" s="1">
        <f t="shared" si="2"/>
        <v>77000</v>
      </c>
      <c r="O21" s="1">
        <f t="shared" si="3"/>
        <v>11.5</v>
      </c>
    </row>
    <row r="22" spans="1:21" ht="15" thickBot="1" x14ac:dyDescent="0.35">
      <c r="A22" s="1">
        <v>14</v>
      </c>
      <c r="B22" s="1" t="s">
        <v>27</v>
      </c>
      <c r="C22" s="1">
        <v>4.5</v>
      </c>
      <c r="D22" s="1">
        <v>22500</v>
      </c>
      <c r="E22" s="1">
        <v>9000</v>
      </c>
      <c r="F22" s="1">
        <v>1.5</v>
      </c>
      <c r="G22" s="1">
        <v>15000</v>
      </c>
      <c r="H22" s="1">
        <v>4500</v>
      </c>
      <c r="I22" s="1">
        <v>5</v>
      </c>
      <c r="J22" s="1">
        <v>75000</v>
      </c>
      <c r="K22" s="1">
        <v>25000</v>
      </c>
      <c r="L22" s="1">
        <f t="shared" si="0"/>
        <v>112500</v>
      </c>
      <c r="M22" s="1">
        <f t="shared" si="1"/>
        <v>38500</v>
      </c>
      <c r="N22" s="1">
        <f t="shared" si="2"/>
        <v>74000</v>
      </c>
      <c r="O22" s="1">
        <f t="shared" si="3"/>
        <v>11</v>
      </c>
    </row>
    <row r="23" spans="1:21" ht="15" thickBot="1" x14ac:dyDescent="0.35">
      <c r="A23" s="1">
        <v>15</v>
      </c>
      <c r="B23" s="1" t="s">
        <v>28</v>
      </c>
      <c r="C23" s="1">
        <v>4</v>
      </c>
      <c r="D23" s="1">
        <v>20000</v>
      </c>
      <c r="E23" s="1">
        <v>8000</v>
      </c>
      <c r="F23" s="1">
        <v>2</v>
      </c>
      <c r="G23" s="1">
        <v>20000</v>
      </c>
      <c r="H23" s="1">
        <v>6000</v>
      </c>
      <c r="I23" s="1">
        <v>4.5</v>
      </c>
      <c r="J23" s="1">
        <v>67500</v>
      </c>
      <c r="K23" s="1">
        <v>22500</v>
      </c>
      <c r="L23" s="1">
        <f t="shared" si="0"/>
        <v>107500</v>
      </c>
      <c r="M23" s="1">
        <f t="shared" si="1"/>
        <v>36500</v>
      </c>
      <c r="N23" s="1">
        <f t="shared" si="2"/>
        <v>71000</v>
      </c>
      <c r="O23" s="1">
        <f t="shared" si="3"/>
        <v>10.5</v>
      </c>
    </row>
    <row r="24" spans="1:21" ht="15" thickBot="1" x14ac:dyDescent="0.35">
      <c r="A24" s="1">
        <v>16</v>
      </c>
      <c r="B24" s="1" t="s">
        <v>29</v>
      </c>
      <c r="C24" s="1">
        <v>3.5</v>
      </c>
      <c r="D24" s="1">
        <v>17500</v>
      </c>
      <c r="E24" s="1">
        <v>7000</v>
      </c>
      <c r="F24" s="1">
        <v>2.5</v>
      </c>
      <c r="G24" s="1">
        <v>25000</v>
      </c>
      <c r="H24" s="1">
        <v>7500</v>
      </c>
      <c r="I24" s="1">
        <v>4</v>
      </c>
      <c r="J24" s="1">
        <v>60000</v>
      </c>
      <c r="K24" s="1">
        <v>20000</v>
      </c>
      <c r="L24" s="1">
        <f t="shared" si="0"/>
        <v>102500</v>
      </c>
      <c r="M24" s="1">
        <f t="shared" si="1"/>
        <v>34500</v>
      </c>
      <c r="N24" s="1">
        <f t="shared" si="2"/>
        <v>68000</v>
      </c>
      <c r="O24" s="1">
        <f t="shared" si="3"/>
        <v>10</v>
      </c>
    </row>
    <row r="25" spans="1:21" ht="15" thickBot="1" x14ac:dyDescent="0.35">
      <c r="A25" s="1">
        <v>17</v>
      </c>
      <c r="B25" s="1" t="s">
        <v>30</v>
      </c>
      <c r="C25" s="1">
        <v>3</v>
      </c>
      <c r="D25" s="1">
        <v>15000</v>
      </c>
      <c r="E25" s="1">
        <v>6000</v>
      </c>
      <c r="F25" s="1">
        <v>3</v>
      </c>
      <c r="G25" s="1">
        <v>30000</v>
      </c>
      <c r="H25" s="1">
        <v>9000</v>
      </c>
      <c r="I25" s="1">
        <v>3.5</v>
      </c>
      <c r="J25" s="1">
        <v>52500</v>
      </c>
      <c r="K25" s="1">
        <v>17500</v>
      </c>
      <c r="L25" s="1">
        <f t="shared" si="0"/>
        <v>97500</v>
      </c>
      <c r="M25" s="1">
        <f t="shared" si="1"/>
        <v>32500</v>
      </c>
      <c r="N25" s="1">
        <f t="shared" si="2"/>
        <v>65000</v>
      </c>
      <c r="O25" s="1">
        <f t="shared" si="3"/>
        <v>9.5</v>
      </c>
    </row>
    <row r="26" spans="1:21" ht="15" thickBot="1" x14ac:dyDescent="0.35">
      <c r="A26" s="1">
        <v>18</v>
      </c>
      <c r="B26" s="1" t="s">
        <v>31</v>
      </c>
      <c r="C26" s="1">
        <v>2.5</v>
      </c>
      <c r="D26" s="1">
        <v>12500</v>
      </c>
      <c r="E26" s="1">
        <v>5000</v>
      </c>
      <c r="F26" s="1">
        <v>3.5</v>
      </c>
      <c r="G26" s="1">
        <v>35000</v>
      </c>
      <c r="H26" s="1">
        <v>10500</v>
      </c>
      <c r="I26" s="1">
        <v>3</v>
      </c>
      <c r="J26" s="1">
        <v>45000</v>
      </c>
      <c r="K26" s="1">
        <v>15000</v>
      </c>
      <c r="L26" s="1">
        <f t="shared" si="0"/>
        <v>92500</v>
      </c>
      <c r="M26" s="1">
        <f t="shared" si="1"/>
        <v>30500</v>
      </c>
      <c r="N26" s="1">
        <f t="shared" si="2"/>
        <v>62000</v>
      </c>
      <c r="O26" s="1">
        <f t="shared" si="3"/>
        <v>9</v>
      </c>
    </row>
    <row r="27" spans="1:21" ht="15" thickBot="1" x14ac:dyDescent="0.35">
      <c r="A27" s="1">
        <v>19</v>
      </c>
      <c r="B27" s="1" t="s">
        <v>32</v>
      </c>
      <c r="C27" s="1">
        <v>2</v>
      </c>
      <c r="D27" s="1">
        <v>10000</v>
      </c>
      <c r="E27" s="1">
        <v>4000</v>
      </c>
      <c r="F27" s="1">
        <v>4</v>
      </c>
      <c r="G27" s="1">
        <v>40000</v>
      </c>
      <c r="H27" s="1">
        <v>12000</v>
      </c>
      <c r="I27" s="1">
        <v>2.5</v>
      </c>
      <c r="J27" s="1">
        <v>37500</v>
      </c>
      <c r="K27" s="1">
        <v>12500</v>
      </c>
      <c r="L27" s="1">
        <f t="shared" si="0"/>
        <v>87500</v>
      </c>
      <c r="M27" s="1">
        <f t="shared" si="1"/>
        <v>28500</v>
      </c>
      <c r="N27" s="1">
        <f t="shared" si="2"/>
        <v>59000</v>
      </c>
      <c r="O27" s="1">
        <f t="shared" si="3"/>
        <v>8.5</v>
      </c>
    </row>
    <row r="28" spans="1:21" ht="15" thickBot="1" x14ac:dyDescent="0.35">
      <c r="A28" s="1">
        <v>20</v>
      </c>
      <c r="B28" s="1" t="s">
        <v>33</v>
      </c>
      <c r="C28" s="1">
        <v>1.5</v>
      </c>
      <c r="D28" s="1">
        <v>7500</v>
      </c>
      <c r="E28" s="1">
        <v>3000</v>
      </c>
      <c r="F28" s="1">
        <v>4.5</v>
      </c>
      <c r="G28" s="1">
        <v>45000</v>
      </c>
      <c r="H28" s="1">
        <v>13500</v>
      </c>
      <c r="I28" s="1">
        <v>2</v>
      </c>
      <c r="J28" s="1">
        <v>30000</v>
      </c>
      <c r="K28" s="1">
        <v>10000</v>
      </c>
      <c r="L28" s="1">
        <f t="shared" si="0"/>
        <v>82500</v>
      </c>
      <c r="M28" s="1">
        <f t="shared" si="1"/>
        <v>26500</v>
      </c>
      <c r="N28" s="1">
        <f t="shared" si="2"/>
        <v>56000</v>
      </c>
      <c r="O28" s="1">
        <f t="shared" si="3"/>
        <v>8</v>
      </c>
    </row>
    <row r="29" spans="1:21" ht="15" thickBot="1" x14ac:dyDescent="0.35">
      <c r="A29" s="1">
        <v>21</v>
      </c>
      <c r="B29" s="1" t="s">
        <v>34</v>
      </c>
      <c r="C29" s="1">
        <v>1</v>
      </c>
      <c r="D29" s="1">
        <v>5000</v>
      </c>
      <c r="E29" s="1">
        <v>2000</v>
      </c>
      <c r="F29" s="1">
        <v>5</v>
      </c>
      <c r="G29" s="1">
        <v>50000</v>
      </c>
      <c r="H29" s="1">
        <v>15000</v>
      </c>
      <c r="I29" s="1">
        <v>1.5</v>
      </c>
      <c r="J29" s="1">
        <v>22500</v>
      </c>
      <c r="K29" s="1">
        <v>7500</v>
      </c>
      <c r="L29" s="1">
        <f t="shared" si="0"/>
        <v>77500</v>
      </c>
      <c r="M29" s="1">
        <f t="shared" si="1"/>
        <v>24500</v>
      </c>
      <c r="N29" s="1">
        <f t="shared" si="2"/>
        <v>53000</v>
      </c>
      <c r="O29" s="1">
        <f t="shared" si="3"/>
        <v>7.5</v>
      </c>
    </row>
    <row r="30" spans="1:21" ht="15" thickBot="1" x14ac:dyDescent="0.35">
      <c r="A30" s="1">
        <v>22</v>
      </c>
      <c r="B30" s="1" t="s">
        <v>35</v>
      </c>
      <c r="C30" s="1">
        <v>0.5</v>
      </c>
      <c r="D30" s="1">
        <v>2500</v>
      </c>
      <c r="E30" s="1">
        <v>1000</v>
      </c>
      <c r="F30" s="1">
        <v>5.5</v>
      </c>
      <c r="G30" s="1">
        <v>55000</v>
      </c>
      <c r="H30" s="1">
        <v>16500</v>
      </c>
      <c r="I30" s="1">
        <v>1</v>
      </c>
      <c r="J30" s="1">
        <v>15000</v>
      </c>
      <c r="K30" s="1">
        <v>5000</v>
      </c>
      <c r="L30" s="1">
        <f t="shared" si="0"/>
        <v>72500</v>
      </c>
      <c r="M30" s="1">
        <f t="shared" si="1"/>
        <v>22500</v>
      </c>
      <c r="N30" s="1">
        <f t="shared" si="2"/>
        <v>50000</v>
      </c>
      <c r="O30" s="1">
        <f t="shared" si="3"/>
        <v>7</v>
      </c>
    </row>
    <row r="31" spans="1:21" ht="15" thickBot="1" x14ac:dyDescent="0.35">
      <c r="A31" s="1">
        <v>23</v>
      </c>
      <c r="B31" s="1" t="s">
        <v>36</v>
      </c>
      <c r="C31" s="1">
        <v>4</v>
      </c>
      <c r="D31" s="1">
        <v>20000</v>
      </c>
      <c r="E31" s="1">
        <v>8000</v>
      </c>
      <c r="F31" s="1">
        <v>6</v>
      </c>
      <c r="G31" s="1">
        <v>60000</v>
      </c>
      <c r="H31" s="1">
        <v>18000</v>
      </c>
      <c r="I31" s="1">
        <v>0.5</v>
      </c>
      <c r="J31" s="1">
        <v>7500</v>
      </c>
      <c r="K31" s="1">
        <v>2500</v>
      </c>
      <c r="L31" s="1">
        <f t="shared" si="0"/>
        <v>87500</v>
      </c>
      <c r="M31" s="1">
        <f t="shared" si="1"/>
        <v>28500</v>
      </c>
      <c r="N31" s="1">
        <f t="shared" si="2"/>
        <v>59000</v>
      </c>
      <c r="O31" s="1">
        <f t="shared" si="3"/>
        <v>10.5</v>
      </c>
    </row>
    <row r="32" spans="1:21" ht="15" thickBot="1" x14ac:dyDescent="0.35">
      <c r="A32" s="1">
        <v>24</v>
      </c>
      <c r="B32" s="1" t="s">
        <v>37</v>
      </c>
      <c r="C32" s="1">
        <v>5</v>
      </c>
      <c r="D32" s="1">
        <v>25000</v>
      </c>
      <c r="E32" s="1">
        <v>10000</v>
      </c>
      <c r="F32" s="1">
        <v>3.5</v>
      </c>
      <c r="G32" s="1">
        <v>35000</v>
      </c>
      <c r="H32" s="1">
        <v>10500</v>
      </c>
      <c r="I32" s="1">
        <v>0</v>
      </c>
      <c r="J32" s="1">
        <v>0</v>
      </c>
      <c r="K32" s="1">
        <v>0</v>
      </c>
      <c r="L32" s="1">
        <f t="shared" si="0"/>
        <v>60000</v>
      </c>
      <c r="M32" s="1">
        <f t="shared" si="1"/>
        <v>20500</v>
      </c>
      <c r="N32" s="1">
        <f t="shared" si="2"/>
        <v>39500</v>
      </c>
      <c r="O32" s="1">
        <f t="shared" si="3"/>
        <v>8.5</v>
      </c>
    </row>
    <row r="33" spans="1:15" ht="15" thickBot="1" x14ac:dyDescent="0.35">
      <c r="A33" s="1">
        <v>25</v>
      </c>
      <c r="B33" s="1" t="s">
        <v>38</v>
      </c>
      <c r="C33" s="1">
        <v>6</v>
      </c>
      <c r="D33" s="1">
        <v>30000</v>
      </c>
      <c r="E33" s="1">
        <v>12000</v>
      </c>
      <c r="F33" s="1">
        <v>5.5</v>
      </c>
      <c r="G33" s="1">
        <v>55000</v>
      </c>
      <c r="H33" s="1">
        <v>16500</v>
      </c>
      <c r="I33" s="1">
        <v>2</v>
      </c>
      <c r="J33" s="1">
        <v>30000</v>
      </c>
      <c r="K33" s="1">
        <v>10000</v>
      </c>
      <c r="L33" s="1">
        <f t="shared" si="0"/>
        <v>115000</v>
      </c>
      <c r="M33" s="1">
        <f t="shared" si="1"/>
        <v>38500</v>
      </c>
      <c r="N33" s="1">
        <f t="shared" si="2"/>
        <v>76500</v>
      </c>
      <c r="O33" s="1">
        <f t="shared" si="3"/>
        <v>13.5</v>
      </c>
    </row>
  </sheetData>
  <mergeCells count="42">
    <mergeCell ref="R18:S18"/>
    <mergeCell ref="T18:U18"/>
    <mergeCell ref="R19:S19"/>
    <mergeCell ref="T19:U19"/>
    <mergeCell ref="T12:U12"/>
    <mergeCell ref="R13:S13"/>
    <mergeCell ref="T13:U13"/>
    <mergeCell ref="R14:S14"/>
    <mergeCell ref="T14:U14"/>
    <mergeCell ref="R17:U17"/>
    <mergeCell ref="M5:M8"/>
    <mergeCell ref="N5:N8"/>
    <mergeCell ref="B5:B8"/>
    <mergeCell ref="A5:A8"/>
    <mergeCell ref="R12:S12"/>
    <mergeCell ref="R7:S7"/>
    <mergeCell ref="R8:S8"/>
    <mergeCell ref="R9:S9"/>
    <mergeCell ref="R10:S10"/>
    <mergeCell ref="R11:S11"/>
    <mergeCell ref="R6:U6"/>
    <mergeCell ref="T7:U7"/>
    <mergeCell ref="T8:U8"/>
    <mergeCell ref="T9:U9"/>
    <mergeCell ref="T11:U11"/>
    <mergeCell ref="T10:U10"/>
    <mergeCell ref="A1:O4"/>
    <mergeCell ref="O5:O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C5:K5"/>
    <mergeCell ref="C6:E6"/>
    <mergeCell ref="F6:H6"/>
    <mergeCell ref="I6:K6"/>
    <mergeCell ref="L5:L8"/>
  </mergeCells>
  <conditionalFormatting sqref="N18">
    <cfRule type="cellIs" dxfId="1" priority="1" operator="greaterThan">
      <formula>102500</formula>
    </cfRule>
    <cfRule type="cellIs" dxfId="0" priority="2" operator="greaterThan">
      <formula>102500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Md.Shakil Hasan</dc:creator>
  <cp:lastModifiedBy>Md.Shakil Hasan</cp:lastModifiedBy>
  <dcterms:created xsi:type="dcterms:W3CDTF">2015-06-05T18:17:20Z</dcterms:created>
  <dcterms:modified xsi:type="dcterms:W3CDTF">2025-02-04T09:15:46Z</dcterms:modified>
</cp:coreProperties>
</file>