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120" activeTab="2"/>
  </bookViews>
  <sheets>
    <sheet name="DATA SHEET " sheetId="1" r:id="rId1"/>
    <sheet name="PIVOT TABLES" sheetId="6" r:id="rId2"/>
    <sheet name="DASHBOARD" sheetId="4" r:id="rId3"/>
  </sheets>
  <definedNames>
    <definedName name="_xlnm._FilterDatabase" localSheetId="0" hidden="1">'DATA SHEET '!$A$1:$M$101</definedName>
    <definedName name="Slicer_Dat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<sst xmlns="http://schemas.openxmlformats.org/spreadsheetml/2006/main" count="572" uniqueCount="69">
  <si>
    <t>PLANT NAME</t>
  </si>
  <si>
    <t>DATE</t>
  </si>
  <si>
    <t>CATEGORY</t>
  </si>
  <si>
    <t>QUANTITY IN STOCK</t>
  </si>
  <si>
    <t>UNIT COST</t>
  </si>
  <si>
    <t>SELLING PRICE</t>
  </si>
  <si>
    <t>VENDOR</t>
  </si>
  <si>
    <t>CITY</t>
  </si>
  <si>
    <t>TOTAL STOCK IN VALUE</t>
  </si>
  <si>
    <t>TOTAL SELLING STOCK IN VALUE</t>
  </si>
  <si>
    <t>PROFIT</t>
  </si>
  <si>
    <t>REORDER LEVEL</t>
  </si>
  <si>
    <t>Planting Season</t>
  </si>
  <si>
    <t>Snake Plant</t>
  </si>
  <si>
    <t>Outdoor</t>
  </si>
  <si>
    <t>GreenGrow Ltd.</t>
  </si>
  <si>
    <t>Ahmedabad</t>
  </si>
  <si>
    <t>Monsoon</t>
  </si>
  <si>
    <t>Fern</t>
  </si>
  <si>
    <t>Autumn</t>
  </si>
  <si>
    <t>Marigold</t>
  </si>
  <si>
    <t>Succulent</t>
  </si>
  <si>
    <t>Delhi</t>
  </si>
  <si>
    <t>Palm</t>
  </si>
  <si>
    <t>Medicinal</t>
  </si>
  <si>
    <t>Nature's Best</t>
  </si>
  <si>
    <t>Hyderabad</t>
  </si>
  <si>
    <t>Flowering</t>
  </si>
  <si>
    <t>LeafyLane</t>
  </si>
  <si>
    <t>Chennai</t>
  </si>
  <si>
    <t>Summer</t>
  </si>
  <si>
    <t>Herb</t>
  </si>
  <si>
    <t>Spring</t>
  </si>
  <si>
    <t>Ficus</t>
  </si>
  <si>
    <t>Indoor</t>
  </si>
  <si>
    <t>UrbanRoots</t>
  </si>
  <si>
    <t>Bangalore</t>
  </si>
  <si>
    <t>Plantify</t>
  </si>
  <si>
    <t>Kolkata</t>
  </si>
  <si>
    <t>Gardenia Suppliers</t>
  </si>
  <si>
    <t>Orchid</t>
  </si>
  <si>
    <t>Spider Plant</t>
  </si>
  <si>
    <t>Winter</t>
  </si>
  <si>
    <t>Daisy</t>
  </si>
  <si>
    <t>Sunflower</t>
  </si>
  <si>
    <t>Mumbai</t>
  </si>
  <si>
    <t>Basil</t>
  </si>
  <si>
    <t>Lavender</t>
  </si>
  <si>
    <t>Cactus</t>
  </si>
  <si>
    <t>Pune</t>
  </si>
  <si>
    <t>Money Plant</t>
  </si>
  <si>
    <t>Pothos</t>
  </si>
  <si>
    <t>Aloe Vera</t>
  </si>
  <si>
    <t>Begonia</t>
  </si>
  <si>
    <t>Rose</t>
  </si>
  <si>
    <t>Tulip</t>
  </si>
  <si>
    <t>Zinnia</t>
  </si>
  <si>
    <t>Jade</t>
  </si>
  <si>
    <t>Total stock value by each plant</t>
  </si>
  <si>
    <t xml:space="preserve">Total quantity of plants </t>
  </si>
  <si>
    <t>profit by plant name</t>
  </si>
  <si>
    <t>Reorder level by plant name</t>
  </si>
  <si>
    <t>Sum of TOTAL STOCK IN VALUE</t>
  </si>
  <si>
    <t>Sum of TOTAL SELLING STOCK IN VALUE</t>
  </si>
  <si>
    <t>Sum of PROFIT</t>
  </si>
  <si>
    <t>Grand Total</t>
  </si>
  <si>
    <t>Date</t>
  </si>
  <si>
    <t>Jan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</si>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</sst>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PKR]\ #,##0;[$PKR]\ \-#,##0"/>
    <numFmt numFmtId="179" formatCode="[$PKR]\ #,##0_);[Red]\([$PKR]\ #,##0\)"/>
    <numFmt numFmtId="180" formatCode="_ [$PKR]\ * #,##0.00_ ;_ [$PKR]\ * \-#,##0.00_ ;_ [$PKR]\ * &quot;-&quot;??_ ;_ @_ "/>
  </numFmts>
  <fonts count="22">
    <font>
      <sz val="11"/>
      <color theme="1"/>
      <name val="Calibri"/>
      <charset val="134"/>
      <scheme val="minor"/>
    </font>
    <font>
      <sz val="14"/>
      <color theme="1"/>
      <name val="Arial"/>
      <charset val="134"/>
    </font>
    <font>
      <b/>
      <i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58" fontId="0" fillId="0" borderId="0" xfId="0" applyNumberFormat="1"/>
    <xf numFmtId="178" fontId="0" fillId="0" borderId="0" xfId="0" applyNumberFormat="1"/>
    <xf numFmtId="179" fontId="0" fillId="0" borderId="0" xfId="2" applyNumberFormat="1" applyAlignment="1"/>
    <xf numFmtId="180" fontId="0" fillId="0" borderId="0" xfId="0" applyNumberForma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[Plant_Nursery_Spreadsheet.xlsx]PIVOT TABLES!PivotTable4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PROFIT MARGIN ANALYLIS BY EACH PLANT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TABLES'!$H$2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TABLES'!$G$3:$G$11</c:f>
              <c:strCache>
                <c:ptCount val="8"/>
                <c:pt idx="0">
                  <c:v>Aloe Vera</c:v>
                </c:pt>
                <c:pt idx="1">
                  <c:v>Basil</c:v>
                </c:pt>
                <c:pt idx="2">
                  <c:v>Cactus</c:v>
                </c:pt>
                <c:pt idx="3">
                  <c:v>Money Plant</c:v>
                </c:pt>
                <c:pt idx="4">
                  <c:v>Orchid</c:v>
                </c:pt>
                <c:pt idx="5">
                  <c:v>Pothos</c:v>
                </c:pt>
                <c:pt idx="6">
                  <c:v>Spider Plant</c:v>
                </c:pt>
                <c:pt idx="7">
                  <c:v>Sunflower</c:v>
                </c:pt>
              </c:strCache>
            </c:strRef>
          </c:cat>
          <c:val>
            <c:numRef>
              <c:f>'PIVOT TABLES'!$H$3:$H$11</c:f>
              <c:numCache>
                <c:formatCode>General</c:formatCode>
                <c:ptCount val="8"/>
                <c:pt idx="0">
                  <c:v>1560</c:v>
                </c:pt>
                <c:pt idx="1">
                  <c:v>2700</c:v>
                </c:pt>
                <c:pt idx="2">
                  <c:v>4680</c:v>
                </c:pt>
                <c:pt idx="3">
                  <c:v>5640</c:v>
                </c:pt>
                <c:pt idx="4">
                  <c:v>1140</c:v>
                </c:pt>
                <c:pt idx="5">
                  <c:v>3000</c:v>
                </c:pt>
                <c:pt idx="6">
                  <c:v>5040</c:v>
                </c:pt>
                <c:pt idx="7">
                  <c:v>2160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9747674"/>
        <c:axId val="69713913"/>
      </c:lineChart>
      <c:catAx>
        <c:axId val="197476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13913"/>
        <c:crosses val="autoZero"/>
        <c:auto val="1"/>
        <c:lblAlgn val="ctr"/>
        <c:lblOffset val="100"/>
        <c:noMultiLvlLbl val="0"/>
      </c:catAx>
      <c:valAx>
        <c:axId val="6971391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4767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c0a14b4-edba-4752-9450-5518b0a3f993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1">
          <a:satMod val="175000"/>
          <a:alpha val="40000"/>
        </a:schemeClr>
      </a:glow>
      <a:outerShdw blurRad="50800" dist="38100" dir="2700000" algn="tl" rotWithShape="0">
        <a:schemeClr val="tx2">
          <a:lumMod val="20000"/>
          <a:lumOff val="80000"/>
          <a:alpha val="40000"/>
        </a:schemeClr>
      </a:outerShdw>
      <a:softEdge rad="31750"/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[Plant_Nursery_Spreadsheet.xlsx]PIVOT TABLES!PivotTable2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stock value by each plant</a:t>
            </a:r>
          </a:p>
        </c:rich>
      </c:tx>
      <c:layout>
        <c:manualLayout>
          <c:xMode val="edge"/>
          <c:yMode val="edge"/>
          <c:x val="0.264674705180867"/>
          <c:y val="0.027039206849932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'PIVOT TABLES'!$B$2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'PIVOT TABLES'!$A$3:$A$11</c:f>
              <c:strCache>
                <c:ptCount val="8"/>
                <c:pt idx="0">
                  <c:v>Aloe Vera</c:v>
                </c:pt>
                <c:pt idx="1">
                  <c:v>Basil</c:v>
                </c:pt>
                <c:pt idx="2">
                  <c:v>Cactus</c:v>
                </c:pt>
                <c:pt idx="3">
                  <c:v>Money Plant</c:v>
                </c:pt>
                <c:pt idx="4">
                  <c:v>Orchid</c:v>
                </c:pt>
                <c:pt idx="5">
                  <c:v>Pothos</c:v>
                </c:pt>
                <c:pt idx="6">
                  <c:v>Spider Plant</c:v>
                </c:pt>
                <c:pt idx="7">
                  <c:v>Sunflower</c:v>
                </c:pt>
              </c:strCache>
            </c:strRef>
          </c:cat>
          <c:val>
            <c:numRef>
              <c:f>'PIVOT TABLES'!$B$3:$B$11</c:f>
              <c:numCache>
                <c:formatCode>General</c:formatCode>
                <c:ptCount val="8"/>
                <c:pt idx="0">
                  <c:v>1560</c:v>
                </c:pt>
                <c:pt idx="1">
                  <c:v>2700</c:v>
                </c:pt>
                <c:pt idx="2">
                  <c:v>4680</c:v>
                </c:pt>
                <c:pt idx="3">
                  <c:v>5640</c:v>
                </c:pt>
                <c:pt idx="4">
                  <c:v>1140</c:v>
                </c:pt>
                <c:pt idx="5">
                  <c:v>3000</c:v>
                </c:pt>
                <c:pt idx="6">
                  <c:v>5040</c:v>
                </c:pt>
                <c:pt idx="7">
                  <c:v>2160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68227"/>
        <c:axId val="269167827"/>
      </c:areaChart>
      <c:catAx>
        <c:axId val="9492682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167827"/>
        <c:crosses val="autoZero"/>
        <c:auto val="1"/>
        <c:lblAlgn val="ctr"/>
        <c:lblOffset val="100"/>
        <c:noMultiLvlLbl val="0"/>
      </c:catAx>
      <c:valAx>
        <c:axId val="2691678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2682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0709bc6e-1a8b-4c26-8ae4-1a45a2dc321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1">
          <a:satMod val="175000"/>
          <a:alpha val="40000"/>
        </a:schemeClr>
      </a:glow>
      <a:outerShdw blurRad="76200" dir="13500000" sy="23000" kx="1200000" algn="br" rotWithShape="0">
        <a:schemeClr val="tx2">
          <a:lumMod val="20000"/>
          <a:lumOff val="80000"/>
          <a:alpha val="20000"/>
        </a:schemeClr>
      </a:outerShdw>
    </a:effectLst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[Plant_Nursery_Spreadsheet.xlsx]PIVOT TABLES!PivotTable3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ln w="12700" cmpd="sng">
                  <a:noFill/>
                  <a:prstDash val="solid"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>
                <a:ln w="12700" cmpd="sng">
                  <a:noFill/>
                  <a:prstDash val="solid"/>
                </a:ln>
                <a:solidFill>
                  <a:schemeClr val="tx1"/>
                </a:solidFill>
                <a:effectLst/>
              </a:rPr>
              <a:t>TOTAL QUANTITY OF PLANT BY EACH CITY</a:t>
            </a:r>
            <a:endParaRPr>
              <a:ln w="12700" cmpd="sng">
                <a:noFill/>
                <a:prstDash val="solid"/>
              </a:ln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TABLES'!$E$2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ln w="12700" cmpd="sng">
                      <a:noFill/>
                      <a:prstDash val="solid"/>
                    </a:ln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TABLES'!$D$3:$D$8</c:f>
              <c:strCache>
                <c:ptCount val="5"/>
                <c:pt idx="0">
                  <c:v>Delhi</c:v>
                </c:pt>
                <c:pt idx="1">
                  <c:v>Hyderabad</c:v>
                </c:pt>
                <c:pt idx="2">
                  <c:v>Kolkata</c:v>
                </c:pt>
                <c:pt idx="3">
                  <c:v>Mumbai</c:v>
                </c:pt>
                <c:pt idx="4">
                  <c:v>Pune</c:v>
                </c:pt>
              </c:strCache>
            </c:strRef>
          </c:cat>
          <c:val>
            <c:numRef>
              <c:f>'PIVOT TABLES'!$E$3:$E$8</c:f>
              <c:numCache>
                <c:formatCode>General</c:formatCode>
                <c:ptCount val="5"/>
                <c:pt idx="0">
                  <c:v>55</c:v>
                </c:pt>
                <c:pt idx="1">
                  <c:v>72</c:v>
                </c:pt>
                <c:pt idx="2">
                  <c:v>128</c:v>
                </c:pt>
                <c:pt idx="3">
                  <c:v>38</c:v>
                </c:pt>
                <c:pt idx="4">
                  <c:v>139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12700" cmpd="sng">
                  <a:noFill/>
                  <a:prstDash val="solid"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12700" cmpd="sng">
                  <a:noFill/>
                  <a:prstDash val="solid"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12700" cmpd="sng">
                  <a:noFill/>
                  <a:prstDash val="solid"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12700" cmpd="sng">
                  <a:noFill/>
                  <a:prstDash val="solid"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12700" cmpd="sng">
                  <a:noFill/>
                  <a:prstDash val="solid"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ln w="12700" cmpd="sng">
                <a:noFill/>
                <a:prstDash val="solid"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f49120a-2b44-42d3-b755-7f409e0c477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3500000">
        <a:schemeClr val="tx2">
          <a:lumMod val="60000"/>
          <a:lumOff val="40000"/>
          <a:alpha val="50000"/>
        </a:schemeClr>
      </a:innerShdw>
    </a:effectLst>
  </c:spPr>
  <c:txPr>
    <a:bodyPr/>
    <a:lstStyle/>
    <a:p>
      <a:pPr>
        <a:defRPr lang="en-US">
          <a:ln w="12700" cmpd="sng">
            <a:noFill/>
            <a:prstDash val="solid"/>
          </a:ln>
          <a:solidFill>
            <a:schemeClr val="tx1"/>
          </a:solidFill>
          <a:effectLst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[Plant_Nursery_Spreadsheet.xlsx]PIVOT TABLES!PivotTable6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REORDER LEVEL BY EACH PLANT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TABLES'!$K$2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TABLES'!$J$3:$J$11</c:f>
              <c:strCache>
                <c:ptCount val="8"/>
                <c:pt idx="0">
                  <c:v>Aloe Vera</c:v>
                </c:pt>
                <c:pt idx="1">
                  <c:v>Basil</c:v>
                </c:pt>
                <c:pt idx="2">
                  <c:v>Cactus</c:v>
                </c:pt>
                <c:pt idx="3">
                  <c:v>Money Plant</c:v>
                </c:pt>
                <c:pt idx="4">
                  <c:v>Orchid</c:v>
                </c:pt>
                <c:pt idx="5">
                  <c:v>Pothos</c:v>
                </c:pt>
                <c:pt idx="6">
                  <c:v>Spider Plant</c:v>
                </c:pt>
                <c:pt idx="7">
                  <c:v>Sunflower</c:v>
                </c:pt>
              </c:strCache>
            </c:strRef>
          </c:cat>
          <c:val>
            <c:numRef>
              <c:f>'PIVOT TABLES'!$K$3:$K$11</c:f>
              <c:numCache>
                <c:formatCode>General</c:formatCode>
                <c:ptCount val="8"/>
                <c:pt idx="0">
                  <c:v>19</c:v>
                </c:pt>
                <c:pt idx="1">
                  <c:v>11</c:v>
                </c:pt>
                <c:pt idx="2">
                  <c:v>18</c:v>
                </c:pt>
                <c:pt idx="3">
                  <c:v>17</c:v>
                </c:pt>
                <c:pt idx="4">
                  <c:v>18</c:v>
                </c:pt>
                <c:pt idx="5">
                  <c:v>6</c:v>
                </c:pt>
                <c:pt idx="6">
                  <c:v>22</c:v>
                </c:pt>
                <c:pt idx="7">
                  <c:v>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538604847"/>
        <c:axId val="855904772"/>
      </c:barChart>
      <c:catAx>
        <c:axId val="53860484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904772"/>
        <c:crosses val="autoZero"/>
        <c:auto val="1"/>
        <c:lblAlgn val="ctr"/>
        <c:lblOffset val="100"/>
        <c:noMultiLvlLbl val="0"/>
      </c:catAx>
      <c:valAx>
        <c:axId val="8559047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6048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c612672-fa4c-4b54-9a1c-83504d666bcf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[Plant_Nursery_Spreadsheet.xlsx]PIVOT TABLES!PivotTable5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SUM OF PROFIT BY EACH MONTHS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TABLES'!$D$15:$D$16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'PIVOT TABLES'!$E$15:$E$16</c:f>
              <c:numCache>
                <c:formatCode>General</c:formatCode>
                <c:ptCount val="1"/>
                <c:pt idx="0">
                  <c:v>25920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631634869"/>
        <c:axId val="491130242"/>
      </c:barChart>
      <c:catAx>
        <c:axId val="6316348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130242"/>
        <c:crosses val="autoZero"/>
        <c:auto val="1"/>
        <c:lblAlgn val="ctr"/>
        <c:lblOffset val="100"/>
        <c:noMultiLvlLbl val="0"/>
      </c:catAx>
      <c:valAx>
        <c:axId val="4911302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6348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0c9dc07-e1d6-4653-937e-984a3d58eae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[Plant_Nursery_Spreadsheet.xlsx]PIVOT TABLES!PivotTable7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STOCK PERFORMANCES OVERVIEW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0657214787333"/>
          <c:y val="0.108607480847228"/>
          <c:w val="0.559745594275871"/>
          <c:h val="0.6125281658404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TABLES'!$N$2</c:f>
              <c:strCache>
                <c:ptCount val="1"/>
                <c:pt idx="0">
                  <c:v>Sum of TOTAL STOCK IN VALUE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TABLES'!$M$3:$M$11</c:f>
              <c:strCache>
                <c:ptCount val="8"/>
                <c:pt idx="0">
                  <c:v>Aloe Vera</c:v>
                </c:pt>
                <c:pt idx="1">
                  <c:v>Basil</c:v>
                </c:pt>
                <c:pt idx="2">
                  <c:v>Cactus</c:v>
                </c:pt>
                <c:pt idx="3">
                  <c:v>Money Plant</c:v>
                </c:pt>
                <c:pt idx="4">
                  <c:v>Orchid</c:v>
                </c:pt>
                <c:pt idx="5">
                  <c:v>Pothos</c:v>
                </c:pt>
                <c:pt idx="6">
                  <c:v>Spider Plant</c:v>
                </c:pt>
                <c:pt idx="7">
                  <c:v>Sunflower</c:v>
                </c:pt>
              </c:strCache>
            </c:strRef>
          </c:cat>
          <c:val>
            <c:numRef>
              <c:f>'PIVOT TABLES'!$N$3:$N$11</c:f>
              <c:numCache>
                <c:formatCode>General</c:formatCode>
                <c:ptCount val="8"/>
                <c:pt idx="0">
                  <c:v>1560</c:v>
                </c:pt>
                <c:pt idx="1">
                  <c:v>2700</c:v>
                </c:pt>
                <c:pt idx="2">
                  <c:v>4680</c:v>
                </c:pt>
                <c:pt idx="3">
                  <c:v>5640</c:v>
                </c:pt>
                <c:pt idx="4">
                  <c:v>1140</c:v>
                </c:pt>
                <c:pt idx="5">
                  <c:v>3000</c:v>
                </c:pt>
                <c:pt idx="6">
                  <c:v>5040</c:v>
                </c:pt>
                <c:pt idx="7">
                  <c:v>2160</c:v>
                </c:pt>
              </c:numCache>
            </c:numRef>
          </c:val>
        </c:ser>
        <c:ser>
          <c:idx val="1"/>
          <c:order val="1"/>
          <c:tx>
            <c:strRef>
              <c:f>'PIVOT TABLES'!$O$2</c:f>
              <c:strCache>
                <c:ptCount val="1"/>
                <c:pt idx="0">
                  <c:v>Sum of TOTAL SELLING STOCK IN VALUE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TABLES'!$M$3:$M$11</c:f>
              <c:strCache>
                <c:ptCount val="8"/>
                <c:pt idx="0">
                  <c:v>Aloe Vera</c:v>
                </c:pt>
                <c:pt idx="1">
                  <c:v>Basil</c:v>
                </c:pt>
                <c:pt idx="2">
                  <c:v>Cactus</c:v>
                </c:pt>
                <c:pt idx="3">
                  <c:v>Money Plant</c:v>
                </c:pt>
                <c:pt idx="4">
                  <c:v>Orchid</c:v>
                </c:pt>
                <c:pt idx="5">
                  <c:v>Pothos</c:v>
                </c:pt>
                <c:pt idx="6">
                  <c:v>Spider Plant</c:v>
                </c:pt>
                <c:pt idx="7">
                  <c:v>Sunflower</c:v>
                </c:pt>
              </c:strCache>
            </c:strRef>
          </c:cat>
          <c:val>
            <c:numRef>
              <c:f>'PIVOT TABLES'!$O$3:$O$11</c:f>
              <c:numCache>
                <c:formatCode>General</c:formatCode>
                <c:ptCount val="8"/>
                <c:pt idx="0">
                  <c:v>3120</c:v>
                </c:pt>
                <c:pt idx="1">
                  <c:v>5400</c:v>
                </c:pt>
                <c:pt idx="2">
                  <c:v>9360</c:v>
                </c:pt>
                <c:pt idx="3">
                  <c:v>11280</c:v>
                </c:pt>
                <c:pt idx="4">
                  <c:v>2280</c:v>
                </c:pt>
                <c:pt idx="5">
                  <c:v>6000</c:v>
                </c:pt>
                <c:pt idx="6">
                  <c:v>10080</c:v>
                </c:pt>
                <c:pt idx="7">
                  <c:v>4320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97460454"/>
        <c:axId val="926604255"/>
      </c:barChart>
      <c:lineChart>
        <c:grouping val="standard"/>
        <c:varyColors val="0"/>
        <c:ser>
          <c:idx val="2"/>
          <c:order val="2"/>
          <c:tx>
            <c:strRef>
              <c:f>'PIVOT TABLES'!$P$2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TABLES'!$M$3:$M$11</c:f>
              <c:strCache>
                <c:ptCount val="8"/>
                <c:pt idx="0">
                  <c:v>Aloe Vera</c:v>
                </c:pt>
                <c:pt idx="1">
                  <c:v>Basil</c:v>
                </c:pt>
                <c:pt idx="2">
                  <c:v>Cactus</c:v>
                </c:pt>
                <c:pt idx="3">
                  <c:v>Money Plant</c:v>
                </c:pt>
                <c:pt idx="4">
                  <c:v>Orchid</c:v>
                </c:pt>
                <c:pt idx="5">
                  <c:v>Pothos</c:v>
                </c:pt>
                <c:pt idx="6">
                  <c:v>Spider Plant</c:v>
                </c:pt>
                <c:pt idx="7">
                  <c:v>Sunflower</c:v>
                </c:pt>
              </c:strCache>
            </c:strRef>
          </c:cat>
          <c:val>
            <c:numRef>
              <c:f>'PIVOT TABLES'!$P$3:$P$11</c:f>
              <c:numCache>
                <c:formatCode>General</c:formatCode>
                <c:ptCount val="8"/>
                <c:pt idx="0">
                  <c:v>1560</c:v>
                </c:pt>
                <c:pt idx="1">
                  <c:v>2700</c:v>
                </c:pt>
                <c:pt idx="2">
                  <c:v>4680</c:v>
                </c:pt>
                <c:pt idx="3">
                  <c:v>5640</c:v>
                </c:pt>
                <c:pt idx="4">
                  <c:v>1140</c:v>
                </c:pt>
                <c:pt idx="5">
                  <c:v>3000</c:v>
                </c:pt>
                <c:pt idx="6">
                  <c:v>5040</c:v>
                </c:pt>
                <c:pt idx="7">
                  <c:v>2160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7460454"/>
        <c:axId val="926604255"/>
      </c:lineChart>
      <c:catAx>
        <c:axId val="3974604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6604255"/>
        <c:crosses val="autoZero"/>
        <c:auto val="1"/>
        <c:lblAlgn val="ctr"/>
        <c:lblOffset val="100"/>
        <c:noMultiLvlLbl val="0"/>
      </c:catAx>
      <c:valAx>
        <c:axId val="9266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74604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c07ee32-b0d7-412f-9cdd-644c24c11aa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34925</xdr:colOff>
      <xdr:row>19</xdr:row>
      <xdr:rowOff>15240</xdr:rowOff>
    </xdr:from>
    <xdr:to>
      <xdr:col>23</xdr:col>
      <xdr:colOff>70485</xdr:colOff>
      <xdr:row>35</xdr:row>
      <xdr:rowOff>74930</xdr:rowOff>
    </xdr:to>
    <xdr:graphicFrame>
      <xdr:nvGraphicFramePr>
        <xdr:cNvPr id="7" name="Chart 6"/>
        <xdr:cNvGraphicFramePr/>
      </xdr:nvGraphicFramePr>
      <xdr:xfrm>
        <a:off x="7959725" y="3489960"/>
        <a:ext cx="6131560" cy="2985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274320</xdr:colOff>
      <xdr:row>1</xdr:row>
      <xdr:rowOff>61595</xdr:rowOff>
    </xdr:from>
    <xdr:to>
      <xdr:col>15</xdr:col>
      <xdr:colOff>222885</xdr:colOff>
      <xdr:row>17</xdr:row>
      <xdr:rowOff>165100</xdr:rowOff>
    </xdr:to>
    <xdr:graphicFrame>
      <xdr:nvGraphicFramePr>
        <xdr:cNvPr id="2" name="Chart 1"/>
        <xdr:cNvGraphicFramePr/>
      </xdr:nvGraphicFramePr>
      <xdr:xfrm>
        <a:off x="4541520" y="244475"/>
        <a:ext cx="4825365" cy="3029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24130</xdr:colOff>
      <xdr:row>1</xdr:row>
      <xdr:rowOff>26035</xdr:rowOff>
    </xdr:from>
    <xdr:to>
      <xdr:col>24</xdr:col>
      <xdr:colOff>212725</xdr:colOff>
      <xdr:row>17</xdr:row>
      <xdr:rowOff>154940</xdr:rowOff>
    </xdr:to>
    <xdr:graphicFrame>
      <xdr:nvGraphicFramePr>
        <xdr:cNvPr id="3" name="Chart 2"/>
        <xdr:cNvGraphicFramePr/>
      </xdr:nvGraphicFramePr>
      <xdr:xfrm>
        <a:off x="9777730" y="208915"/>
        <a:ext cx="5065395" cy="3054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348615</xdr:colOff>
      <xdr:row>19</xdr:row>
      <xdr:rowOff>141605</xdr:rowOff>
    </xdr:from>
    <xdr:to>
      <xdr:col>12</xdr:col>
      <xdr:colOff>411480</xdr:colOff>
      <xdr:row>34</xdr:row>
      <xdr:rowOff>140970</xdr:rowOff>
    </xdr:to>
    <xdr:graphicFrame>
      <xdr:nvGraphicFramePr>
        <xdr:cNvPr id="4" name="Chart 3"/>
        <xdr:cNvGraphicFramePr/>
      </xdr:nvGraphicFramePr>
      <xdr:xfrm>
        <a:off x="2177415" y="3616325"/>
        <a:ext cx="5549265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59055</xdr:colOff>
      <xdr:row>9</xdr:row>
      <xdr:rowOff>146050</xdr:rowOff>
    </xdr:from>
    <xdr:to>
      <xdr:col>3</xdr:col>
      <xdr:colOff>59055</xdr:colOff>
      <xdr:row>24</xdr:row>
      <xdr:rowOff>132080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055" y="1791970"/>
              <a:ext cx="1828800" cy="2729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25</xdr:col>
      <xdr:colOff>608965</xdr:colOff>
      <xdr:row>1</xdr:row>
      <xdr:rowOff>46990</xdr:rowOff>
    </xdr:from>
    <xdr:to>
      <xdr:col>33</xdr:col>
      <xdr:colOff>558165</xdr:colOff>
      <xdr:row>16</xdr:row>
      <xdr:rowOff>46990</xdr:rowOff>
    </xdr:to>
    <xdr:graphicFrame>
      <xdr:nvGraphicFramePr>
        <xdr:cNvPr id="6" name="Chart 5"/>
        <xdr:cNvGraphicFramePr/>
      </xdr:nvGraphicFramePr>
      <xdr:xfrm>
        <a:off x="15848965" y="22987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587375</xdr:colOff>
      <xdr:row>19</xdr:row>
      <xdr:rowOff>6985</xdr:rowOff>
    </xdr:from>
    <xdr:to>
      <xdr:col>31</xdr:col>
      <xdr:colOff>535940</xdr:colOff>
      <xdr:row>37</xdr:row>
      <xdr:rowOff>54610</xdr:rowOff>
    </xdr:to>
    <xdr:graphicFrame>
      <xdr:nvGraphicFramePr>
        <xdr:cNvPr id="8" name="Chart 7"/>
        <xdr:cNvGraphicFramePr/>
      </xdr:nvGraphicFramePr>
      <xdr:xfrm>
        <a:off x="14608175" y="3481705"/>
        <a:ext cx="4825365" cy="3339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477520</xdr:colOff>
      <xdr:row>1</xdr:row>
      <xdr:rowOff>174625</xdr:rowOff>
    </xdr:from>
    <xdr:to>
      <xdr:col>7</xdr:col>
      <xdr:colOff>38735</xdr:colOff>
      <xdr:row>8</xdr:row>
      <xdr:rowOff>26670</xdr:rowOff>
    </xdr:to>
    <xdr:sp>
      <xdr:nvSpPr>
        <xdr:cNvPr id="9" name="Text Box 8"/>
        <xdr:cNvSpPr txBox="1"/>
      </xdr:nvSpPr>
      <xdr:spPr>
        <a:xfrm>
          <a:off x="477520" y="357505"/>
          <a:ext cx="3828415" cy="113220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1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3600" b="1" i="1">
              <a:solidFill>
                <a:schemeClr val="tx1"/>
              </a:solidFill>
              <a:latin typeface="Impact" panose="020B0806030902050204" charset="0"/>
              <a:cs typeface="Impact" panose="020B0806030902050204" charset="0"/>
            </a:rPr>
            <a:t>NURSERY INSIGHTS</a:t>
          </a:r>
          <a:endParaRPr lang="en-US" sz="3600" b="1" i="1">
            <a:solidFill>
              <a:schemeClr val="tx1"/>
            </a:solidFill>
            <a:latin typeface="Impact" panose="020B0806030902050204" charset="0"/>
            <a:cs typeface="Impact" panose="020B080603090205020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9.4037962963" refreshedBy="wajiz.pk" recordCount="101">
  <cacheSource type="worksheet">
    <worksheetSource ref="A1:M1048576" sheet="DATA SHEET "/>
  </cacheSource>
  <cacheFields count="13">
    <cacheField name="PLANT NAME" numFmtId="0">
      <sharedItems containsBlank="1" count="21">
        <s v="Snake Plant"/>
        <s v="Fern"/>
        <s v="Marigold"/>
        <s v="Palm"/>
        <s v="Ficus"/>
        <s v="Orchid"/>
        <s v="Spider Plant"/>
        <s v="Daisy"/>
        <s v="Sunflower"/>
        <s v="Basil"/>
        <s v="Lavender"/>
        <s v="Cactus"/>
        <s v="Money Plant"/>
        <s v="Pothos"/>
        <s v="Aloe Vera"/>
        <s v="Begonia"/>
        <s v="Rose"/>
        <s v="Tulip"/>
        <s v="Zinnia"/>
        <s v="Jade"/>
        <m/>
      </sharedItems>
    </cacheField>
    <cacheField name="Date" numFmtId="0">
      <sharedItems containsString="0" containsBlank="1" containsNonDate="0" containsDate="1" minDate="2024-04-24T00:00:00" maxDate="2025-04-14T00:00:00" count="88">
        <d v="2025-04-14T00:00:00"/>
        <d v="2025-04-13T00:00:00"/>
        <d v="2025-04-03T00:00:00"/>
        <d v="2025-04-01T00:00:00"/>
        <d v="2025-03-31T00:00:00"/>
        <d v="2025-03-28T00:00:00"/>
        <d v="2025-03-27T00:00:00"/>
        <d v="2025-03-22T00:00:00"/>
        <d v="2025-03-20T00:00:00"/>
        <d v="2025-03-12T00:00:00"/>
        <d v="2025-03-11T00:00:00"/>
        <d v="2025-03-03T00:00:00"/>
        <d v="2025-02-28T00:00:00"/>
        <d v="2025-02-25T00:00:00"/>
        <d v="2025-02-18T00:00:00"/>
        <d v="2025-02-05T00:00:00"/>
        <d v="2025-02-04T00:00:00"/>
        <d v="2025-01-26T00:00:00"/>
        <d v="2025-01-21T00:00:00"/>
        <d v="2025-01-14T00:00:00"/>
        <d v="2025-01-13T00:00:00"/>
        <d v="2025-01-12T00:00:00"/>
        <d v="2025-01-09T00:00:00"/>
        <d v="2025-01-05T00:00:00"/>
        <d v="2025-01-02T00:00:00"/>
        <d v="2024-12-28T00:00:00"/>
        <d v="2024-12-26T00:00:00"/>
        <d v="2024-12-25T00:00:00"/>
        <d v="2024-12-19T00:00:00"/>
        <d v="2024-12-11T00:00:00"/>
        <d v="2024-12-09T00:00:00"/>
        <d v="2024-12-08T00:00:00"/>
        <d v="2024-12-07T00:00:00"/>
        <d v="2024-12-06T00:00:00"/>
        <d v="2024-11-30T00:00:00"/>
        <d v="2024-11-23T00:00:00"/>
        <d v="2024-11-19T00:00:00"/>
        <d v="2024-11-18T00:00:00"/>
        <d v="2024-11-16T00:00:00"/>
        <d v="2024-11-01T00:00:00"/>
        <d v="2024-10-29T00:00:00"/>
        <d v="2024-10-20T00:00:00"/>
        <d v="2024-10-15T00:00:00"/>
        <d v="2024-10-09T00:00:00"/>
        <d v="2024-10-07T00:00:00"/>
        <d v="2024-10-02T00:00:00"/>
        <d v="2024-09-30T00:00:00"/>
        <d v="2024-09-25T00:00:00"/>
        <d v="2024-09-24T00:00:00"/>
        <d v="2024-09-19T00:00:00"/>
        <d v="2024-09-18T00:00:00"/>
        <d v="2024-09-13T00:00:00"/>
        <d v="2024-09-09T00:00:00"/>
        <d v="2024-09-03T00:00:00"/>
        <d v="2024-08-21T00:00:00"/>
        <d v="2024-08-19T00:00:00"/>
        <d v="2024-08-17T00:00:00"/>
        <d v="2024-08-14T00:00:00"/>
        <d v="2024-08-07T00:00:00"/>
        <d v="2024-08-05T00:00:00"/>
        <d v="2024-08-02T00:00:00"/>
        <d v="2024-07-27T00:00:00"/>
        <d v="2024-07-20T00:00:00"/>
        <d v="2024-07-15T00:00:00"/>
        <d v="2024-07-12T00:00:00"/>
        <d v="2024-07-11T00:00:00"/>
        <d v="2024-07-09T00:00:00"/>
        <d v="2024-07-07T00:00:00"/>
        <d v="2024-07-06T00:00:00"/>
        <d v="2024-06-25T00:00:00"/>
        <d v="2024-06-23T00:00:00"/>
        <d v="2024-06-22T00:00:00"/>
        <d v="2024-06-20T00:00:00"/>
        <d v="2024-06-18T00:00:00"/>
        <d v="2024-06-11T00:00:00"/>
        <d v="2024-06-08T00:00:00"/>
        <d v="2024-05-23T00:00:00"/>
        <d v="2024-05-21T00:00:00"/>
        <d v="2024-05-20T00:00:00"/>
        <d v="2024-05-19T00:00:00"/>
        <d v="2024-05-06T00:00:00"/>
        <d v="2024-05-03T00:00:00"/>
        <d v="2024-05-01T00:00:00"/>
        <d v="2024-04-30T00:00:00"/>
        <d v="2024-04-27T00:00:00"/>
        <d v="2024-04-26T00:00:00"/>
        <d v="2024-04-24T00:00:00"/>
        <m/>
      </sharedItems>
      <fieldGroup base="1">
        <rangePr groupBy="months" startDate="2024-04-24T00:00:00" endDate="2025-04-14T00:00:00" groupInterval="1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4/2025"/>
        </groupItems>
      </fieldGroup>
    </cacheField>
    <cacheField name="CATEGORY" numFmtId="0">
      <sharedItems containsBlank="1" count="7">
        <s v="Outdoor"/>
        <s v="Succulent"/>
        <s v="Medicinal"/>
        <s v="Flowering"/>
        <s v="Herb"/>
        <s v="Indoor"/>
        <m/>
      </sharedItems>
    </cacheField>
    <cacheField name="QUANTITY IN STOCK" numFmtId="0">
      <sharedItems containsString="0" containsBlank="1" containsNumber="1" containsInteger="1" minValue="6" maxValue="100" count="64">
        <n v="99"/>
        <n v="100"/>
        <n v="75"/>
        <n v="73"/>
        <n v="88"/>
        <n v="85"/>
        <n v="44"/>
        <n v="56"/>
        <n v="24"/>
        <n v="35"/>
        <n v="50"/>
        <n v="77"/>
        <n v="45"/>
        <n v="98"/>
        <n v="25"/>
        <n v="51"/>
        <n v="78"/>
        <n v="87"/>
        <n v="19"/>
        <n v="46"/>
        <n v="94"/>
        <n v="38"/>
        <n v="36"/>
        <n v="26"/>
        <n v="21"/>
        <n v="31"/>
        <n v="65"/>
        <n v="61"/>
        <n v="27"/>
        <n v="6"/>
        <n v="69"/>
        <n v="86"/>
        <n v="43"/>
        <n v="74"/>
        <n v="53"/>
        <n v="89"/>
        <n v="8"/>
        <n v="57"/>
        <n v="29"/>
        <n v="22"/>
        <n v="55"/>
        <n v="10"/>
        <n v="39"/>
        <n v="59"/>
        <n v="13"/>
        <n v="11"/>
        <n v="71"/>
        <n v="84"/>
        <n v="48"/>
        <n v="67"/>
        <n v="68"/>
        <n v="76"/>
        <n v="90"/>
        <n v="80"/>
        <n v="52"/>
        <n v="41"/>
        <n v="28"/>
        <n v="95"/>
        <n v="14"/>
        <n v="40"/>
        <n v="83"/>
        <n v="92"/>
        <n v="96"/>
        <m/>
      </sharedItems>
    </cacheField>
    <cacheField name="UNIT COST" numFmtId="0">
      <sharedItems containsString="0" containsBlank="1" containsNumber="1" containsInteger="1" minValue="60" maxValue="60" count="2">
        <n v="60"/>
        <m/>
      </sharedItems>
    </cacheField>
    <cacheField name="SELLING PRICE" numFmtId="0">
      <sharedItems containsString="0" containsBlank="1" containsNumber="1" containsInteger="1" minValue="120" maxValue="120" count="2">
        <n v="120"/>
        <m/>
      </sharedItems>
    </cacheField>
    <cacheField name="VENDOR" numFmtId="0">
      <sharedItems containsBlank="1" count="7">
        <s v="GreenGrow Ltd."/>
        <s v="Nature's Best"/>
        <s v="LeafyLane"/>
        <s v="UrbanRoots"/>
        <s v="Plantify"/>
        <s v="Gardenia Suppliers"/>
        <m/>
      </sharedItems>
    </cacheField>
    <cacheField name="CITY" numFmtId="0">
      <sharedItems containsBlank="1" count="9">
        <s v="Ahmedabad"/>
        <s v="Delhi"/>
        <s v="Hyderabad"/>
        <s v="Chennai"/>
        <s v="Bangalore"/>
        <s v="Kolkata"/>
        <s v="Mumbai"/>
        <s v="Pune"/>
        <m/>
      </sharedItems>
    </cacheField>
    <cacheField name="TOTAL STOCK IN VALUE" numFmtId="0">
      <sharedItems containsString="0" containsBlank="1" containsNumber="1" containsInteger="1" minValue="360" maxValue="6000" count="64">
        <n v="5940"/>
        <n v="6000"/>
        <n v="4500"/>
        <n v="4380"/>
        <n v="5280"/>
        <n v="5100"/>
        <n v="2640"/>
        <n v="3360"/>
        <n v="1440"/>
        <n v="2100"/>
        <n v="3000"/>
        <n v="4620"/>
        <n v="2700"/>
        <n v="5880"/>
        <n v="1500"/>
        <n v="3060"/>
        <n v="4680"/>
        <n v="5220"/>
        <n v="1140"/>
        <n v="2760"/>
        <n v="5640"/>
        <n v="2280"/>
        <n v="2160"/>
        <n v="1560"/>
        <n v="1260"/>
        <n v="1860"/>
        <n v="3900"/>
        <n v="3660"/>
        <n v="1620"/>
        <n v="360"/>
        <n v="4140"/>
        <n v="5160"/>
        <n v="2580"/>
        <n v="4440"/>
        <n v="3180"/>
        <n v="5340"/>
        <n v="480"/>
        <n v="3420"/>
        <n v="1740"/>
        <n v="1320"/>
        <n v="3300"/>
        <n v="600"/>
        <n v="2340"/>
        <n v="3540"/>
        <n v="780"/>
        <n v="660"/>
        <n v="4260"/>
        <n v="5040"/>
        <n v="2880"/>
        <n v="4020"/>
        <n v="4080"/>
        <n v="4560"/>
        <n v="5400"/>
        <n v="4800"/>
        <n v="3120"/>
        <n v="2460"/>
        <n v="1680"/>
        <n v="5700"/>
        <n v="840"/>
        <n v="2400"/>
        <n v="4980"/>
        <n v="5520"/>
        <n v="5760"/>
        <m/>
      </sharedItems>
    </cacheField>
    <cacheField name="TOTAL SELLING STOCK IN VALUE" numFmtId="0">
      <sharedItems containsString="0" containsBlank="1" containsNumber="1" containsInteger="1" minValue="720" maxValue="12000" count="64">
        <n v="11880"/>
        <n v="12000"/>
        <n v="9000"/>
        <n v="8760"/>
        <n v="10560"/>
        <n v="10200"/>
        <n v="5280"/>
        <n v="6720"/>
        <n v="2880"/>
        <n v="4200"/>
        <n v="6000"/>
        <n v="9240"/>
        <n v="5400"/>
        <n v="11760"/>
        <n v="3000"/>
        <n v="6120"/>
        <n v="9360"/>
        <n v="10440"/>
        <n v="2280"/>
        <n v="5520"/>
        <n v="11280"/>
        <n v="4560"/>
        <n v="4320"/>
        <n v="3120"/>
        <n v="2520"/>
        <n v="3720"/>
        <n v="7800"/>
        <n v="7320"/>
        <n v="3240"/>
        <n v="720"/>
        <n v="8280"/>
        <n v="10320"/>
        <n v="5160"/>
        <n v="8880"/>
        <n v="6360"/>
        <n v="10680"/>
        <n v="960"/>
        <n v="6840"/>
        <n v="3480"/>
        <n v="2640"/>
        <n v="6600"/>
        <n v="1200"/>
        <n v="4680"/>
        <n v="7080"/>
        <n v="1560"/>
        <n v="1320"/>
        <n v="8520"/>
        <n v="10080"/>
        <n v="5760"/>
        <n v="8040"/>
        <n v="8160"/>
        <n v="9120"/>
        <n v="10800"/>
        <n v="9600"/>
        <n v="6240"/>
        <n v="4920"/>
        <n v="3360"/>
        <n v="11400"/>
        <n v="1680"/>
        <n v="4800"/>
        <n v="9960"/>
        <n v="11040"/>
        <n v="11520"/>
        <m/>
      </sharedItems>
    </cacheField>
    <cacheField name="PROFIT" numFmtId="0">
      <sharedItems containsString="0" containsBlank="1" containsNumber="1" containsInteger="1" minValue="360" maxValue="6000" count="64">
        <n v="5940"/>
        <n v="6000"/>
        <n v="4500"/>
        <n v="4380"/>
        <n v="5280"/>
        <n v="5100"/>
        <n v="2640"/>
        <n v="3360"/>
        <n v="1440"/>
        <n v="2100"/>
        <n v="3000"/>
        <n v="4620"/>
        <n v="2700"/>
        <n v="5880"/>
        <n v="1500"/>
        <n v="3060"/>
        <n v="4680"/>
        <n v="5220"/>
        <n v="1140"/>
        <n v="2760"/>
        <n v="5640"/>
        <n v="2280"/>
        <n v="2160"/>
        <n v="1560"/>
        <n v="1260"/>
        <n v="1860"/>
        <n v="3900"/>
        <n v="3660"/>
        <n v="1620"/>
        <n v="360"/>
        <n v="4140"/>
        <n v="5160"/>
        <n v="2580"/>
        <n v="4440"/>
        <n v="3180"/>
        <n v="5340"/>
        <n v="480"/>
        <n v="3420"/>
        <n v="1740"/>
        <n v="1320"/>
        <n v="3300"/>
        <n v="600"/>
        <n v="2340"/>
        <n v="3540"/>
        <n v="780"/>
        <n v="660"/>
        <n v="4260"/>
        <n v="5040"/>
        <n v="2880"/>
        <n v="4020"/>
        <n v="4080"/>
        <n v="4560"/>
        <n v="5400"/>
        <n v="4800"/>
        <n v="3120"/>
        <n v="2460"/>
        <n v="1680"/>
        <n v="5700"/>
        <n v="840"/>
        <n v="2400"/>
        <n v="4980"/>
        <n v="5520"/>
        <n v="5760"/>
        <m/>
      </sharedItems>
    </cacheField>
    <cacheField name="REORDER LEVEL" numFmtId="0">
      <sharedItems containsString="0" containsBlank="1" containsNumber="1" containsInteger="1" minValue="5" maxValue="20" count="17">
        <n v="17"/>
        <n v="18"/>
        <n v="13"/>
        <n v="15"/>
        <n v="9"/>
        <n v="8"/>
        <n v="12"/>
        <n v="10"/>
        <n v="6"/>
        <n v="7"/>
        <n v="20"/>
        <n v="11"/>
        <n v="19"/>
        <n v="16"/>
        <n v="14"/>
        <n v="5"/>
        <m/>
      </sharedItems>
    </cacheField>
    <cacheField name="Planting Season" numFmtId="0">
      <sharedItems containsBlank="1" count="6">
        <s v="Monsoon"/>
        <s v="Autumn"/>
        <s v="Summer"/>
        <s v="Spring"/>
        <s v="Winter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0"/>
    <x v="0"/>
    <x v="0"/>
    <x v="0"/>
    <x v="1"/>
    <x v="1"/>
    <x v="1"/>
    <x v="1"/>
    <x v="1"/>
  </r>
  <r>
    <x v="2"/>
    <x v="1"/>
    <x v="1"/>
    <x v="2"/>
    <x v="0"/>
    <x v="0"/>
    <x v="0"/>
    <x v="1"/>
    <x v="2"/>
    <x v="2"/>
    <x v="2"/>
    <x v="2"/>
    <x v="1"/>
  </r>
  <r>
    <x v="3"/>
    <x v="2"/>
    <x v="2"/>
    <x v="3"/>
    <x v="0"/>
    <x v="0"/>
    <x v="1"/>
    <x v="2"/>
    <x v="3"/>
    <x v="3"/>
    <x v="3"/>
    <x v="3"/>
    <x v="0"/>
  </r>
  <r>
    <x v="3"/>
    <x v="3"/>
    <x v="3"/>
    <x v="4"/>
    <x v="0"/>
    <x v="0"/>
    <x v="2"/>
    <x v="3"/>
    <x v="4"/>
    <x v="4"/>
    <x v="4"/>
    <x v="4"/>
    <x v="2"/>
  </r>
  <r>
    <x v="0"/>
    <x v="4"/>
    <x v="4"/>
    <x v="5"/>
    <x v="0"/>
    <x v="0"/>
    <x v="1"/>
    <x v="0"/>
    <x v="5"/>
    <x v="5"/>
    <x v="5"/>
    <x v="5"/>
    <x v="3"/>
  </r>
  <r>
    <x v="4"/>
    <x v="5"/>
    <x v="4"/>
    <x v="6"/>
    <x v="0"/>
    <x v="0"/>
    <x v="2"/>
    <x v="2"/>
    <x v="6"/>
    <x v="6"/>
    <x v="6"/>
    <x v="4"/>
    <x v="1"/>
  </r>
  <r>
    <x v="1"/>
    <x v="6"/>
    <x v="5"/>
    <x v="7"/>
    <x v="0"/>
    <x v="0"/>
    <x v="3"/>
    <x v="4"/>
    <x v="7"/>
    <x v="7"/>
    <x v="7"/>
    <x v="6"/>
    <x v="2"/>
  </r>
  <r>
    <x v="4"/>
    <x v="7"/>
    <x v="4"/>
    <x v="8"/>
    <x v="0"/>
    <x v="0"/>
    <x v="4"/>
    <x v="5"/>
    <x v="8"/>
    <x v="8"/>
    <x v="8"/>
    <x v="0"/>
    <x v="1"/>
  </r>
  <r>
    <x v="2"/>
    <x v="8"/>
    <x v="4"/>
    <x v="9"/>
    <x v="0"/>
    <x v="0"/>
    <x v="5"/>
    <x v="0"/>
    <x v="9"/>
    <x v="9"/>
    <x v="9"/>
    <x v="2"/>
    <x v="2"/>
  </r>
  <r>
    <x v="5"/>
    <x v="9"/>
    <x v="3"/>
    <x v="10"/>
    <x v="0"/>
    <x v="0"/>
    <x v="4"/>
    <x v="3"/>
    <x v="10"/>
    <x v="10"/>
    <x v="10"/>
    <x v="2"/>
    <x v="2"/>
  </r>
  <r>
    <x v="6"/>
    <x v="9"/>
    <x v="5"/>
    <x v="11"/>
    <x v="0"/>
    <x v="0"/>
    <x v="5"/>
    <x v="1"/>
    <x v="11"/>
    <x v="11"/>
    <x v="11"/>
    <x v="2"/>
    <x v="3"/>
  </r>
  <r>
    <x v="5"/>
    <x v="10"/>
    <x v="2"/>
    <x v="12"/>
    <x v="0"/>
    <x v="0"/>
    <x v="5"/>
    <x v="4"/>
    <x v="12"/>
    <x v="12"/>
    <x v="12"/>
    <x v="6"/>
    <x v="4"/>
  </r>
  <r>
    <x v="7"/>
    <x v="11"/>
    <x v="2"/>
    <x v="13"/>
    <x v="0"/>
    <x v="0"/>
    <x v="3"/>
    <x v="3"/>
    <x v="13"/>
    <x v="13"/>
    <x v="13"/>
    <x v="1"/>
    <x v="4"/>
  </r>
  <r>
    <x v="8"/>
    <x v="12"/>
    <x v="3"/>
    <x v="14"/>
    <x v="0"/>
    <x v="0"/>
    <x v="4"/>
    <x v="6"/>
    <x v="14"/>
    <x v="14"/>
    <x v="14"/>
    <x v="7"/>
    <x v="0"/>
  </r>
  <r>
    <x v="9"/>
    <x v="13"/>
    <x v="1"/>
    <x v="15"/>
    <x v="0"/>
    <x v="0"/>
    <x v="4"/>
    <x v="2"/>
    <x v="15"/>
    <x v="15"/>
    <x v="15"/>
    <x v="8"/>
    <x v="2"/>
  </r>
  <r>
    <x v="10"/>
    <x v="14"/>
    <x v="4"/>
    <x v="15"/>
    <x v="0"/>
    <x v="0"/>
    <x v="3"/>
    <x v="3"/>
    <x v="15"/>
    <x v="15"/>
    <x v="15"/>
    <x v="0"/>
    <x v="2"/>
  </r>
  <r>
    <x v="11"/>
    <x v="15"/>
    <x v="3"/>
    <x v="16"/>
    <x v="0"/>
    <x v="0"/>
    <x v="1"/>
    <x v="7"/>
    <x v="16"/>
    <x v="16"/>
    <x v="16"/>
    <x v="2"/>
    <x v="3"/>
  </r>
  <r>
    <x v="5"/>
    <x v="16"/>
    <x v="5"/>
    <x v="17"/>
    <x v="0"/>
    <x v="0"/>
    <x v="1"/>
    <x v="2"/>
    <x v="17"/>
    <x v="17"/>
    <x v="17"/>
    <x v="9"/>
    <x v="1"/>
  </r>
  <r>
    <x v="11"/>
    <x v="17"/>
    <x v="2"/>
    <x v="16"/>
    <x v="0"/>
    <x v="0"/>
    <x v="1"/>
    <x v="5"/>
    <x v="16"/>
    <x v="16"/>
    <x v="16"/>
    <x v="1"/>
    <x v="2"/>
  </r>
  <r>
    <x v="5"/>
    <x v="18"/>
    <x v="3"/>
    <x v="18"/>
    <x v="0"/>
    <x v="0"/>
    <x v="5"/>
    <x v="1"/>
    <x v="18"/>
    <x v="18"/>
    <x v="18"/>
    <x v="1"/>
    <x v="1"/>
  </r>
  <r>
    <x v="6"/>
    <x v="19"/>
    <x v="1"/>
    <x v="19"/>
    <x v="0"/>
    <x v="0"/>
    <x v="0"/>
    <x v="2"/>
    <x v="19"/>
    <x v="19"/>
    <x v="19"/>
    <x v="2"/>
    <x v="2"/>
  </r>
  <r>
    <x v="12"/>
    <x v="20"/>
    <x v="1"/>
    <x v="20"/>
    <x v="0"/>
    <x v="0"/>
    <x v="3"/>
    <x v="7"/>
    <x v="20"/>
    <x v="20"/>
    <x v="20"/>
    <x v="0"/>
    <x v="0"/>
  </r>
  <r>
    <x v="6"/>
    <x v="21"/>
    <x v="0"/>
    <x v="21"/>
    <x v="0"/>
    <x v="0"/>
    <x v="0"/>
    <x v="6"/>
    <x v="21"/>
    <x v="21"/>
    <x v="21"/>
    <x v="4"/>
    <x v="2"/>
  </r>
  <r>
    <x v="8"/>
    <x v="22"/>
    <x v="4"/>
    <x v="22"/>
    <x v="0"/>
    <x v="0"/>
    <x v="4"/>
    <x v="1"/>
    <x v="22"/>
    <x v="22"/>
    <x v="22"/>
    <x v="10"/>
    <x v="1"/>
  </r>
  <r>
    <x v="9"/>
    <x v="23"/>
    <x v="3"/>
    <x v="12"/>
    <x v="0"/>
    <x v="0"/>
    <x v="1"/>
    <x v="7"/>
    <x v="12"/>
    <x v="12"/>
    <x v="12"/>
    <x v="11"/>
    <x v="1"/>
  </r>
  <r>
    <x v="13"/>
    <x v="24"/>
    <x v="1"/>
    <x v="10"/>
    <x v="0"/>
    <x v="0"/>
    <x v="3"/>
    <x v="5"/>
    <x v="10"/>
    <x v="10"/>
    <x v="10"/>
    <x v="8"/>
    <x v="3"/>
  </r>
  <r>
    <x v="14"/>
    <x v="24"/>
    <x v="5"/>
    <x v="23"/>
    <x v="0"/>
    <x v="0"/>
    <x v="4"/>
    <x v="2"/>
    <x v="23"/>
    <x v="23"/>
    <x v="23"/>
    <x v="12"/>
    <x v="0"/>
  </r>
  <r>
    <x v="11"/>
    <x v="25"/>
    <x v="4"/>
    <x v="24"/>
    <x v="0"/>
    <x v="0"/>
    <x v="3"/>
    <x v="2"/>
    <x v="24"/>
    <x v="24"/>
    <x v="24"/>
    <x v="6"/>
    <x v="0"/>
  </r>
  <r>
    <x v="4"/>
    <x v="26"/>
    <x v="0"/>
    <x v="25"/>
    <x v="0"/>
    <x v="0"/>
    <x v="4"/>
    <x v="6"/>
    <x v="25"/>
    <x v="25"/>
    <x v="25"/>
    <x v="11"/>
    <x v="4"/>
  </r>
  <r>
    <x v="15"/>
    <x v="27"/>
    <x v="5"/>
    <x v="26"/>
    <x v="0"/>
    <x v="0"/>
    <x v="1"/>
    <x v="2"/>
    <x v="26"/>
    <x v="26"/>
    <x v="26"/>
    <x v="7"/>
    <x v="3"/>
  </r>
  <r>
    <x v="0"/>
    <x v="28"/>
    <x v="4"/>
    <x v="27"/>
    <x v="0"/>
    <x v="0"/>
    <x v="0"/>
    <x v="5"/>
    <x v="27"/>
    <x v="27"/>
    <x v="27"/>
    <x v="3"/>
    <x v="0"/>
  </r>
  <r>
    <x v="13"/>
    <x v="29"/>
    <x v="2"/>
    <x v="9"/>
    <x v="0"/>
    <x v="0"/>
    <x v="4"/>
    <x v="4"/>
    <x v="9"/>
    <x v="9"/>
    <x v="9"/>
    <x v="12"/>
    <x v="2"/>
  </r>
  <r>
    <x v="16"/>
    <x v="30"/>
    <x v="4"/>
    <x v="28"/>
    <x v="0"/>
    <x v="0"/>
    <x v="1"/>
    <x v="7"/>
    <x v="28"/>
    <x v="28"/>
    <x v="28"/>
    <x v="11"/>
    <x v="2"/>
  </r>
  <r>
    <x v="1"/>
    <x v="30"/>
    <x v="1"/>
    <x v="29"/>
    <x v="0"/>
    <x v="0"/>
    <x v="4"/>
    <x v="3"/>
    <x v="29"/>
    <x v="29"/>
    <x v="29"/>
    <x v="13"/>
    <x v="0"/>
  </r>
  <r>
    <x v="17"/>
    <x v="31"/>
    <x v="5"/>
    <x v="30"/>
    <x v="0"/>
    <x v="0"/>
    <x v="4"/>
    <x v="7"/>
    <x v="30"/>
    <x v="30"/>
    <x v="30"/>
    <x v="4"/>
    <x v="4"/>
  </r>
  <r>
    <x v="0"/>
    <x v="32"/>
    <x v="2"/>
    <x v="31"/>
    <x v="0"/>
    <x v="0"/>
    <x v="2"/>
    <x v="4"/>
    <x v="31"/>
    <x v="31"/>
    <x v="31"/>
    <x v="1"/>
    <x v="2"/>
  </r>
  <r>
    <x v="2"/>
    <x v="33"/>
    <x v="0"/>
    <x v="19"/>
    <x v="0"/>
    <x v="0"/>
    <x v="3"/>
    <x v="6"/>
    <x v="19"/>
    <x v="19"/>
    <x v="19"/>
    <x v="0"/>
    <x v="2"/>
  </r>
  <r>
    <x v="15"/>
    <x v="34"/>
    <x v="3"/>
    <x v="32"/>
    <x v="0"/>
    <x v="0"/>
    <x v="3"/>
    <x v="4"/>
    <x v="32"/>
    <x v="32"/>
    <x v="32"/>
    <x v="10"/>
    <x v="0"/>
  </r>
  <r>
    <x v="1"/>
    <x v="35"/>
    <x v="3"/>
    <x v="15"/>
    <x v="0"/>
    <x v="0"/>
    <x v="2"/>
    <x v="1"/>
    <x v="15"/>
    <x v="15"/>
    <x v="15"/>
    <x v="12"/>
    <x v="3"/>
  </r>
  <r>
    <x v="8"/>
    <x v="35"/>
    <x v="4"/>
    <x v="19"/>
    <x v="0"/>
    <x v="0"/>
    <x v="3"/>
    <x v="4"/>
    <x v="19"/>
    <x v="19"/>
    <x v="19"/>
    <x v="6"/>
    <x v="3"/>
  </r>
  <r>
    <x v="2"/>
    <x v="36"/>
    <x v="4"/>
    <x v="33"/>
    <x v="0"/>
    <x v="0"/>
    <x v="5"/>
    <x v="5"/>
    <x v="33"/>
    <x v="33"/>
    <x v="33"/>
    <x v="12"/>
    <x v="0"/>
  </r>
  <r>
    <x v="18"/>
    <x v="37"/>
    <x v="4"/>
    <x v="34"/>
    <x v="0"/>
    <x v="0"/>
    <x v="1"/>
    <x v="1"/>
    <x v="34"/>
    <x v="34"/>
    <x v="34"/>
    <x v="10"/>
    <x v="0"/>
  </r>
  <r>
    <x v="14"/>
    <x v="38"/>
    <x v="5"/>
    <x v="35"/>
    <x v="0"/>
    <x v="0"/>
    <x v="2"/>
    <x v="1"/>
    <x v="35"/>
    <x v="35"/>
    <x v="35"/>
    <x v="9"/>
    <x v="3"/>
  </r>
  <r>
    <x v="6"/>
    <x v="39"/>
    <x v="5"/>
    <x v="36"/>
    <x v="0"/>
    <x v="0"/>
    <x v="1"/>
    <x v="2"/>
    <x v="36"/>
    <x v="36"/>
    <x v="36"/>
    <x v="1"/>
    <x v="2"/>
  </r>
  <r>
    <x v="10"/>
    <x v="40"/>
    <x v="3"/>
    <x v="37"/>
    <x v="0"/>
    <x v="0"/>
    <x v="1"/>
    <x v="2"/>
    <x v="37"/>
    <x v="37"/>
    <x v="37"/>
    <x v="12"/>
    <x v="4"/>
  </r>
  <r>
    <x v="4"/>
    <x v="41"/>
    <x v="2"/>
    <x v="38"/>
    <x v="0"/>
    <x v="0"/>
    <x v="3"/>
    <x v="7"/>
    <x v="38"/>
    <x v="38"/>
    <x v="38"/>
    <x v="3"/>
    <x v="1"/>
  </r>
  <r>
    <x v="11"/>
    <x v="42"/>
    <x v="5"/>
    <x v="22"/>
    <x v="0"/>
    <x v="0"/>
    <x v="4"/>
    <x v="7"/>
    <x v="22"/>
    <x v="22"/>
    <x v="22"/>
    <x v="11"/>
    <x v="4"/>
  </r>
  <r>
    <x v="11"/>
    <x v="43"/>
    <x v="1"/>
    <x v="14"/>
    <x v="0"/>
    <x v="0"/>
    <x v="3"/>
    <x v="4"/>
    <x v="14"/>
    <x v="14"/>
    <x v="14"/>
    <x v="9"/>
    <x v="2"/>
  </r>
  <r>
    <x v="0"/>
    <x v="44"/>
    <x v="2"/>
    <x v="29"/>
    <x v="0"/>
    <x v="0"/>
    <x v="1"/>
    <x v="5"/>
    <x v="29"/>
    <x v="29"/>
    <x v="29"/>
    <x v="10"/>
    <x v="2"/>
  </r>
  <r>
    <x v="12"/>
    <x v="45"/>
    <x v="4"/>
    <x v="34"/>
    <x v="0"/>
    <x v="0"/>
    <x v="2"/>
    <x v="0"/>
    <x v="34"/>
    <x v="34"/>
    <x v="34"/>
    <x v="14"/>
    <x v="4"/>
  </r>
  <r>
    <x v="8"/>
    <x v="46"/>
    <x v="3"/>
    <x v="0"/>
    <x v="0"/>
    <x v="0"/>
    <x v="4"/>
    <x v="0"/>
    <x v="0"/>
    <x v="0"/>
    <x v="0"/>
    <x v="12"/>
    <x v="1"/>
  </r>
  <r>
    <x v="12"/>
    <x v="47"/>
    <x v="0"/>
    <x v="38"/>
    <x v="0"/>
    <x v="0"/>
    <x v="1"/>
    <x v="0"/>
    <x v="38"/>
    <x v="38"/>
    <x v="38"/>
    <x v="8"/>
    <x v="3"/>
  </r>
  <r>
    <x v="6"/>
    <x v="48"/>
    <x v="3"/>
    <x v="19"/>
    <x v="0"/>
    <x v="0"/>
    <x v="5"/>
    <x v="5"/>
    <x v="19"/>
    <x v="19"/>
    <x v="19"/>
    <x v="9"/>
    <x v="1"/>
  </r>
  <r>
    <x v="3"/>
    <x v="49"/>
    <x v="4"/>
    <x v="8"/>
    <x v="0"/>
    <x v="0"/>
    <x v="4"/>
    <x v="7"/>
    <x v="8"/>
    <x v="8"/>
    <x v="8"/>
    <x v="8"/>
    <x v="0"/>
  </r>
  <r>
    <x v="6"/>
    <x v="50"/>
    <x v="2"/>
    <x v="39"/>
    <x v="0"/>
    <x v="0"/>
    <x v="4"/>
    <x v="6"/>
    <x v="39"/>
    <x v="39"/>
    <x v="39"/>
    <x v="10"/>
    <x v="1"/>
  </r>
  <r>
    <x v="17"/>
    <x v="51"/>
    <x v="0"/>
    <x v="19"/>
    <x v="0"/>
    <x v="0"/>
    <x v="2"/>
    <x v="6"/>
    <x v="19"/>
    <x v="19"/>
    <x v="19"/>
    <x v="7"/>
    <x v="2"/>
  </r>
  <r>
    <x v="13"/>
    <x v="51"/>
    <x v="0"/>
    <x v="33"/>
    <x v="0"/>
    <x v="0"/>
    <x v="0"/>
    <x v="6"/>
    <x v="33"/>
    <x v="33"/>
    <x v="33"/>
    <x v="12"/>
    <x v="3"/>
  </r>
  <r>
    <x v="3"/>
    <x v="51"/>
    <x v="0"/>
    <x v="40"/>
    <x v="0"/>
    <x v="0"/>
    <x v="1"/>
    <x v="3"/>
    <x v="40"/>
    <x v="40"/>
    <x v="40"/>
    <x v="12"/>
    <x v="3"/>
  </r>
  <r>
    <x v="2"/>
    <x v="52"/>
    <x v="0"/>
    <x v="30"/>
    <x v="0"/>
    <x v="0"/>
    <x v="2"/>
    <x v="3"/>
    <x v="30"/>
    <x v="30"/>
    <x v="30"/>
    <x v="15"/>
    <x v="3"/>
  </r>
  <r>
    <x v="0"/>
    <x v="53"/>
    <x v="4"/>
    <x v="41"/>
    <x v="0"/>
    <x v="0"/>
    <x v="1"/>
    <x v="6"/>
    <x v="41"/>
    <x v="41"/>
    <x v="41"/>
    <x v="5"/>
    <x v="4"/>
  </r>
  <r>
    <x v="8"/>
    <x v="54"/>
    <x v="4"/>
    <x v="42"/>
    <x v="0"/>
    <x v="0"/>
    <x v="0"/>
    <x v="4"/>
    <x v="42"/>
    <x v="42"/>
    <x v="42"/>
    <x v="13"/>
    <x v="3"/>
  </r>
  <r>
    <x v="15"/>
    <x v="55"/>
    <x v="1"/>
    <x v="7"/>
    <x v="0"/>
    <x v="0"/>
    <x v="5"/>
    <x v="2"/>
    <x v="7"/>
    <x v="7"/>
    <x v="7"/>
    <x v="4"/>
    <x v="3"/>
  </r>
  <r>
    <x v="17"/>
    <x v="56"/>
    <x v="4"/>
    <x v="43"/>
    <x v="0"/>
    <x v="0"/>
    <x v="5"/>
    <x v="2"/>
    <x v="43"/>
    <x v="43"/>
    <x v="43"/>
    <x v="7"/>
    <x v="3"/>
  </r>
  <r>
    <x v="19"/>
    <x v="56"/>
    <x v="2"/>
    <x v="44"/>
    <x v="0"/>
    <x v="0"/>
    <x v="1"/>
    <x v="4"/>
    <x v="44"/>
    <x v="44"/>
    <x v="44"/>
    <x v="15"/>
    <x v="2"/>
  </r>
  <r>
    <x v="6"/>
    <x v="57"/>
    <x v="2"/>
    <x v="45"/>
    <x v="0"/>
    <x v="0"/>
    <x v="2"/>
    <x v="5"/>
    <x v="45"/>
    <x v="45"/>
    <x v="45"/>
    <x v="0"/>
    <x v="1"/>
  </r>
  <r>
    <x v="19"/>
    <x v="58"/>
    <x v="5"/>
    <x v="46"/>
    <x v="0"/>
    <x v="0"/>
    <x v="0"/>
    <x v="5"/>
    <x v="46"/>
    <x v="46"/>
    <x v="46"/>
    <x v="6"/>
    <x v="3"/>
  </r>
  <r>
    <x v="1"/>
    <x v="59"/>
    <x v="3"/>
    <x v="47"/>
    <x v="0"/>
    <x v="0"/>
    <x v="3"/>
    <x v="5"/>
    <x v="47"/>
    <x v="47"/>
    <x v="47"/>
    <x v="0"/>
    <x v="0"/>
  </r>
  <r>
    <x v="8"/>
    <x v="60"/>
    <x v="2"/>
    <x v="10"/>
    <x v="0"/>
    <x v="0"/>
    <x v="3"/>
    <x v="0"/>
    <x v="10"/>
    <x v="10"/>
    <x v="10"/>
    <x v="3"/>
    <x v="1"/>
  </r>
  <r>
    <x v="15"/>
    <x v="61"/>
    <x v="4"/>
    <x v="48"/>
    <x v="0"/>
    <x v="0"/>
    <x v="2"/>
    <x v="3"/>
    <x v="48"/>
    <x v="48"/>
    <x v="48"/>
    <x v="4"/>
    <x v="1"/>
  </r>
  <r>
    <x v="6"/>
    <x v="62"/>
    <x v="2"/>
    <x v="49"/>
    <x v="0"/>
    <x v="0"/>
    <x v="2"/>
    <x v="1"/>
    <x v="49"/>
    <x v="49"/>
    <x v="49"/>
    <x v="12"/>
    <x v="0"/>
  </r>
  <r>
    <x v="16"/>
    <x v="62"/>
    <x v="5"/>
    <x v="50"/>
    <x v="0"/>
    <x v="0"/>
    <x v="3"/>
    <x v="5"/>
    <x v="50"/>
    <x v="50"/>
    <x v="50"/>
    <x v="9"/>
    <x v="0"/>
  </r>
  <r>
    <x v="10"/>
    <x v="63"/>
    <x v="0"/>
    <x v="5"/>
    <x v="0"/>
    <x v="0"/>
    <x v="1"/>
    <x v="1"/>
    <x v="5"/>
    <x v="5"/>
    <x v="5"/>
    <x v="5"/>
    <x v="4"/>
  </r>
  <r>
    <x v="19"/>
    <x v="64"/>
    <x v="3"/>
    <x v="51"/>
    <x v="0"/>
    <x v="0"/>
    <x v="2"/>
    <x v="4"/>
    <x v="51"/>
    <x v="51"/>
    <x v="51"/>
    <x v="6"/>
    <x v="1"/>
  </r>
  <r>
    <x v="2"/>
    <x v="65"/>
    <x v="2"/>
    <x v="23"/>
    <x v="0"/>
    <x v="0"/>
    <x v="4"/>
    <x v="1"/>
    <x v="23"/>
    <x v="23"/>
    <x v="23"/>
    <x v="11"/>
    <x v="2"/>
  </r>
  <r>
    <x v="0"/>
    <x v="65"/>
    <x v="4"/>
    <x v="52"/>
    <x v="0"/>
    <x v="0"/>
    <x v="5"/>
    <x v="3"/>
    <x v="52"/>
    <x v="52"/>
    <x v="52"/>
    <x v="15"/>
    <x v="4"/>
  </r>
  <r>
    <x v="10"/>
    <x v="66"/>
    <x v="1"/>
    <x v="53"/>
    <x v="0"/>
    <x v="0"/>
    <x v="2"/>
    <x v="4"/>
    <x v="53"/>
    <x v="53"/>
    <x v="53"/>
    <x v="15"/>
    <x v="0"/>
  </r>
  <r>
    <x v="2"/>
    <x v="67"/>
    <x v="0"/>
    <x v="54"/>
    <x v="0"/>
    <x v="0"/>
    <x v="5"/>
    <x v="7"/>
    <x v="54"/>
    <x v="54"/>
    <x v="54"/>
    <x v="13"/>
    <x v="0"/>
  </r>
  <r>
    <x v="15"/>
    <x v="68"/>
    <x v="2"/>
    <x v="55"/>
    <x v="0"/>
    <x v="0"/>
    <x v="5"/>
    <x v="5"/>
    <x v="55"/>
    <x v="55"/>
    <x v="55"/>
    <x v="0"/>
    <x v="3"/>
  </r>
  <r>
    <x v="13"/>
    <x v="69"/>
    <x v="0"/>
    <x v="54"/>
    <x v="0"/>
    <x v="0"/>
    <x v="5"/>
    <x v="6"/>
    <x v="54"/>
    <x v="54"/>
    <x v="54"/>
    <x v="5"/>
    <x v="3"/>
  </r>
  <r>
    <x v="5"/>
    <x v="70"/>
    <x v="5"/>
    <x v="52"/>
    <x v="0"/>
    <x v="0"/>
    <x v="1"/>
    <x v="4"/>
    <x v="52"/>
    <x v="52"/>
    <x v="52"/>
    <x v="12"/>
    <x v="2"/>
  </r>
  <r>
    <x v="3"/>
    <x v="70"/>
    <x v="3"/>
    <x v="9"/>
    <x v="0"/>
    <x v="0"/>
    <x v="4"/>
    <x v="6"/>
    <x v="9"/>
    <x v="9"/>
    <x v="9"/>
    <x v="11"/>
    <x v="4"/>
  </r>
  <r>
    <x v="2"/>
    <x v="71"/>
    <x v="4"/>
    <x v="11"/>
    <x v="0"/>
    <x v="0"/>
    <x v="4"/>
    <x v="3"/>
    <x v="11"/>
    <x v="11"/>
    <x v="11"/>
    <x v="3"/>
    <x v="4"/>
  </r>
  <r>
    <x v="8"/>
    <x v="72"/>
    <x v="3"/>
    <x v="54"/>
    <x v="0"/>
    <x v="0"/>
    <x v="3"/>
    <x v="6"/>
    <x v="54"/>
    <x v="54"/>
    <x v="54"/>
    <x v="14"/>
    <x v="4"/>
  </r>
  <r>
    <x v="4"/>
    <x v="73"/>
    <x v="1"/>
    <x v="56"/>
    <x v="0"/>
    <x v="0"/>
    <x v="1"/>
    <x v="1"/>
    <x v="56"/>
    <x v="56"/>
    <x v="56"/>
    <x v="3"/>
    <x v="0"/>
  </r>
  <r>
    <x v="2"/>
    <x v="74"/>
    <x v="4"/>
    <x v="53"/>
    <x v="0"/>
    <x v="0"/>
    <x v="4"/>
    <x v="4"/>
    <x v="53"/>
    <x v="53"/>
    <x v="53"/>
    <x v="5"/>
    <x v="0"/>
  </r>
  <r>
    <x v="19"/>
    <x v="75"/>
    <x v="0"/>
    <x v="57"/>
    <x v="0"/>
    <x v="0"/>
    <x v="5"/>
    <x v="3"/>
    <x v="57"/>
    <x v="57"/>
    <x v="57"/>
    <x v="15"/>
    <x v="4"/>
  </r>
  <r>
    <x v="15"/>
    <x v="76"/>
    <x v="3"/>
    <x v="9"/>
    <x v="0"/>
    <x v="0"/>
    <x v="4"/>
    <x v="6"/>
    <x v="9"/>
    <x v="9"/>
    <x v="9"/>
    <x v="2"/>
    <x v="2"/>
  </r>
  <r>
    <x v="15"/>
    <x v="76"/>
    <x v="1"/>
    <x v="58"/>
    <x v="0"/>
    <x v="0"/>
    <x v="4"/>
    <x v="6"/>
    <x v="58"/>
    <x v="58"/>
    <x v="58"/>
    <x v="1"/>
    <x v="0"/>
  </r>
  <r>
    <x v="10"/>
    <x v="77"/>
    <x v="2"/>
    <x v="32"/>
    <x v="0"/>
    <x v="0"/>
    <x v="1"/>
    <x v="0"/>
    <x v="32"/>
    <x v="32"/>
    <x v="32"/>
    <x v="9"/>
    <x v="1"/>
  </r>
  <r>
    <x v="8"/>
    <x v="78"/>
    <x v="2"/>
    <x v="59"/>
    <x v="0"/>
    <x v="0"/>
    <x v="1"/>
    <x v="1"/>
    <x v="59"/>
    <x v="59"/>
    <x v="59"/>
    <x v="6"/>
    <x v="0"/>
  </r>
  <r>
    <x v="7"/>
    <x v="79"/>
    <x v="4"/>
    <x v="30"/>
    <x v="0"/>
    <x v="0"/>
    <x v="3"/>
    <x v="2"/>
    <x v="30"/>
    <x v="30"/>
    <x v="30"/>
    <x v="5"/>
    <x v="1"/>
  </r>
  <r>
    <x v="10"/>
    <x v="80"/>
    <x v="3"/>
    <x v="59"/>
    <x v="0"/>
    <x v="0"/>
    <x v="4"/>
    <x v="5"/>
    <x v="59"/>
    <x v="59"/>
    <x v="59"/>
    <x v="13"/>
    <x v="3"/>
  </r>
  <r>
    <x v="18"/>
    <x v="81"/>
    <x v="3"/>
    <x v="60"/>
    <x v="0"/>
    <x v="0"/>
    <x v="5"/>
    <x v="0"/>
    <x v="60"/>
    <x v="60"/>
    <x v="60"/>
    <x v="3"/>
    <x v="2"/>
  </r>
  <r>
    <x v="13"/>
    <x v="82"/>
    <x v="2"/>
    <x v="13"/>
    <x v="0"/>
    <x v="0"/>
    <x v="3"/>
    <x v="3"/>
    <x v="13"/>
    <x v="13"/>
    <x v="13"/>
    <x v="8"/>
    <x v="4"/>
  </r>
  <r>
    <x v="13"/>
    <x v="82"/>
    <x v="3"/>
    <x v="6"/>
    <x v="0"/>
    <x v="0"/>
    <x v="3"/>
    <x v="5"/>
    <x v="6"/>
    <x v="6"/>
    <x v="6"/>
    <x v="4"/>
    <x v="1"/>
  </r>
  <r>
    <x v="1"/>
    <x v="83"/>
    <x v="0"/>
    <x v="61"/>
    <x v="0"/>
    <x v="0"/>
    <x v="0"/>
    <x v="0"/>
    <x v="61"/>
    <x v="61"/>
    <x v="61"/>
    <x v="6"/>
    <x v="1"/>
  </r>
  <r>
    <x v="7"/>
    <x v="84"/>
    <x v="5"/>
    <x v="1"/>
    <x v="0"/>
    <x v="0"/>
    <x v="4"/>
    <x v="6"/>
    <x v="1"/>
    <x v="1"/>
    <x v="1"/>
    <x v="1"/>
    <x v="1"/>
  </r>
  <r>
    <x v="8"/>
    <x v="85"/>
    <x v="3"/>
    <x v="46"/>
    <x v="0"/>
    <x v="0"/>
    <x v="1"/>
    <x v="2"/>
    <x v="46"/>
    <x v="46"/>
    <x v="46"/>
    <x v="8"/>
    <x v="2"/>
  </r>
  <r>
    <x v="16"/>
    <x v="86"/>
    <x v="4"/>
    <x v="62"/>
    <x v="0"/>
    <x v="0"/>
    <x v="2"/>
    <x v="0"/>
    <x v="62"/>
    <x v="62"/>
    <x v="62"/>
    <x v="3"/>
    <x v="4"/>
  </r>
  <r>
    <x v="20"/>
    <x v="87"/>
    <x v="6"/>
    <x v="63"/>
    <x v="1"/>
    <x v="1"/>
    <x v="6"/>
    <x v="8"/>
    <x v="63"/>
    <x v="63"/>
    <x v="63"/>
    <x v="1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:B11" firstHeaderRow="1" firstDataRow="1" firstDataCol="1"/>
  <pivotFields count="13">
    <pivotField axis="axisRow" compact="0" showAll="0">
      <items count="22">
        <item x="14"/>
        <item x="9"/>
        <item x="15"/>
        <item x="11"/>
        <item x="7"/>
        <item x="1"/>
        <item x="4"/>
        <item x="19"/>
        <item x="10"/>
        <item x="2"/>
        <item x="12"/>
        <item x="5"/>
        <item x="3"/>
        <item x="13"/>
        <item x="16"/>
        <item x="0"/>
        <item x="6"/>
        <item x="8"/>
        <item x="17"/>
        <item x="18"/>
        <item n=".........." x="20"/>
        <item t="default"/>
      </items>
    </pivotField>
    <pivotField compact="0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8">
        <item x="5"/>
        <item x="0"/>
        <item x="2"/>
        <item x="1"/>
        <item x="4"/>
        <item x="3"/>
        <item x="6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showAll="0">
      <items count="65">
        <item x="29"/>
        <item x="63"/>
        <item x="44"/>
        <item x="58"/>
        <item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t="default"/>
      </items>
    </pivotField>
    <pivotField compact="0" showAll="0">
      <items count="65">
        <item x="29"/>
        <item x="36"/>
        <item x="41"/>
        <item x="45"/>
        <item x="44"/>
        <item x="58"/>
        <item x="18"/>
        <item x="24"/>
        <item x="39"/>
        <item x="8"/>
        <item x="14"/>
        <item x="23"/>
        <item x="28"/>
        <item x="56"/>
        <item x="38"/>
        <item x="25"/>
        <item x="9"/>
        <item x="22"/>
        <item x="21"/>
        <item x="42"/>
        <item x="59"/>
        <item x="55"/>
        <item x="32"/>
        <item x="6"/>
        <item x="12"/>
        <item x="19"/>
        <item x="48"/>
        <item x="10"/>
        <item x="15"/>
        <item x="54"/>
        <item x="34"/>
        <item x="40"/>
        <item x="7"/>
        <item x="37"/>
        <item x="43"/>
        <item x="27"/>
        <item x="26"/>
        <item x="49"/>
        <item x="50"/>
        <item x="30"/>
        <item x="46"/>
        <item x="3"/>
        <item x="33"/>
        <item x="2"/>
        <item x="51"/>
        <item x="11"/>
        <item x="16"/>
        <item x="53"/>
        <item x="60"/>
        <item x="47"/>
        <item x="5"/>
        <item x="31"/>
        <item x="17"/>
        <item x="4"/>
        <item x="35"/>
        <item x="52"/>
        <item x="61"/>
        <item x="20"/>
        <item x="57"/>
        <item x="62"/>
        <item x="13"/>
        <item x="0"/>
        <item x="1"/>
        <item x="63"/>
        <item t="default"/>
      </items>
    </pivotField>
    <pivotField compact="0" showAll="0">
      <items count="65">
        <item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7">
        <item x="0"/>
        <item x="1"/>
        <item x="2"/>
        <item x="3"/>
        <item x="5"/>
        <item x="4"/>
        <item t="default"/>
      </items>
    </pivotField>
  </pivotFields>
  <rowFields count="1">
    <field x="0"/>
  </rowFields>
  <rowItems count="9">
    <i>
      <x/>
    </i>
    <i>
      <x v="1"/>
    </i>
    <i>
      <x v="3"/>
    </i>
    <i>
      <x v="10"/>
    </i>
    <i>
      <x v="11"/>
    </i>
    <i>
      <x v="13"/>
    </i>
    <i>
      <x v="16"/>
    </i>
    <i>
      <x v="17"/>
    </i>
    <i t="grand">
      <x/>
    </i>
  </rowItems>
  <colItems count="1">
    <i/>
  </colItems>
  <dataFields count="1">
    <dataField name="Total stock value by each plant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2:E8" firstHeaderRow="1" firstDataRow="1" firstDataCol="1"/>
  <pivotFields count="13">
    <pivotField compact="0" showAll="0">
      <items count="22">
        <item x="14"/>
        <item x="9"/>
        <item x="15"/>
        <item x="11"/>
        <item x="7"/>
        <item x="1"/>
        <item x="4"/>
        <item x="19"/>
        <item x="10"/>
        <item x="2"/>
        <item x="12"/>
        <item x="5"/>
        <item x="3"/>
        <item x="13"/>
        <item x="16"/>
        <item x="0"/>
        <item x="6"/>
        <item x="8"/>
        <item x="17"/>
        <item x="18"/>
        <item x="20"/>
        <item t="default"/>
      </items>
    </pivotField>
    <pivotField compact="0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compact="0" showAll="0">
      <items count="8">
        <item x="0"/>
        <item x="1"/>
        <item x="2"/>
        <item x="3"/>
        <item x="4"/>
        <item x="5"/>
        <item n="........" x="6"/>
        <item t="default"/>
      </items>
    </pivotField>
    <pivotField dataField="1" compact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8">
        <item x="5"/>
        <item x="0"/>
        <item x="2"/>
        <item x="1"/>
        <item x="4"/>
        <item x="3"/>
        <item x="6"/>
        <item t="default"/>
      </items>
    </pivotField>
    <pivotField axis="axisRow" compact="0" showAll="0">
      <items count="10">
        <item x="0"/>
        <item x="1"/>
        <item x="2"/>
        <item x="3"/>
        <item x="4"/>
        <item x="5"/>
        <item x="6"/>
        <item x="7"/>
        <item n="........" x="8"/>
        <item t="default"/>
      </items>
    </pivotField>
    <pivotField compact="0" showAll="0">
      <items count="65">
        <item x="29"/>
        <item x="63"/>
        <item x="44"/>
        <item x="58"/>
        <item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t="default"/>
      </items>
    </pivotField>
    <pivotField compact="0" showAll="0">
      <items count="65">
        <item x="29"/>
        <item x="36"/>
        <item x="41"/>
        <item x="45"/>
        <item x="44"/>
        <item x="58"/>
        <item x="18"/>
        <item x="24"/>
        <item x="39"/>
        <item x="8"/>
        <item x="14"/>
        <item x="23"/>
        <item x="28"/>
        <item x="56"/>
        <item x="38"/>
        <item x="25"/>
        <item x="9"/>
        <item x="22"/>
        <item x="21"/>
        <item x="42"/>
        <item x="59"/>
        <item x="55"/>
        <item x="32"/>
        <item x="6"/>
        <item x="12"/>
        <item x="19"/>
        <item x="48"/>
        <item x="10"/>
        <item x="15"/>
        <item x="54"/>
        <item x="34"/>
        <item x="40"/>
        <item x="7"/>
        <item x="37"/>
        <item x="43"/>
        <item x="27"/>
        <item x="26"/>
        <item x="49"/>
        <item x="50"/>
        <item x="30"/>
        <item x="46"/>
        <item x="3"/>
        <item x="33"/>
        <item x="2"/>
        <item x="51"/>
        <item x="11"/>
        <item x="16"/>
        <item x="53"/>
        <item x="60"/>
        <item x="47"/>
        <item x="5"/>
        <item x="31"/>
        <item x="17"/>
        <item x="4"/>
        <item x="35"/>
        <item x="52"/>
        <item x="61"/>
        <item x="20"/>
        <item x="57"/>
        <item x="62"/>
        <item x="13"/>
        <item x="0"/>
        <item x="1"/>
        <item x="63"/>
        <item t="default"/>
      </items>
    </pivotField>
    <pivotField compact="0" showAll="0">
      <items count="65">
        <item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7">
        <item x="0"/>
        <item x="1"/>
        <item x="2"/>
        <item x="3"/>
        <item x="5"/>
        <item x="4"/>
        <item t="default"/>
      </items>
    </pivotField>
  </pivotFields>
  <rowFields count="1">
    <field x="7"/>
  </rowFields>
  <rowItems count="6">
    <i>
      <x v="1"/>
    </i>
    <i>
      <x v="2"/>
    </i>
    <i>
      <x v="5"/>
    </i>
    <i>
      <x v="6"/>
    </i>
    <i>
      <x v="7"/>
    </i>
    <i t="grand">
      <x/>
    </i>
  </rowItems>
  <colItems count="1">
    <i/>
  </colItems>
  <dataFields count="1">
    <dataField name="Total quantity of plants 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G2:H11" firstHeaderRow="1" firstDataRow="1" firstDataCol="1"/>
  <pivotFields count="13">
    <pivotField axis="axisRow" compact="0" showAll="0">
      <items count="22">
        <item x="14"/>
        <item x="9"/>
        <item x="15"/>
        <item x="11"/>
        <item x="7"/>
        <item x="1"/>
        <item x="4"/>
        <item x="19"/>
        <item x="10"/>
        <item x="2"/>
        <item x="12"/>
        <item x="5"/>
        <item x="3"/>
        <item x="13"/>
        <item x="16"/>
        <item x="0"/>
        <item x="6"/>
        <item x="8"/>
        <item x="17"/>
        <item x="18"/>
        <item n="......" x="20"/>
        <item t="default"/>
      </items>
    </pivotField>
    <pivotField compact="0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8">
        <item x="5"/>
        <item x="0"/>
        <item x="2"/>
        <item x="1"/>
        <item x="4"/>
        <item x="3"/>
        <item x="6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5">
        <item x="29"/>
        <item x="63"/>
        <item x="44"/>
        <item x="58"/>
        <item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t="default"/>
      </items>
    </pivotField>
    <pivotField compact="0" showAll="0">
      <items count="65">
        <item x="29"/>
        <item x="36"/>
        <item x="41"/>
        <item x="45"/>
        <item x="44"/>
        <item x="58"/>
        <item x="18"/>
        <item x="24"/>
        <item x="39"/>
        <item x="8"/>
        <item x="14"/>
        <item x="23"/>
        <item x="28"/>
        <item x="56"/>
        <item x="38"/>
        <item x="25"/>
        <item x="9"/>
        <item x="22"/>
        <item x="21"/>
        <item x="42"/>
        <item x="59"/>
        <item x="55"/>
        <item x="32"/>
        <item x="6"/>
        <item x="12"/>
        <item x="19"/>
        <item x="48"/>
        <item x="10"/>
        <item x="15"/>
        <item x="54"/>
        <item x="34"/>
        <item x="40"/>
        <item x="7"/>
        <item x="37"/>
        <item x="43"/>
        <item x="27"/>
        <item x="26"/>
        <item x="49"/>
        <item x="50"/>
        <item x="30"/>
        <item x="46"/>
        <item x="3"/>
        <item x="33"/>
        <item x="2"/>
        <item x="51"/>
        <item x="11"/>
        <item x="16"/>
        <item x="53"/>
        <item x="60"/>
        <item x="47"/>
        <item x="5"/>
        <item x="31"/>
        <item x="17"/>
        <item x="4"/>
        <item x="35"/>
        <item x="52"/>
        <item x="61"/>
        <item x="20"/>
        <item x="57"/>
        <item x="62"/>
        <item x="13"/>
        <item x="0"/>
        <item x="1"/>
        <item x="63"/>
        <item t="default"/>
      </items>
    </pivotField>
    <pivotField dataField="1" compact="0" showAll="0">
      <items count="65">
        <item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7">
        <item x="0"/>
        <item x="1"/>
        <item x="2"/>
        <item x="3"/>
        <item x="5"/>
        <item x="4"/>
        <item t="default"/>
      </items>
    </pivotField>
  </pivotFields>
  <rowFields count="1">
    <field x="0"/>
  </rowFields>
  <rowItems count="9">
    <i>
      <x/>
    </i>
    <i>
      <x v="1"/>
    </i>
    <i>
      <x v="3"/>
    </i>
    <i>
      <x v="10"/>
    </i>
    <i>
      <x v="11"/>
    </i>
    <i>
      <x v="13"/>
    </i>
    <i>
      <x v="16"/>
    </i>
    <i>
      <x v="17"/>
    </i>
    <i t="grand">
      <x/>
    </i>
  </rowItems>
  <colItems count="1">
    <i/>
  </colItems>
  <dataFields count="1">
    <dataField name="profit by plant name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14:E16" firstHeaderRow="1" firstDataRow="1" firstDataCol="1"/>
  <pivotFields count="13">
    <pivotField compact="0" showAll="0">
      <items count="22">
        <item x="14"/>
        <item x="9"/>
        <item x="15"/>
        <item x="11"/>
        <item x="7"/>
        <item x="1"/>
        <item x="4"/>
        <item x="19"/>
        <item x="10"/>
        <item x="2"/>
        <item x="12"/>
        <item x="5"/>
        <item x="3"/>
        <item x="13"/>
        <item x="16"/>
        <item x="0"/>
        <item x="6"/>
        <item x="8"/>
        <item x="17"/>
        <item x="18"/>
        <item x="20"/>
        <item t="default"/>
      </items>
    </pivotField>
    <pivotField axis="axisRow" compact="0" showAll="0">
      <items count="15">
        <item h="1" n="........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compact="0" showAll="0">
      <items count="8">
        <item x="0"/>
        <item x="1"/>
        <item x="2"/>
        <item x="3"/>
        <item x="4"/>
        <item x="5"/>
        <item n="........" x="6"/>
        <item t="default"/>
      </items>
    </pivotField>
    <pivotField compact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8">
        <item x="5"/>
        <item x="0"/>
        <item x="2"/>
        <item x="1"/>
        <item x="4"/>
        <item x="3"/>
        <item x="6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n="........" x="8"/>
        <item t="default"/>
      </items>
    </pivotField>
    <pivotField compact="0" showAll="0">
      <items count="65">
        <item x="29"/>
        <item x="63"/>
        <item x="44"/>
        <item x="58"/>
        <item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t="default"/>
      </items>
    </pivotField>
    <pivotField compact="0" showAll="0">
      <items count="65">
        <item x="29"/>
        <item x="36"/>
        <item x="41"/>
        <item x="45"/>
        <item x="44"/>
        <item x="58"/>
        <item x="18"/>
        <item x="24"/>
        <item x="39"/>
        <item x="8"/>
        <item x="14"/>
        <item x="23"/>
        <item x="28"/>
        <item x="56"/>
        <item x="38"/>
        <item x="25"/>
        <item x="9"/>
        <item x="22"/>
        <item x="21"/>
        <item x="42"/>
        <item x="59"/>
        <item x="55"/>
        <item x="32"/>
        <item x="6"/>
        <item x="12"/>
        <item x="19"/>
        <item x="48"/>
        <item x="10"/>
        <item x="15"/>
        <item x="54"/>
        <item x="34"/>
        <item x="40"/>
        <item x="7"/>
        <item x="37"/>
        <item x="43"/>
        <item x="27"/>
        <item x="26"/>
        <item x="49"/>
        <item x="50"/>
        <item x="30"/>
        <item x="46"/>
        <item x="3"/>
        <item x="33"/>
        <item x="2"/>
        <item x="51"/>
        <item x="11"/>
        <item x="16"/>
        <item x="53"/>
        <item x="60"/>
        <item x="47"/>
        <item x="5"/>
        <item x="31"/>
        <item x="17"/>
        <item x="4"/>
        <item x="35"/>
        <item x="52"/>
        <item x="61"/>
        <item x="20"/>
        <item x="57"/>
        <item x="62"/>
        <item x="13"/>
        <item x="0"/>
        <item x="1"/>
        <item x="63"/>
        <item t="default"/>
      </items>
    </pivotField>
    <pivotField dataField="1" compact="0" showAll="0">
      <items count="65">
        <item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7">
        <item x="0"/>
        <item x="1"/>
        <item x="2"/>
        <item x="3"/>
        <item x="5"/>
        <item x="4"/>
        <item t="default"/>
      </items>
    </pivotField>
  </pivotFields>
  <rowFields count="1">
    <field x="1"/>
  </rowFields>
  <rowItems count="2">
    <i>
      <x v="1"/>
    </i>
    <i t="grand">
      <x/>
    </i>
  </rowItems>
  <colItems count="1">
    <i/>
  </colItems>
  <dataFields count="1">
    <dataField name="Sum of PROFIT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J2:K11" firstHeaderRow="1" firstDataRow="1" firstDataCol="1"/>
  <pivotFields count="13">
    <pivotField axis="axisRow" compact="0" showAll="0">
      <items count="22">
        <item x="14"/>
        <item x="9"/>
        <item x="15"/>
        <item x="11"/>
        <item x="7"/>
        <item x="1"/>
        <item x="4"/>
        <item x="19"/>
        <item x="10"/>
        <item x="2"/>
        <item x="12"/>
        <item x="5"/>
        <item x="3"/>
        <item x="13"/>
        <item x="16"/>
        <item x="0"/>
        <item x="6"/>
        <item x="8"/>
        <item x="17"/>
        <item x="18"/>
        <item n="........" x="20"/>
        <item t="default"/>
      </items>
    </pivotField>
    <pivotField compact="0" showAll="0">
      <items count="15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8">
        <item x="5"/>
        <item x="0"/>
        <item x="2"/>
        <item x="1"/>
        <item x="4"/>
        <item x="3"/>
        <item x="6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showAll="0">
      <items count="65">
        <item x="29"/>
        <item x="63"/>
        <item x="44"/>
        <item x="58"/>
        <item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t="default"/>
      </items>
    </pivotField>
    <pivotField compact="0" showAll="0">
      <items count="65">
        <item x="29"/>
        <item x="36"/>
        <item x="41"/>
        <item x="45"/>
        <item x="44"/>
        <item x="58"/>
        <item x="18"/>
        <item x="24"/>
        <item x="39"/>
        <item x="8"/>
        <item x="14"/>
        <item x="23"/>
        <item x="28"/>
        <item x="56"/>
        <item x="38"/>
        <item x="25"/>
        <item x="9"/>
        <item x="22"/>
        <item x="21"/>
        <item x="42"/>
        <item x="59"/>
        <item x="55"/>
        <item x="32"/>
        <item x="6"/>
        <item x="12"/>
        <item x="19"/>
        <item x="48"/>
        <item x="10"/>
        <item x="15"/>
        <item x="54"/>
        <item x="34"/>
        <item x="40"/>
        <item x="7"/>
        <item x="37"/>
        <item x="43"/>
        <item x="27"/>
        <item x="26"/>
        <item x="49"/>
        <item x="50"/>
        <item x="30"/>
        <item x="46"/>
        <item x="3"/>
        <item x="33"/>
        <item x="2"/>
        <item x="51"/>
        <item x="11"/>
        <item x="16"/>
        <item x="53"/>
        <item x="60"/>
        <item x="47"/>
        <item x="5"/>
        <item x="31"/>
        <item x="17"/>
        <item x="4"/>
        <item x="35"/>
        <item x="52"/>
        <item x="61"/>
        <item x="20"/>
        <item x="57"/>
        <item x="62"/>
        <item x="13"/>
        <item x="0"/>
        <item x="1"/>
        <item x="63"/>
        <item t="default"/>
      </items>
    </pivotField>
    <pivotField compact="0" showAll="0">
      <items count="65">
        <item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7">
        <item x="0"/>
        <item x="1"/>
        <item x="2"/>
        <item x="3"/>
        <item x="5"/>
        <item x="4"/>
        <item t="default"/>
      </items>
    </pivotField>
  </pivotFields>
  <rowFields count="1">
    <field x="0"/>
  </rowFields>
  <rowItems count="9">
    <i>
      <x/>
    </i>
    <i>
      <x v="1"/>
    </i>
    <i>
      <x v="3"/>
    </i>
    <i>
      <x v="10"/>
    </i>
    <i>
      <x v="11"/>
    </i>
    <i>
      <x v="13"/>
    </i>
    <i>
      <x v="16"/>
    </i>
    <i>
      <x v="17"/>
    </i>
    <i t="grand">
      <x/>
    </i>
  </rowItems>
  <colItems count="1">
    <i/>
  </colItems>
  <dataFields count="1">
    <dataField name="Reorder level by plant name" fld="1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M2:P11" firstHeaderRow="0" firstDataRow="1" firstDataCol="1"/>
  <pivotFields count="13">
    <pivotField axis="axisRow" compact="0" showAll="0">
      <items count="22">
        <item x="14"/>
        <item x="9"/>
        <item x="15"/>
        <item x="11"/>
        <item x="7"/>
        <item x="1"/>
        <item x="4"/>
        <item x="19"/>
        <item x="10"/>
        <item x="2"/>
        <item x="12"/>
        <item x="5"/>
        <item x="3"/>
        <item x="13"/>
        <item x="16"/>
        <item x="0"/>
        <item x="6"/>
        <item x="8"/>
        <item x="17"/>
        <item x="18"/>
        <item x="20"/>
        <item t="default"/>
      </items>
    </pivotField>
    <pivotField compact="0" defaultSubtotal="0" showAll="0">
      <items count="14">
        <item h="1" n=".......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8">
        <item x="5"/>
        <item x="0"/>
        <item x="2"/>
        <item x="1"/>
        <item x="4"/>
        <item x="3"/>
        <item x="6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showAll="0">
      <items count="65">
        <item x="29"/>
        <item x="63"/>
        <item x="44"/>
        <item x="58"/>
        <item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t="default"/>
      </items>
    </pivotField>
    <pivotField dataField="1" compact="0" showAll="0">
      <items count="65">
        <item x="29"/>
        <item x="36"/>
        <item x="41"/>
        <item x="45"/>
        <item x="44"/>
        <item x="58"/>
        <item x="18"/>
        <item x="24"/>
        <item x="39"/>
        <item x="8"/>
        <item x="14"/>
        <item x="23"/>
        <item x="28"/>
        <item x="56"/>
        <item x="38"/>
        <item x="25"/>
        <item x="9"/>
        <item x="22"/>
        <item x="21"/>
        <item x="42"/>
        <item x="59"/>
        <item x="55"/>
        <item x="32"/>
        <item x="6"/>
        <item x="12"/>
        <item x="19"/>
        <item x="48"/>
        <item x="10"/>
        <item x="15"/>
        <item x="54"/>
        <item x="34"/>
        <item x="40"/>
        <item x="7"/>
        <item x="37"/>
        <item x="43"/>
        <item x="27"/>
        <item x="26"/>
        <item x="49"/>
        <item x="50"/>
        <item x="30"/>
        <item x="46"/>
        <item x="3"/>
        <item x="33"/>
        <item x="2"/>
        <item x="51"/>
        <item x="11"/>
        <item x="16"/>
        <item x="53"/>
        <item x="60"/>
        <item x="47"/>
        <item x="5"/>
        <item x="31"/>
        <item x="17"/>
        <item x="4"/>
        <item x="35"/>
        <item x="52"/>
        <item x="61"/>
        <item x="20"/>
        <item x="57"/>
        <item x="62"/>
        <item x="13"/>
        <item x="0"/>
        <item x="1"/>
        <item x="63"/>
        <item t="default"/>
      </items>
    </pivotField>
    <pivotField dataField="1" compact="0" showAll="0">
      <items count="65">
        <item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7">
        <item x="0"/>
        <item x="1"/>
        <item x="2"/>
        <item x="3"/>
        <item x="5"/>
        <item x="4"/>
        <item t="default"/>
      </items>
    </pivotField>
  </pivotFields>
  <rowFields count="1">
    <field x="0"/>
  </rowFields>
  <rowItems count="9">
    <i>
      <x/>
    </i>
    <i>
      <x v="1"/>
    </i>
    <i>
      <x v="3"/>
    </i>
    <i>
      <x v="10"/>
    </i>
    <i>
      <x v="11"/>
    </i>
    <i>
      <x v="13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STOCK IN VALUE" fld="8" baseField="0" baseItem="0"/>
    <dataField name="Sum of TOTAL SELLING STOCK IN VALUE" fld="9" baseField="0" baseItem="0"/>
    <dataField name="Sum of PROFIT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" sourceName="Date">
  <pivotTables>
    <pivotTable tabId="6" name="PivotTable6"/>
    <pivotTable tabId="6" name="PivotTable2"/>
    <pivotTable tabId="6" name="PivotTable3"/>
    <pivotTable tabId="6" name="PivotTable4"/>
    <pivotTable tabId="6" name="PivotTable5"/>
    <pivotTable tabId="6" name="PivotTable7"/>
  </pivotTables>
  <data>
    <tabular pivotCacheId="1">
      <items count="14">
        <i x="1" s="1"/>
        <i x="2" s="0"/>
        <i x="3" s="0"/>
        <i x="4" s="0"/>
        <i x="5" s="0"/>
        <i x="6" s="0"/>
        <i x="7" s="0"/>
        <i x="8" s="0"/>
        <i x="9" s="0"/>
        <i x="10" s="0"/>
        <i x="11" s="0"/>
        <i x="12" s="0"/>
        <i x="0" s="0" nd="1"/>
        <i x="13" s="0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e" cache="Slicer_Date" caption="MONTHS" columnCount="3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7"/>
  <sheetViews>
    <sheetView topLeftCell="B1" workbookViewId="0">
      <selection activeCell="I2" sqref="I2"/>
    </sheetView>
  </sheetViews>
  <sheetFormatPr defaultColWidth="9" defaultRowHeight="14.4"/>
  <cols>
    <col min="1" max="1" width="18.1388888888889" customWidth="1"/>
    <col min="2" max="2" width="16" customWidth="1"/>
    <col min="3" max="3" width="15.462962962963" customWidth="1"/>
    <col min="4" max="4" width="23.0648148148148" customWidth="1"/>
    <col min="5" max="5" width="13.6388888888889" customWidth="1"/>
    <col min="6" max="6" width="17.8518518518519" customWidth="1"/>
    <col min="7" max="7" width="20.6666666666667" customWidth="1"/>
    <col min="8" max="8" width="13.9166666666667" customWidth="1"/>
    <col min="9" max="9" width="30.5092592592593" customWidth="1"/>
    <col min="10" max="10" width="38.537037037037" customWidth="1"/>
    <col min="11" max="11" width="17" customWidth="1"/>
    <col min="12" max="12" width="18.2777777777778" customWidth="1"/>
    <col min="13" max="13" width="22.0555555555556" customWidth="1"/>
    <col min="14" max="14" width="10.7777777777778"/>
  </cols>
  <sheetData>
    <row r="1" ht="15.6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/>
    </row>
    <row r="2" spans="1:13">
      <c r="A2" t="s">
        <v>13</v>
      </c>
      <c r="B2" s="3">
        <v>45761</v>
      </c>
      <c r="C2" t="s">
        <v>14</v>
      </c>
      <c r="D2">
        <v>99</v>
      </c>
      <c r="E2" s="4">
        <v>60</v>
      </c>
      <c r="F2" s="5">
        <v>120</v>
      </c>
      <c r="G2" t="s">
        <v>15</v>
      </c>
      <c r="H2" t="s">
        <v>16</v>
      </c>
      <c r="I2" s="4">
        <f>D2*E2</f>
        <v>5940</v>
      </c>
      <c r="J2" s="5">
        <f>F2*D2</f>
        <v>11880</v>
      </c>
      <c r="K2" s="5">
        <f t="shared" ref="K2:K65" si="0">J2-I2</f>
        <v>5940</v>
      </c>
      <c r="L2">
        <v>17</v>
      </c>
      <c r="M2" t="s">
        <v>17</v>
      </c>
    </row>
    <row r="3" spans="1:13">
      <c r="A3" t="s">
        <v>18</v>
      </c>
      <c r="B3" s="3">
        <v>45760</v>
      </c>
      <c r="C3" t="s">
        <v>14</v>
      </c>
      <c r="D3">
        <v>100</v>
      </c>
      <c r="E3" s="4">
        <v>60</v>
      </c>
      <c r="F3" s="5">
        <v>120</v>
      </c>
      <c r="G3" t="s">
        <v>15</v>
      </c>
      <c r="H3" t="s">
        <v>16</v>
      </c>
      <c r="I3" s="4">
        <f t="shared" ref="I3:I34" si="1">E3*D3</f>
        <v>6000</v>
      </c>
      <c r="J3" s="5">
        <f t="shared" ref="J3:J9" si="2">F3*D3</f>
        <v>12000</v>
      </c>
      <c r="K3" s="5">
        <f t="shared" si="0"/>
        <v>6000</v>
      </c>
      <c r="L3">
        <v>18</v>
      </c>
      <c r="M3" t="s">
        <v>19</v>
      </c>
    </row>
    <row r="4" spans="1:13">
      <c r="A4" t="s">
        <v>20</v>
      </c>
      <c r="B4" s="3">
        <v>45760</v>
      </c>
      <c r="C4" t="s">
        <v>21</v>
      </c>
      <c r="D4">
        <v>75</v>
      </c>
      <c r="E4" s="4">
        <v>60</v>
      </c>
      <c r="F4" s="5">
        <v>120</v>
      </c>
      <c r="G4" t="s">
        <v>15</v>
      </c>
      <c r="H4" t="s">
        <v>22</v>
      </c>
      <c r="I4" s="4">
        <f t="shared" si="1"/>
        <v>4500</v>
      </c>
      <c r="J4" s="5">
        <f t="shared" si="2"/>
        <v>9000</v>
      </c>
      <c r="K4" s="5">
        <f t="shared" si="0"/>
        <v>4500</v>
      </c>
      <c r="L4">
        <v>13</v>
      </c>
      <c r="M4" t="s">
        <v>19</v>
      </c>
    </row>
    <row r="5" spans="1:13">
      <c r="A5" t="s">
        <v>23</v>
      </c>
      <c r="B5" s="3">
        <v>45750</v>
      </c>
      <c r="C5" t="s">
        <v>24</v>
      </c>
      <c r="D5">
        <v>73</v>
      </c>
      <c r="E5" s="4">
        <v>60</v>
      </c>
      <c r="F5" s="5">
        <v>120</v>
      </c>
      <c r="G5" t="s">
        <v>25</v>
      </c>
      <c r="H5" t="s">
        <v>26</v>
      </c>
      <c r="I5" s="4">
        <f t="shared" si="1"/>
        <v>4380</v>
      </c>
      <c r="J5" s="5">
        <f t="shared" si="2"/>
        <v>8760</v>
      </c>
      <c r="K5" s="5">
        <f t="shared" si="0"/>
        <v>4380</v>
      </c>
      <c r="L5">
        <v>15</v>
      </c>
      <c r="M5" t="s">
        <v>17</v>
      </c>
    </row>
    <row r="6" spans="1:13">
      <c r="A6" t="s">
        <v>23</v>
      </c>
      <c r="B6" s="3">
        <v>45748</v>
      </c>
      <c r="C6" t="s">
        <v>27</v>
      </c>
      <c r="D6">
        <v>88</v>
      </c>
      <c r="E6" s="4">
        <v>60</v>
      </c>
      <c r="F6" s="5">
        <v>120</v>
      </c>
      <c r="G6" t="s">
        <v>28</v>
      </c>
      <c r="H6" t="s">
        <v>29</v>
      </c>
      <c r="I6" s="4">
        <f t="shared" si="1"/>
        <v>5280</v>
      </c>
      <c r="J6" s="5">
        <f t="shared" si="2"/>
        <v>10560</v>
      </c>
      <c r="K6" s="5">
        <f t="shared" si="0"/>
        <v>5280</v>
      </c>
      <c r="L6">
        <v>9</v>
      </c>
      <c r="M6" t="s">
        <v>30</v>
      </c>
    </row>
    <row r="7" spans="1:13">
      <c r="A7" t="s">
        <v>13</v>
      </c>
      <c r="B7" s="3">
        <v>45747</v>
      </c>
      <c r="C7" t="s">
        <v>31</v>
      </c>
      <c r="D7">
        <v>85</v>
      </c>
      <c r="E7" s="4">
        <v>60</v>
      </c>
      <c r="F7" s="5">
        <v>120</v>
      </c>
      <c r="G7" t="s">
        <v>25</v>
      </c>
      <c r="H7" t="s">
        <v>16</v>
      </c>
      <c r="I7" s="4">
        <f t="shared" si="1"/>
        <v>5100</v>
      </c>
      <c r="J7" s="5">
        <f t="shared" si="2"/>
        <v>10200</v>
      </c>
      <c r="K7" s="5">
        <f t="shared" si="0"/>
        <v>5100</v>
      </c>
      <c r="L7">
        <v>8</v>
      </c>
      <c r="M7" t="s">
        <v>32</v>
      </c>
    </row>
    <row r="8" spans="1:13">
      <c r="A8" t="s">
        <v>33</v>
      </c>
      <c r="B8" s="3">
        <v>45744</v>
      </c>
      <c r="C8" t="s">
        <v>31</v>
      </c>
      <c r="D8">
        <v>44</v>
      </c>
      <c r="E8" s="4">
        <v>60</v>
      </c>
      <c r="F8" s="5">
        <v>120</v>
      </c>
      <c r="G8" t="s">
        <v>28</v>
      </c>
      <c r="H8" t="s">
        <v>26</v>
      </c>
      <c r="I8" s="4">
        <f t="shared" si="1"/>
        <v>2640</v>
      </c>
      <c r="J8" s="5">
        <f t="shared" si="2"/>
        <v>5280</v>
      </c>
      <c r="K8" s="5">
        <f t="shared" si="0"/>
        <v>2640</v>
      </c>
      <c r="L8">
        <v>9</v>
      </c>
      <c r="M8" t="s">
        <v>19</v>
      </c>
    </row>
    <row r="9" spans="1:13">
      <c r="A9" t="s">
        <v>18</v>
      </c>
      <c r="B9" s="3">
        <v>45743</v>
      </c>
      <c r="C9" t="s">
        <v>34</v>
      </c>
      <c r="D9">
        <v>56</v>
      </c>
      <c r="E9" s="4">
        <v>60</v>
      </c>
      <c r="F9" s="5">
        <v>120</v>
      </c>
      <c r="G9" t="s">
        <v>35</v>
      </c>
      <c r="H9" t="s">
        <v>36</v>
      </c>
      <c r="I9" s="4">
        <f t="shared" si="1"/>
        <v>3360</v>
      </c>
      <c r="J9" s="5">
        <f t="shared" si="2"/>
        <v>6720</v>
      </c>
      <c r="K9" s="5">
        <f t="shared" si="0"/>
        <v>3360</v>
      </c>
      <c r="L9">
        <v>12</v>
      </c>
      <c r="M9" t="s">
        <v>30</v>
      </c>
    </row>
    <row r="10" spans="1:13">
      <c r="A10" t="s">
        <v>33</v>
      </c>
      <c r="B10" s="3">
        <v>45738</v>
      </c>
      <c r="C10" t="s">
        <v>31</v>
      </c>
      <c r="D10">
        <v>24</v>
      </c>
      <c r="E10" s="4">
        <v>60</v>
      </c>
      <c r="F10" s="5">
        <v>120</v>
      </c>
      <c r="G10" t="s">
        <v>37</v>
      </c>
      <c r="H10" t="s">
        <v>38</v>
      </c>
      <c r="I10" s="4">
        <f t="shared" si="1"/>
        <v>1440</v>
      </c>
      <c r="J10" s="5">
        <f t="shared" ref="J10:J41" si="3">F10*D10</f>
        <v>2880</v>
      </c>
      <c r="K10" s="5">
        <f t="shared" si="0"/>
        <v>1440</v>
      </c>
      <c r="L10">
        <v>17</v>
      </c>
      <c r="M10" t="s">
        <v>19</v>
      </c>
    </row>
    <row r="11" spans="1:13">
      <c r="A11" t="s">
        <v>20</v>
      </c>
      <c r="B11" s="3">
        <v>45736</v>
      </c>
      <c r="C11" t="s">
        <v>31</v>
      </c>
      <c r="D11">
        <v>35</v>
      </c>
      <c r="E11" s="4">
        <v>60</v>
      </c>
      <c r="F11" s="5">
        <v>120</v>
      </c>
      <c r="G11" t="s">
        <v>39</v>
      </c>
      <c r="H11" t="s">
        <v>16</v>
      </c>
      <c r="I11" s="4">
        <f t="shared" si="1"/>
        <v>2100</v>
      </c>
      <c r="J11" s="5">
        <f t="shared" si="3"/>
        <v>4200</v>
      </c>
      <c r="K11" s="5">
        <f t="shared" si="0"/>
        <v>2100</v>
      </c>
      <c r="L11">
        <v>13</v>
      </c>
      <c r="M11" t="s">
        <v>30</v>
      </c>
    </row>
    <row r="12" spans="1:13">
      <c r="A12" t="s">
        <v>40</v>
      </c>
      <c r="B12" s="3">
        <v>45728</v>
      </c>
      <c r="C12" t="s">
        <v>27</v>
      </c>
      <c r="D12">
        <v>50</v>
      </c>
      <c r="E12" s="4">
        <v>60</v>
      </c>
      <c r="F12" s="5">
        <v>120</v>
      </c>
      <c r="G12" t="s">
        <v>37</v>
      </c>
      <c r="H12" t="s">
        <v>29</v>
      </c>
      <c r="I12" s="4">
        <f t="shared" si="1"/>
        <v>3000</v>
      </c>
      <c r="J12" s="5">
        <f t="shared" si="3"/>
        <v>6000</v>
      </c>
      <c r="K12" s="5">
        <f t="shared" si="0"/>
        <v>3000</v>
      </c>
      <c r="L12">
        <v>13</v>
      </c>
      <c r="M12" t="s">
        <v>30</v>
      </c>
    </row>
    <row r="13" spans="1:13">
      <c r="A13" t="s">
        <v>41</v>
      </c>
      <c r="B13" s="3">
        <v>45728</v>
      </c>
      <c r="C13" t="s">
        <v>34</v>
      </c>
      <c r="D13">
        <v>77</v>
      </c>
      <c r="E13" s="4">
        <v>60</v>
      </c>
      <c r="F13" s="5">
        <v>120</v>
      </c>
      <c r="G13" t="s">
        <v>39</v>
      </c>
      <c r="H13" t="s">
        <v>22</v>
      </c>
      <c r="I13" s="4">
        <f t="shared" si="1"/>
        <v>4620</v>
      </c>
      <c r="J13" s="5">
        <f t="shared" si="3"/>
        <v>9240</v>
      </c>
      <c r="K13" s="5">
        <f t="shared" si="0"/>
        <v>4620</v>
      </c>
      <c r="L13">
        <v>13</v>
      </c>
      <c r="M13" t="s">
        <v>32</v>
      </c>
    </row>
    <row r="14" spans="1:13">
      <c r="A14" t="s">
        <v>40</v>
      </c>
      <c r="B14" s="3">
        <v>45727</v>
      </c>
      <c r="C14" t="s">
        <v>24</v>
      </c>
      <c r="D14">
        <v>45</v>
      </c>
      <c r="E14" s="4">
        <v>60</v>
      </c>
      <c r="F14" s="5">
        <v>120</v>
      </c>
      <c r="G14" t="s">
        <v>39</v>
      </c>
      <c r="H14" t="s">
        <v>36</v>
      </c>
      <c r="I14" s="4">
        <f t="shared" si="1"/>
        <v>2700</v>
      </c>
      <c r="J14" s="5">
        <f t="shared" si="3"/>
        <v>5400</v>
      </c>
      <c r="K14" s="5">
        <f t="shared" si="0"/>
        <v>2700</v>
      </c>
      <c r="L14">
        <v>12</v>
      </c>
      <c r="M14" t="s">
        <v>42</v>
      </c>
    </row>
    <row r="15" spans="1:13">
      <c r="A15" t="s">
        <v>43</v>
      </c>
      <c r="B15" s="3">
        <v>45719</v>
      </c>
      <c r="C15" t="s">
        <v>24</v>
      </c>
      <c r="D15">
        <v>98</v>
      </c>
      <c r="E15" s="4">
        <v>60</v>
      </c>
      <c r="F15" s="5">
        <v>120</v>
      </c>
      <c r="G15" t="s">
        <v>35</v>
      </c>
      <c r="H15" t="s">
        <v>29</v>
      </c>
      <c r="I15" s="4">
        <f t="shared" si="1"/>
        <v>5880</v>
      </c>
      <c r="J15" s="5">
        <f t="shared" si="3"/>
        <v>11760</v>
      </c>
      <c r="K15" s="5">
        <f t="shared" si="0"/>
        <v>5880</v>
      </c>
      <c r="L15">
        <v>18</v>
      </c>
      <c r="M15" t="s">
        <v>42</v>
      </c>
    </row>
    <row r="16" spans="1:13">
      <c r="A16" t="s">
        <v>44</v>
      </c>
      <c r="B16" s="3">
        <v>45716</v>
      </c>
      <c r="C16" t="s">
        <v>27</v>
      </c>
      <c r="D16">
        <v>25</v>
      </c>
      <c r="E16" s="4">
        <v>60</v>
      </c>
      <c r="F16" s="5">
        <v>120</v>
      </c>
      <c r="G16" t="s">
        <v>37</v>
      </c>
      <c r="H16" t="s">
        <v>45</v>
      </c>
      <c r="I16" s="4">
        <f t="shared" si="1"/>
        <v>1500</v>
      </c>
      <c r="J16" s="5">
        <f t="shared" si="3"/>
        <v>3000</v>
      </c>
      <c r="K16" s="5">
        <f t="shared" si="0"/>
        <v>1500</v>
      </c>
      <c r="L16">
        <v>10</v>
      </c>
      <c r="M16" t="s">
        <v>17</v>
      </c>
    </row>
    <row r="17" spans="1:13">
      <c r="A17" t="s">
        <v>46</v>
      </c>
      <c r="B17" s="3">
        <v>45713</v>
      </c>
      <c r="C17" t="s">
        <v>21</v>
      </c>
      <c r="D17">
        <v>51</v>
      </c>
      <c r="E17" s="4">
        <v>60</v>
      </c>
      <c r="F17" s="5">
        <v>120</v>
      </c>
      <c r="G17" t="s">
        <v>37</v>
      </c>
      <c r="H17" t="s">
        <v>26</v>
      </c>
      <c r="I17" s="4">
        <f t="shared" si="1"/>
        <v>3060</v>
      </c>
      <c r="J17" s="5">
        <f t="shared" si="3"/>
        <v>6120</v>
      </c>
      <c r="K17" s="5">
        <f t="shared" si="0"/>
        <v>3060</v>
      </c>
      <c r="L17">
        <v>6</v>
      </c>
      <c r="M17" t="s">
        <v>30</v>
      </c>
    </row>
    <row r="18" spans="1:13">
      <c r="A18" t="s">
        <v>47</v>
      </c>
      <c r="B18" s="3">
        <v>45706</v>
      </c>
      <c r="C18" t="s">
        <v>31</v>
      </c>
      <c r="D18">
        <v>51</v>
      </c>
      <c r="E18" s="4">
        <v>60</v>
      </c>
      <c r="F18" s="5">
        <v>120</v>
      </c>
      <c r="G18" t="s">
        <v>35</v>
      </c>
      <c r="H18" t="s">
        <v>29</v>
      </c>
      <c r="I18" s="4">
        <f t="shared" si="1"/>
        <v>3060</v>
      </c>
      <c r="J18" s="5">
        <f t="shared" si="3"/>
        <v>6120</v>
      </c>
      <c r="K18" s="5">
        <f t="shared" si="0"/>
        <v>3060</v>
      </c>
      <c r="L18">
        <v>17</v>
      </c>
      <c r="M18" t="s">
        <v>30</v>
      </c>
    </row>
    <row r="19" spans="1:13">
      <c r="A19" t="s">
        <v>48</v>
      </c>
      <c r="B19" s="3">
        <v>45693</v>
      </c>
      <c r="C19" t="s">
        <v>27</v>
      </c>
      <c r="D19">
        <v>78</v>
      </c>
      <c r="E19" s="4">
        <v>60</v>
      </c>
      <c r="F19" s="5">
        <v>120</v>
      </c>
      <c r="G19" t="s">
        <v>25</v>
      </c>
      <c r="H19" t="s">
        <v>49</v>
      </c>
      <c r="I19" s="4">
        <f t="shared" si="1"/>
        <v>4680</v>
      </c>
      <c r="J19" s="5">
        <f t="shared" si="3"/>
        <v>9360</v>
      </c>
      <c r="K19" s="5">
        <f t="shared" si="0"/>
        <v>4680</v>
      </c>
      <c r="L19">
        <v>13</v>
      </c>
      <c r="M19" t="s">
        <v>32</v>
      </c>
    </row>
    <row r="20" spans="1:13">
      <c r="A20" t="s">
        <v>40</v>
      </c>
      <c r="B20" s="3">
        <v>45692</v>
      </c>
      <c r="C20" t="s">
        <v>34</v>
      </c>
      <c r="D20">
        <v>87</v>
      </c>
      <c r="E20" s="4">
        <v>60</v>
      </c>
      <c r="F20" s="5">
        <v>120</v>
      </c>
      <c r="G20" t="s">
        <v>25</v>
      </c>
      <c r="H20" t="s">
        <v>26</v>
      </c>
      <c r="I20" s="4">
        <f t="shared" si="1"/>
        <v>5220</v>
      </c>
      <c r="J20" s="5">
        <f t="shared" si="3"/>
        <v>10440</v>
      </c>
      <c r="K20" s="5">
        <f t="shared" si="0"/>
        <v>5220</v>
      </c>
      <c r="L20">
        <v>7</v>
      </c>
      <c r="M20" t="s">
        <v>19</v>
      </c>
    </row>
    <row r="21" spans="1:13">
      <c r="A21" t="s">
        <v>48</v>
      </c>
      <c r="B21" s="3">
        <v>45683</v>
      </c>
      <c r="C21" t="s">
        <v>24</v>
      </c>
      <c r="D21">
        <v>78</v>
      </c>
      <c r="E21" s="4">
        <v>60</v>
      </c>
      <c r="F21" s="5">
        <v>120</v>
      </c>
      <c r="G21" t="s">
        <v>25</v>
      </c>
      <c r="H21" t="s">
        <v>38</v>
      </c>
      <c r="I21" s="4">
        <f t="shared" si="1"/>
        <v>4680</v>
      </c>
      <c r="J21" s="5">
        <f t="shared" si="3"/>
        <v>9360</v>
      </c>
      <c r="K21" s="5">
        <f t="shared" si="0"/>
        <v>4680</v>
      </c>
      <c r="L21">
        <v>18</v>
      </c>
      <c r="M21" t="s">
        <v>30</v>
      </c>
    </row>
    <row r="22" spans="1:13">
      <c r="A22" t="s">
        <v>40</v>
      </c>
      <c r="B22" s="3">
        <v>45678</v>
      </c>
      <c r="C22" t="s">
        <v>27</v>
      </c>
      <c r="D22">
        <v>19</v>
      </c>
      <c r="E22" s="4">
        <v>60</v>
      </c>
      <c r="F22" s="5">
        <v>120</v>
      </c>
      <c r="G22" t="s">
        <v>39</v>
      </c>
      <c r="H22" t="s">
        <v>22</v>
      </c>
      <c r="I22" s="4">
        <f t="shared" si="1"/>
        <v>1140</v>
      </c>
      <c r="J22" s="5">
        <f t="shared" si="3"/>
        <v>2280</v>
      </c>
      <c r="K22" s="5">
        <f t="shared" si="0"/>
        <v>1140</v>
      </c>
      <c r="L22">
        <v>18</v>
      </c>
      <c r="M22" t="s">
        <v>19</v>
      </c>
    </row>
    <row r="23" spans="1:13">
      <c r="A23" t="s">
        <v>41</v>
      </c>
      <c r="B23" s="3">
        <v>45671</v>
      </c>
      <c r="C23" t="s">
        <v>21</v>
      </c>
      <c r="D23">
        <v>46</v>
      </c>
      <c r="E23" s="4">
        <v>60</v>
      </c>
      <c r="F23" s="5">
        <v>120</v>
      </c>
      <c r="G23" t="s">
        <v>15</v>
      </c>
      <c r="H23" t="s">
        <v>26</v>
      </c>
      <c r="I23" s="4">
        <f t="shared" si="1"/>
        <v>2760</v>
      </c>
      <c r="J23" s="5">
        <f t="shared" si="3"/>
        <v>5520</v>
      </c>
      <c r="K23" s="5">
        <f t="shared" si="0"/>
        <v>2760</v>
      </c>
      <c r="L23">
        <v>13</v>
      </c>
      <c r="M23" t="s">
        <v>30</v>
      </c>
    </row>
    <row r="24" spans="1:13">
      <c r="A24" t="s">
        <v>50</v>
      </c>
      <c r="B24" s="3">
        <v>45670</v>
      </c>
      <c r="C24" t="s">
        <v>21</v>
      </c>
      <c r="D24">
        <v>94</v>
      </c>
      <c r="E24" s="4">
        <v>60</v>
      </c>
      <c r="F24" s="5">
        <v>120</v>
      </c>
      <c r="G24" t="s">
        <v>35</v>
      </c>
      <c r="H24" t="s">
        <v>49</v>
      </c>
      <c r="I24" s="4">
        <f t="shared" si="1"/>
        <v>5640</v>
      </c>
      <c r="J24" s="5">
        <f t="shared" si="3"/>
        <v>11280</v>
      </c>
      <c r="K24" s="5">
        <f t="shared" si="0"/>
        <v>5640</v>
      </c>
      <c r="L24">
        <v>17</v>
      </c>
      <c r="M24" t="s">
        <v>17</v>
      </c>
    </row>
    <row r="25" spans="1:13">
      <c r="A25" t="s">
        <v>41</v>
      </c>
      <c r="B25" s="3">
        <v>45669</v>
      </c>
      <c r="C25" t="s">
        <v>14</v>
      </c>
      <c r="D25">
        <v>38</v>
      </c>
      <c r="E25" s="4">
        <v>60</v>
      </c>
      <c r="F25" s="5">
        <v>120</v>
      </c>
      <c r="G25" t="s">
        <v>15</v>
      </c>
      <c r="H25" t="s">
        <v>45</v>
      </c>
      <c r="I25" s="4">
        <f t="shared" si="1"/>
        <v>2280</v>
      </c>
      <c r="J25" s="5">
        <f t="shared" si="3"/>
        <v>4560</v>
      </c>
      <c r="K25" s="5">
        <f t="shared" si="0"/>
        <v>2280</v>
      </c>
      <c r="L25">
        <v>9</v>
      </c>
      <c r="M25" t="s">
        <v>30</v>
      </c>
    </row>
    <row r="26" spans="1:13">
      <c r="A26" t="s">
        <v>44</v>
      </c>
      <c r="B26" s="3">
        <v>45666</v>
      </c>
      <c r="C26" t="s">
        <v>31</v>
      </c>
      <c r="D26">
        <v>36</v>
      </c>
      <c r="E26" s="4">
        <v>60</v>
      </c>
      <c r="F26" s="5">
        <v>120</v>
      </c>
      <c r="G26" t="s">
        <v>37</v>
      </c>
      <c r="H26" t="s">
        <v>22</v>
      </c>
      <c r="I26" s="4">
        <f t="shared" si="1"/>
        <v>2160</v>
      </c>
      <c r="J26" s="5">
        <f t="shared" si="3"/>
        <v>4320</v>
      </c>
      <c r="K26" s="5">
        <f t="shared" si="0"/>
        <v>2160</v>
      </c>
      <c r="L26">
        <v>20</v>
      </c>
      <c r="M26" t="s">
        <v>19</v>
      </c>
    </row>
    <row r="27" spans="1:13">
      <c r="A27" t="s">
        <v>46</v>
      </c>
      <c r="B27" s="3">
        <v>45662</v>
      </c>
      <c r="C27" t="s">
        <v>27</v>
      </c>
      <c r="D27">
        <v>45</v>
      </c>
      <c r="E27" s="4">
        <v>60</v>
      </c>
      <c r="F27" s="5">
        <v>120</v>
      </c>
      <c r="G27" t="s">
        <v>25</v>
      </c>
      <c r="H27" t="s">
        <v>49</v>
      </c>
      <c r="I27" s="4">
        <f t="shared" si="1"/>
        <v>2700</v>
      </c>
      <c r="J27" s="5">
        <f t="shared" si="3"/>
        <v>5400</v>
      </c>
      <c r="K27" s="5">
        <f t="shared" si="0"/>
        <v>2700</v>
      </c>
      <c r="L27">
        <v>11</v>
      </c>
      <c r="M27" t="s">
        <v>19</v>
      </c>
    </row>
    <row r="28" spans="1:13">
      <c r="A28" t="s">
        <v>51</v>
      </c>
      <c r="B28" s="3">
        <v>45659</v>
      </c>
      <c r="C28" t="s">
        <v>21</v>
      </c>
      <c r="D28">
        <v>50</v>
      </c>
      <c r="E28" s="4">
        <v>60</v>
      </c>
      <c r="F28" s="5">
        <v>120</v>
      </c>
      <c r="G28" t="s">
        <v>35</v>
      </c>
      <c r="H28" t="s">
        <v>38</v>
      </c>
      <c r="I28" s="4">
        <f t="shared" si="1"/>
        <v>3000</v>
      </c>
      <c r="J28" s="5">
        <f t="shared" si="3"/>
        <v>6000</v>
      </c>
      <c r="K28" s="5">
        <f t="shared" si="0"/>
        <v>3000</v>
      </c>
      <c r="L28">
        <v>6</v>
      </c>
      <c r="M28" t="s">
        <v>32</v>
      </c>
    </row>
    <row r="29" spans="1:13">
      <c r="A29" t="s">
        <v>52</v>
      </c>
      <c r="B29" s="3">
        <v>45659</v>
      </c>
      <c r="C29" t="s">
        <v>34</v>
      </c>
      <c r="D29">
        <v>26</v>
      </c>
      <c r="E29" s="4">
        <v>60</v>
      </c>
      <c r="F29" s="5">
        <v>120</v>
      </c>
      <c r="G29" t="s">
        <v>37</v>
      </c>
      <c r="H29" t="s">
        <v>26</v>
      </c>
      <c r="I29" s="4">
        <f t="shared" si="1"/>
        <v>1560</v>
      </c>
      <c r="J29" s="5">
        <f t="shared" si="3"/>
        <v>3120</v>
      </c>
      <c r="K29" s="5">
        <f t="shared" si="0"/>
        <v>1560</v>
      </c>
      <c r="L29">
        <v>19</v>
      </c>
      <c r="M29" t="s">
        <v>17</v>
      </c>
    </row>
    <row r="30" spans="1:13">
      <c r="A30" t="s">
        <v>48</v>
      </c>
      <c r="B30" s="3">
        <v>45654</v>
      </c>
      <c r="C30" t="s">
        <v>31</v>
      </c>
      <c r="D30">
        <v>21</v>
      </c>
      <c r="E30" s="4">
        <v>60</v>
      </c>
      <c r="F30" s="5">
        <v>120</v>
      </c>
      <c r="G30" t="s">
        <v>35</v>
      </c>
      <c r="H30" t="s">
        <v>26</v>
      </c>
      <c r="I30" s="4">
        <f t="shared" si="1"/>
        <v>1260</v>
      </c>
      <c r="J30" s="5">
        <f t="shared" si="3"/>
        <v>2520</v>
      </c>
      <c r="K30" s="5">
        <f t="shared" si="0"/>
        <v>1260</v>
      </c>
      <c r="L30">
        <v>12</v>
      </c>
      <c r="M30" t="s">
        <v>17</v>
      </c>
    </row>
    <row r="31" spans="1:13">
      <c r="A31" t="s">
        <v>33</v>
      </c>
      <c r="B31" s="3">
        <v>45652</v>
      </c>
      <c r="C31" t="s">
        <v>14</v>
      </c>
      <c r="D31">
        <v>31</v>
      </c>
      <c r="E31" s="4">
        <v>60</v>
      </c>
      <c r="F31" s="5">
        <v>120</v>
      </c>
      <c r="G31" t="s">
        <v>37</v>
      </c>
      <c r="H31" t="s">
        <v>45</v>
      </c>
      <c r="I31" s="4">
        <f t="shared" si="1"/>
        <v>1860</v>
      </c>
      <c r="J31" s="5">
        <f t="shared" si="3"/>
        <v>3720</v>
      </c>
      <c r="K31" s="5">
        <f t="shared" si="0"/>
        <v>1860</v>
      </c>
      <c r="L31">
        <v>11</v>
      </c>
      <c r="M31" t="s">
        <v>42</v>
      </c>
    </row>
    <row r="32" spans="1:13">
      <c r="A32" t="s">
        <v>53</v>
      </c>
      <c r="B32" s="3">
        <v>45651</v>
      </c>
      <c r="C32" t="s">
        <v>34</v>
      </c>
      <c r="D32">
        <v>65</v>
      </c>
      <c r="E32" s="4">
        <v>60</v>
      </c>
      <c r="F32" s="5">
        <v>120</v>
      </c>
      <c r="G32" t="s">
        <v>25</v>
      </c>
      <c r="H32" t="s">
        <v>26</v>
      </c>
      <c r="I32" s="4">
        <f t="shared" si="1"/>
        <v>3900</v>
      </c>
      <c r="J32" s="5">
        <f t="shared" si="3"/>
        <v>7800</v>
      </c>
      <c r="K32" s="5">
        <f t="shared" si="0"/>
        <v>3900</v>
      </c>
      <c r="L32">
        <v>10</v>
      </c>
      <c r="M32" t="s">
        <v>32</v>
      </c>
    </row>
    <row r="33" spans="1:13">
      <c r="A33" t="s">
        <v>13</v>
      </c>
      <c r="B33" s="3">
        <v>45645</v>
      </c>
      <c r="C33" t="s">
        <v>31</v>
      </c>
      <c r="D33">
        <v>61</v>
      </c>
      <c r="E33" s="4">
        <v>60</v>
      </c>
      <c r="F33" s="5">
        <v>120</v>
      </c>
      <c r="G33" t="s">
        <v>15</v>
      </c>
      <c r="H33" t="s">
        <v>38</v>
      </c>
      <c r="I33" s="4">
        <f t="shared" si="1"/>
        <v>3660</v>
      </c>
      <c r="J33" s="5">
        <f t="shared" si="3"/>
        <v>7320</v>
      </c>
      <c r="K33" s="5">
        <f t="shared" si="0"/>
        <v>3660</v>
      </c>
      <c r="L33">
        <v>15</v>
      </c>
      <c r="M33" t="s">
        <v>17</v>
      </c>
    </row>
    <row r="34" spans="1:13">
      <c r="A34" t="s">
        <v>51</v>
      </c>
      <c r="B34" s="3">
        <v>45637</v>
      </c>
      <c r="C34" t="s">
        <v>24</v>
      </c>
      <c r="D34">
        <v>35</v>
      </c>
      <c r="E34" s="4">
        <v>60</v>
      </c>
      <c r="F34" s="5">
        <v>120</v>
      </c>
      <c r="G34" t="s">
        <v>37</v>
      </c>
      <c r="H34" t="s">
        <v>36</v>
      </c>
      <c r="I34" s="4">
        <f t="shared" si="1"/>
        <v>2100</v>
      </c>
      <c r="J34" s="5">
        <f t="shared" si="3"/>
        <v>4200</v>
      </c>
      <c r="K34" s="5">
        <f t="shared" si="0"/>
        <v>2100</v>
      </c>
      <c r="L34">
        <v>19</v>
      </c>
      <c r="M34" t="s">
        <v>30</v>
      </c>
    </row>
    <row r="35" spans="1:13">
      <c r="A35" t="s">
        <v>54</v>
      </c>
      <c r="B35" s="3">
        <v>45635</v>
      </c>
      <c r="C35" t="s">
        <v>31</v>
      </c>
      <c r="D35">
        <v>27</v>
      </c>
      <c r="E35" s="4">
        <v>60</v>
      </c>
      <c r="F35" s="5">
        <v>120</v>
      </c>
      <c r="G35" t="s">
        <v>25</v>
      </c>
      <c r="H35" t="s">
        <v>49</v>
      </c>
      <c r="I35" s="4">
        <f t="shared" ref="I35:I66" si="4">E35*D35</f>
        <v>1620</v>
      </c>
      <c r="J35" s="5">
        <f t="shared" si="3"/>
        <v>3240</v>
      </c>
      <c r="K35" s="5">
        <f t="shared" si="0"/>
        <v>1620</v>
      </c>
      <c r="L35">
        <v>11</v>
      </c>
      <c r="M35" t="s">
        <v>30</v>
      </c>
    </row>
    <row r="36" spans="1:13">
      <c r="A36" t="s">
        <v>18</v>
      </c>
      <c r="B36" s="3">
        <v>45635</v>
      </c>
      <c r="C36" t="s">
        <v>21</v>
      </c>
      <c r="D36">
        <v>6</v>
      </c>
      <c r="E36" s="4">
        <v>60</v>
      </c>
      <c r="F36" s="5">
        <v>120</v>
      </c>
      <c r="G36" t="s">
        <v>37</v>
      </c>
      <c r="H36" t="s">
        <v>29</v>
      </c>
      <c r="I36" s="4">
        <f t="shared" si="4"/>
        <v>360</v>
      </c>
      <c r="J36" s="5">
        <f t="shared" si="3"/>
        <v>720</v>
      </c>
      <c r="K36" s="5">
        <f t="shared" si="0"/>
        <v>360</v>
      </c>
      <c r="L36">
        <v>16</v>
      </c>
      <c r="M36" t="s">
        <v>17</v>
      </c>
    </row>
    <row r="37" spans="1:13">
      <c r="A37" t="s">
        <v>55</v>
      </c>
      <c r="B37" s="3">
        <v>45634</v>
      </c>
      <c r="C37" t="s">
        <v>34</v>
      </c>
      <c r="D37">
        <v>69</v>
      </c>
      <c r="E37" s="4">
        <v>60</v>
      </c>
      <c r="F37" s="5">
        <v>120</v>
      </c>
      <c r="G37" t="s">
        <v>37</v>
      </c>
      <c r="H37" t="s">
        <v>49</v>
      </c>
      <c r="I37" s="4">
        <f t="shared" si="4"/>
        <v>4140</v>
      </c>
      <c r="J37" s="5">
        <f t="shared" si="3"/>
        <v>8280</v>
      </c>
      <c r="K37" s="5">
        <f t="shared" si="0"/>
        <v>4140</v>
      </c>
      <c r="L37">
        <v>9</v>
      </c>
      <c r="M37" t="s">
        <v>42</v>
      </c>
    </row>
    <row r="38" spans="1:13">
      <c r="A38" t="s">
        <v>13</v>
      </c>
      <c r="B38" s="3">
        <v>45633</v>
      </c>
      <c r="C38" t="s">
        <v>24</v>
      </c>
      <c r="D38">
        <v>86</v>
      </c>
      <c r="E38" s="4">
        <v>60</v>
      </c>
      <c r="F38" s="5">
        <v>120</v>
      </c>
      <c r="G38" t="s">
        <v>28</v>
      </c>
      <c r="H38" t="s">
        <v>36</v>
      </c>
      <c r="I38" s="4">
        <f t="shared" si="4"/>
        <v>5160</v>
      </c>
      <c r="J38" s="5">
        <f t="shared" si="3"/>
        <v>10320</v>
      </c>
      <c r="K38" s="5">
        <f t="shared" si="0"/>
        <v>5160</v>
      </c>
      <c r="L38">
        <v>18</v>
      </c>
      <c r="M38" t="s">
        <v>30</v>
      </c>
    </row>
    <row r="39" spans="1:13">
      <c r="A39" t="s">
        <v>20</v>
      </c>
      <c r="B39" s="3">
        <v>45632</v>
      </c>
      <c r="C39" t="s">
        <v>14</v>
      </c>
      <c r="D39">
        <v>46</v>
      </c>
      <c r="E39" s="4">
        <v>60</v>
      </c>
      <c r="F39" s="5">
        <v>120</v>
      </c>
      <c r="G39" t="s">
        <v>35</v>
      </c>
      <c r="H39" t="s">
        <v>45</v>
      </c>
      <c r="I39" s="4">
        <f t="shared" si="4"/>
        <v>2760</v>
      </c>
      <c r="J39" s="5">
        <f t="shared" si="3"/>
        <v>5520</v>
      </c>
      <c r="K39" s="5">
        <f t="shared" si="0"/>
        <v>2760</v>
      </c>
      <c r="L39">
        <v>17</v>
      </c>
      <c r="M39" t="s">
        <v>30</v>
      </c>
    </row>
    <row r="40" spans="1:13">
      <c r="A40" t="s">
        <v>53</v>
      </c>
      <c r="B40" s="3">
        <v>45626</v>
      </c>
      <c r="C40" t="s">
        <v>27</v>
      </c>
      <c r="D40">
        <v>43</v>
      </c>
      <c r="E40" s="4">
        <v>60</v>
      </c>
      <c r="F40" s="5">
        <v>120</v>
      </c>
      <c r="G40" t="s">
        <v>35</v>
      </c>
      <c r="H40" t="s">
        <v>36</v>
      </c>
      <c r="I40" s="4">
        <f t="shared" si="4"/>
        <v>2580</v>
      </c>
      <c r="J40" s="5">
        <f t="shared" si="3"/>
        <v>5160</v>
      </c>
      <c r="K40" s="5">
        <f t="shared" si="0"/>
        <v>2580</v>
      </c>
      <c r="L40">
        <v>20</v>
      </c>
      <c r="M40" t="s">
        <v>17</v>
      </c>
    </row>
    <row r="41" spans="1:13">
      <c r="A41" t="s">
        <v>18</v>
      </c>
      <c r="B41" s="3">
        <v>45619</v>
      </c>
      <c r="C41" t="s">
        <v>27</v>
      </c>
      <c r="D41">
        <v>51</v>
      </c>
      <c r="E41" s="4">
        <v>60</v>
      </c>
      <c r="F41" s="5">
        <v>120</v>
      </c>
      <c r="G41" t="s">
        <v>28</v>
      </c>
      <c r="H41" t="s">
        <v>22</v>
      </c>
      <c r="I41" s="4">
        <f t="shared" si="4"/>
        <v>3060</v>
      </c>
      <c r="J41" s="5">
        <f t="shared" si="3"/>
        <v>6120</v>
      </c>
      <c r="K41" s="5">
        <f t="shared" si="0"/>
        <v>3060</v>
      </c>
      <c r="L41">
        <v>19</v>
      </c>
      <c r="M41" t="s">
        <v>32</v>
      </c>
    </row>
    <row r="42" spans="1:13">
      <c r="A42" t="s">
        <v>44</v>
      </c>
      <c r="B42" s="3">
        <v>45619</v>
      </c>
      <c r="C42" t="s">
        <v>31</v>
      </c>
      <c r="D42">
        <v>46</v>
      </c>
      <c r="E42" s="4">
        <v>60</v>
      </c>
      <c r="F42" s="5">
        <v>120</v>
      </c>
      <c r="G42" t="s">
        <v>35</v>
      </c>
      <c r="H42" t="s">
        <v>36</v>
      </c>
      <c r="I42" s="4">
        <f t="shared" si="4"/>
        <v>2760</v>
      </c>
      <c r="J42" s="5">
        <f t="shared" ref="J42:J73" si="5">F42*D42</f>
        <v>5520</v>
      </c>
      <c r="K42" s="5">
        <f t="shared" si="0"/>
        <v>2760</v>
      </c>
      <c r="L42">
        <v>12</v>
      </c>
      <c r="M42" t="s">
        <v>32</v>
      </c>
    </row>
    <row r="43" spans="1:13">
      <c r="A43" t="s">
        <v>20</v>
      </c>
      <c r="B43" s="3">
        <v>45615</v>
      </c>
      <c r="C43" t="s">
        <v>31</v>
      </c>
      <c r="D43">
        <v>74</v>
      </c>
      <c r="E43" s="4">
        <v>60</v>
      </c>
      <c r="F43" s="5">
        <v>120</v>
      </c>
      <c r="G43" t="s">
        <v>39</v>
      </c>
      <c r="H43" t="s">
        <v>38</v>
      </c>
      <c r="I43" s="4">
        <f t="shared" si="4"/>
        <v>4440</v>
      </c>
      <c r="J43" s="5">
        <f t="shared" si="5"/>
        <v>8880</v>
      </c>
      <c r="K43" s="5">
        <f t="shared" si="0"/>
        <v>4440</v>
      </c>
      <c r="L43">
        <v>19</v>
      </c>
      <c r="M43" t="s">
        <v>17</v>
      </c>
    </row>
    <row r="44" spans="1:13">
      <c r="A44" t="s">
        <v>56</v>
      </c>
      <c r="B44" s="3">
        <v>45614</v>
      </c>
      <c r="C44" t="s">
        <v>31</v>
      </c>
      <c r="D44">
        <v>53</v>
      </c>
      <c r="E44" s="4">
        <v>60</v>
      </c>
      <c r="F44" s="5">
        <v>120</v>
      </c>
      <c r="G44" t="s">
        <v>25</v>
      </c>
      <c r="H44" t="s">
        <v>22</v>
      </c>
      <c r="I44" s="4">
        <f t="shared" si="4"/>
        <v>3180</v>
      </c>
      <c r="J44" s="5">
        <f t="shared" si="5"/>
        <v>6360</v>
      </c>
      <c r="K44" s="5">
        <f t="shared" si="0"/>
        <v>3180</v>
      </c>
      <c r="L44">
        <v>20</v>
      </c>
      <c r="M44" t="s">
        <v>17</v>
      </c>
    </row>
    <row r="45" spans="1:13">
      <c r="A45" t="s">
        <v>52</v>
      </c>
      <c r="B45" s="3">
        <v>45612</v>
      </c>
      <c r="C45" t="s">
        <v>34</v>
      </c>
      <c r="D45">
        <v>89</v>
      </c>
      <c r="E45" s="4">
        <v>60</v>
      </c>
      <c r="F45" s="5">
        <v>120</v>
      </c>
      <c r="G45" t="s">
        <v>28</v>
      </c>
      <c r="H45" t="s">
        <v>22</v>
      </c>
      <c r="I45" s="4">
        <f t="shared" si="4"/>
        <v>5340</v>
      </c>
      <c r="J45" s="5">
        <f t="shared" si="5"/>
        <v>10680</v>
      </c>
      <c r="K45" s="5">
        <f t="shared" si="0"/>
        <v>5340</v>
      </c>
      <c r="L45">
        <v>7</v>
      </c>
      <c r="M45" t="s">
        <v>32</v>
      </c>
    </row>
    <row r="46" spans="1:13">
      <c r="A46" t="s">
        <v>41</v>
      </c>
      <c r="B46" s="3">
        <v>45597</v>
      </c>
      <c r="C46" t="s">
        <v>34</v>
      </c>
      <c r="D46">
        <v>8</v>
      </c>
      <c r="E46" s="4">
        <v>60</v>
      </c>
      <c r="F46" s="5">
        <v>120</v>
      </c>
      <c r="G46" t="s">
        <v>25</v>
      </c>
      <c r="H46" t="s">
        <v>26</v>
      </c>
      <c r="I46" s="4">
        <f t="shared" si="4"/>
        <v>480</v>
      </c>
      <c r="J46" s="5">
        <f t="shared" si="5"/>
        <v>960</v>
      </c>
      <c r="K46" s="5">
        <f t="shared" si="0"/>
        <v>480</v>
      </c>
      <c r="L46">
        <v>18</v>
      </c>
      <c r="M46" t="s">
        <v>30</v>
      </c>
    </row>
    <row r="47" spans="1:13">
      <c r="A47" t="s">
        <v>47</v>
      </c>
      <c r="B47" s="3">
        <v>45594</v>
      </c>
      <c r="C47" t="s">
        <v>27</v>
      </c>
      <c r="D47">
        <v>57</v>
      </c>
      <c r="E47" s="4">
        <v>60</v>
      </c>
      <c r="F47" s="5">
        <v>120</v>
      </c>
      <c r="G47" t="s">
        <v>25</v>
      </c>
      <c r="H47" t="s">
        <v>26</v>
      </c>
      <c r="I47" s="4">
        <f t="shared" si="4"/>
        <v>3420</v>
      </c>
      <c r="J47" s="5">
        <f t="shared" si="5"/>
        <v>6840</v>
      </c>
      <c r="K47" s="5">
        <f t="shared" si="0"/>
        <v>3420</v>
      </c>
      <c r="L47">
        <v>19</v>
      </c>
      <c r="M47" t="s">
        <v>42</v>
      </c>
    </row>
    <row r="48" spans="1:13">
      <c r="A48" t="s">
        <v>33</v>
      </c>
      <c r="B48" s="3">
        <v>45585</v>
      </c>
      <c r="C48" t="s">
        <v>24</v>
      </c>
      <c r="D48">
        <v>29</v>
      </c>
      <c r="E48" s="4">
        <v>60</v>
      </c>
      <c r="F48" s="5">
        <v>120</v>
      </c>
      <c r="G48" t="s">
        <v>35</v>
      </c>
      <c r="H48" t="s">
        <v>49</v>
      </c>
      <c r="I48" s="4">
        <f t="shared" si="4"/>
        <v>1740</v>
      </c>
      <c r="J48" s="5">
        <f t="shared" si="5"/>
        <v>3480</v>
      </c>
      <c r="K48" s="5">
        <f t="shared" si="0"/>
        <v>1740</v>
      </c>
      <c r="L48">
        <v>15</v>
      </c>
      <c r="M48" t="s">
        <v>19</v>
      </c>
    </row>
    <row r="49" spans="1:13">
      <c r="A49" t="s">
        <v>48</v>
      </c>
      <c r="B49" s="3">
        <v>45580</v>
      </c>
      <c r="C49" t="s">
        <v>34</v>
      </c>
      <c r="D49">
        <v>36</v>
      </c>
      <c r="E49" s="4">
        <v>60</v>
      </c>
      <c r="F49" s="5">
        <v>120</v>
      </c>
      <c r="G49" t="s">
        <v>37</v>
      </c>
      <c r="H49" t="s">
        <v>49</v>
      </c>
      <c r="I49" s="4">
        <f t="shared" si="4"/>
        <v>2160</v>
      </c>
      <c r="J49" s="5">
        <f t="shared" si="5"/>
        <v>4320</v>
      </c>
      <c r="K49" s="5">
        <f t="shared" si="0"/>
        <v>2160</v>
      </c>
      <c r="L49">
        <v>11</v>
      </c>
      <c r="M49" t="s">
        <v>42</v>
      </c>
    </row>
    <row r="50" spans="1:13">
      <c r="A50" t="s">
        <v>48</v>
      </c>
      <c r="B50" s="3">
        <v>45574</v>
      </c>
      <c r="C50" t="s">
        <v>21</v>
      </c>
      <c r="D50">
        <v>25</v>
      </c>
      <c r="E50" s="4">
        <v>60</v>
      </c>
      <c r="F50" s="5">
        <v>120</v>
      </c>
      <c r="G50" t="s">
        <v>35</v>
      </c>
      <c r="H50" t="s">
        <v>36</v>
      </c>
      <c r="I50" s="4">
        <f t="shared" si="4"/>
        <v>1500</v>
      </c>
      <c r="J50" s="5">
        <f t="shared" si="5"/>
        <v>3000</v>
      </c>
      <c r="K50" s="5">
        <f t="shared" si="0"/>
        <v>1500</v>
      </c>
      <c r="L50">
        <v>7</v>
      </c>
      <c r="M50" t="s">
        <v>30</v>
      </c>
    </row>
    <row r="51" spans="1:13">
      <c r="A51" t="s">
        <v>13</v>
      </c>
      <c r="B51" s="3">
        <v>45572</v>
      </c>
      <c r="C51" t="s">
        <v>24</v>
      </c>
      <c r="D51">
        <v>6</v>
      </c>
      <c r="E51" s="4">
        <v>60</v>
      </c>
      <c r="F51" s="5">
        <v>120</v>
      </c>
      <c r="G51" t="s">
        <v>25</v>
      </c>
      <c r="H51" t="s">
        <v>38</v>
      </c>
      <c r="I51" s="4">
        <f t="shared" si="4"/>
        <v>360</v>
      </c>
      <c r="J51" s="5">
        <f t="shared" si="5"/>
        <v>720</v>
      </c>
      <c r="K51" s="5">
        <f t="shared" si="0"/>
        <v>360</v>
      </c>
      <c r="L51">
        <v>20</v>
      </c>
      <c r="M51" t="s">
        <v>30</v>
      </c>
    </row>
    <row r="52" spans="1:13">
      <c r="A52" t="s">
        <v>50</v>
      </c>
      <c r="B52" s="3">
        <v>45567</v>
      </c>
      <c r="C52" t="s">
        <v>31</v>
      </c>
      <c r="D52">
        <v>53</v>
      </c>
      <c r="E52" s="4">
        <v>60</v>
      </c>
      <c r="F52" s="5">
        <v>120</v>
      </c>
      <c r="G52" t="s">
        <v>28</v>
      </c>
      <c r="H52" t="s">
        <v>16</v>
      </c>
      <c r="I52" s="4">
        <f t="shared" si="4"/>
        <v>3180</v>
      </c>
      <c r="J52" s="5">
        <f t="shared" si="5"/>
        <v>6360</v>
      </c>
      <c r="K52" s="5">
        <f t="shared" si="0"/>
        <v>3180</v>
      </c>
      <c r="L52">
        <v>14</v>
      </c>
      <c r="M52" t="s">
        <v>42</v>
      </c>
    </row>
    <row r="53" spans="1:13">
      <c r="A53" t="s">
        <v>44</v>
      </c>
      <c r="B53" s="3">
        <v>45565</v>
      </c>
      <c r="C53" t="s">
        <v>27</v>
      </c>
      <c r="D53">
        <v>99</v>
      </c>
      <c r="E53" s="4">
        <v>60</v>
      </c>
      <c r="F53" s="5">
        <v>120</v>
      </c>
      <c r="G53" t="s">
        <v>37</v>
      </c>
      <c r="H53" t="s">
        <v>16</v>
      </c>
      <c r="I53" s="4">
        <f t="shared" si="4"/>
        <v>5940</v>
      </c>
      <c r="J53" s="5">
        <f t="shared" si="5"/>
        <v>11880</v>
      </c>
      <c r="K53" s="5">
        <f t="shared" si="0"/>
        <v>5940</v>
      </c>
      <c r="L53">
        <v>19</v>
      </c>
      <c r="M53" t="s">
        <v>19</v>
      </c>
    </row>
    <row r="54" spans="1:13">
      <c r="A54" t="s">
        <v>50</v>
      </c>
      <c r="B54" s="3">
        <v>45560</v>
      </c>
      <c r="C54" t="s">
        <v>14</v>
      </c>
      <c r="D54">
        <v>29</v>
      </c>
      <c r="E54" s="4">
        <v>60</v>
      </c>
      <c r="F54" s="5">
        <v>120</v>
      </c>
      <c r="G54" t="s">
        <v>25</v>
      </c>
      <c r="H54" t="s">
        <v>16</v>
      </c>
      <c r="I54" s="4">
        <f t="shared" si="4"/>
        <v>1740</v>
      </c>
      <c r="J54" s="5">
        <f t="shared" si="5"/>
        <v>3480</v>
      </c>
      <c r="K54" s="5">
        <f t="shared" si="0"/>
        <v>1740</v>
      </c>
      <c r="L54">
        <v>6</v>
      </c>
      <c r="M54" t="s">
        <v>32</v>
      </c>
    </row>
    <row r="55" spans="1:13">
      <c r="A55" t="s">
        <v>41</v>
      </c>
      <c r="B55" s="3">
        <v>45559</v>
      </c>
      <c r="C55" t="s">
        <v>27</v>
      </c>
      <c r="D55">
        <v>46</v>
      </c>
      <c r="E55" s="4">
        <v>60</v>
      </c>
      <c r="F55" s="5">
        <v>120</v>
      </c>
      <c r="G55" t="s">
        <v>39</v>
      </c>
      <c r="H55" t="s">
        <v>38</v>
      </c>
      <c r="I55" s="4">
        <f t="shared" si="4"/>
        <v>2760</v>
      </c>
      <c r="J55" s="5">
        <f t="shared" si="5"/>
        <v>5520</v>
      </c>
      <c r="K55" s="5">
        <f t="shared" si="0"/>
        <v>2760</v>
      </c>
      <c r="L55">
        <v>7</v>
      </c>
      <c r="M55" t="s">
        <v>19</v>
      </c>
    </row>
    <row r="56" spans="1:13">
      <c r="A56" t="s">
        <v>23</v>
      </c>
      <c r="B56" s="3">
        <v>45554</v>
      </c>
      <c r="C56" t="s">
        <v>31</v>
      </c>
      <c r="D56">
        <v>24</v>
      </c>
      <c r="E56" s="4">
        <v>60</v>
      </c>
      <c r="F56" s="5">
        <v>120</v>
      </c>
      <c r="G56" t="s">
        <v>37</v>
      </c>
      <c r="H56" t="s">
        <v>49</v>
      </c>
      <c r="I56" s="4">
        <f t="shared" si="4"/>
        <v>1440</v>
      </c>
      <c r="J56" s="5">
        <f t="shared" si="5"/>
        <v>2880</v>
      </c>
      <c r="K56" s="5">
        <f t="shared" si="0"/>
        <v>1440</v>
      </c>
      <c r="L56">
        <v>6</v>
      </c>
      <c r="M56" t="s">
        <v>17</v>
      </c>
    </row>
    <row r="57" spans="1:13">
      <c r="A57" t="s">
        <v>41</v>
      </c>
      <c r="B57" s="3">
        <v>45553</v>
      </c>
      <c r="C57" t="s">
        <v>24</v>
      </c>
      <c r="D57">
        <v>22</v>
      </c>
      <c r="E57" s="4">
        <v>60</v>
      </c>
      <c r="F57" s="5">
        <v>120</v>
      </c>
      <c r="G57" t="s">
        <v>37</v>
      </c>
      <c r="H57" t="s">
        <v>45</v>
      </c>
      <c r="I57" s="4">
        <f t="shared" si="4"/>
        <v>1320</v>
      </c>
      <c r="J57" s="5">
        <f t="shared" si="5"/>
        <v>2640</v>
      </c>
      <c r="K57" s="5">
        <f t="shared" si="0"/>
        <v>1320</v>
      </c>
      <c r="L57">
        <v>20</v>
      </c>
      <c r="M57" t="s">
        <v>19</v>
      </c>
    </row>
    <row r="58" spans="1:13">
      <c r="A58" t="s">
        <v>55</v>
      </c>
      <c r="B58" s="3">
        <v>45548</v>
      </c>
      <c r="C58" t="s">
        <v>14</v>
      </c>
      <c r="D58">
        <v>46</v>
      </c>
      <c r="E58" s="4">
        <v>60</v>
      </c>
      <c r="F58" s="5">
        <v>120</v>
      </c>
      <c r="G58" t="s">
        <v>28</v>
      </c>
      <c r="H58" t="s">
        <v>45</v>
      </c>
      <c r="I58" s="4">
        <f t="shared" si="4"/>
        <v>2760</v>
      </c>
      <c r="J58" s="5">
        <f t="shared" si="5"/>
        <v>5520</v>
      </c>
      <c r="K58" s="5">
        <f t="shared" si="0"/>
        <v>2760</v>
      </c>
      <c r="L58">
        <v>10</v>
      </c>
      <c r="M58" t="s">
        <v>30</v>
      </c>
    </row>
    <row r="59" spans="1:13">
      <c r="A59" t="s">
        <v>51</v>
      </c>
      <c r="B59" s="3">
        <v>45548</v>
      </c>
      <c r="C59" t="s">
        <v>14</v>
      </c>
      <c r="D59">
        <v>74</v>
      </c>
      <c r="E59" s="4">
        <v>60</v>
      </c>
      <c r="F59" s="5">
        <v>120</v>
      </c>
      <c r="G59" t="s">
        <v>15</v>
      </c>
      <c r="H59" t="s">
        <v>45</v>
      </c>
      <c r="I59" s="4">
        <f t="shared" si="4"/>
        <v>4440</v>
      </c>
      <c r="J59" s="5">
        <f t="shared" si="5"/>
        <v>8880</v>
      </c>
      <c r="K59" s="5">
        <f t="shared" si="0"/>
        <v>4440</v>
      </c>
      <c r="L59">
        <v>19</v>
      </c>
      <c r="M59" t="s">
        <v>32</v>
      </c>
    </row>
    <row r="60" spans="1:13">
      <c r="A60" t="s">
        <v>23</v>
      </c>
      <c r="B60" s="3">
        <v>45548</v>
      </c>
      <c r="C60" t="s">
        <v>14</v>
      </c>
      <c r="D60">
        <v>55</v>
      </c>
      <c r="E60" s="4">
        <v>60</v>
      </c>
      <c r="F60" s="5">
        <v>120</v>
      </c>
      <c r="G60" t="s">
        <v>25</v>
      </c>
      <c r="H60" t="s">
        <v>29</v>
      </c>
      <c r="I60" s="4">
        <f t="shared" si="4"/>
        <v>3300</v>
      </c>
      <c r="J60" s="5">
        <f t="shared" si="5"/>
        <v>6600</v>
      </c>
      <c r="K60" s="5">
        <f t="shared" si="0"/>
        <v>3300</v>
      </c>
      <c r="L60">
        <v>19</v>
      </c>
      <c r="M60" t="s">
        <v>32</v>
      </c>
    </row>
    <row r="61" spans="1:13">
      <c r="A61" t="s">
        <v>20</v>
      </c>
      <c r="B61" s="3">
        <v>45544</v>
      </c>
      <c r="C61" t="s">
        <v>14</v>
      </c>
      <c r="D61">
        <v>69</v>
      </c>
      <c r="E61" s="4">
        <v>60</v>
      </c>
      <c r="F61" s="5">
        <v>120</v>
      </c>
      <c r="G61" t="s">
        <v>28</v>
      </c>
      <c r="H61" t="s">
        <v>29</v>
      </c>
      <c r="I61" s="4">
        <f t="shared" si="4"/>
        <v>4140</v>
      </c>
      <c r="J61" s="5">
        <f t="shared" si="5"/>
        <v>8280</v>
      </c>
      <c r="K61" s="5">
        <f t="shared" si="0"/>
        <v>4140</v>
      </c>
      <c r="L61">
        <v>5</v>
      </c>
      <c r="M61" t="s">
        <v>32</v>
      </c>
    </row>
    <row r="62" spans="1:13">
      <c r="A62" t="s">
        <v>13</v>
      </c>
      <c r="B62" s="3">
        <v>45538</v>
      </c>
      <c r="C62" t="s">
        <v>31</v>
      </c>
      <c r="D62">
        <v>10</v>
      </c>
      <c r="E62" s="4">
        <v>60</v>
      </c>
      <c r="F62" s="5">
        <v>120</v>
      </c>
      <c r="G62" t="s">
        <v>25</v>
      </c>
      <c r="H62" t="s">
        <v>45</v>
      </c>
      <c r="I62" s="4">
        <f t="shared" si="4"/>
        <v>600</v>
      </c>
      <c r="J62" s="5">
        <f t="shared" si="5"/>
        <v>1200</v>
      </c>
      <c r="K62" s="5">
        <f t="shared" si="0"/>
        <v>600</v>
      </c>
      <c r="L62">
        <v>8</v>
      </c>
      <c r="M62" t="s">
        <v>42</v>
      </c>
    </row>
    <row r="63" spans="1:13">
      <c r="A63" t="s">
        <v>44</v>
      </c>
      <c r="B63" s="3">
        <v>45525</v>
      </c>
      <c r="C63" t="s">
        <v>31</v>
      </c>
      <c r="D63">
        <v>39</v>
      </c>
      <c r="E63" s="4">
        <v>60</v>
      </c>
      <c r="F63" s="5">
        <v>120</v>
      </c>
      <c r="G63" t="s">
        <v>15</v>
      </c>
      <c r="H63" t="s">
        <v>36</v>
      </c>
      <c r="I63" s="4">
        <f t="shared" si="4"/>
        <v>2340</v>
      </c>
      <c r="J63" s="5">
        <f t="shared" si="5"/>
        <v>4680</v>
      </c>
      <c r="K63" s="5">
        <f t="shared" si="0"/>
        <v>2340</v>
      </c>
      <c r="L63">
        <v>16</v>
      </c>
      <c r="M63" t="s">
        <v>32</v>
      </c>
    </row>
    <row r="64" spans="1:13">
      <c r="A64" t="s">
        <v>53</v>
      </c>
      <c r="B64" s="3">
        <v>45523</v>
      </c>
      <c r="C64" t="s">
        <v>21</v>
      </c>
      <c r="D64">
        <v>56</v>
      </c>
      <c r="E64" s="4">
        <v>60</v>
      </c>
      <c r="F64" s="5">
        <v>120</v>
      </c>
      <c r="G64" t="s">
        <v>39</v>
      </c>
      <c r="H64" t="s">
        <v>26</v>
      </c>
      <c r="I64" s="4">
        <f t="shared" si="4"/>
        <v>3360</v>
      </c>
      <c r="J64" s="5">
        <f t="shared" si="5"/>
        <v>6720</v>
      </c>
      <c r="K64" s="5">
        <f t="shared" si="0"/>
        <v>3360</v>
      </c>
      <c r="L64">
        <v>9</v>
      </c>
      <c r="M64" t="s">
        <v>32</v>
      </c>
    </row>
    <row r="65" spans="1:13">
      <c r="A65" t="s">
        <v>55</v>
      </c>
      <c r="B65" s="3">
        <v>45521</v>
      </c>
      <c r="C65" t="s">
        <v>31</v>
      </c>
      <c r="D65">
        <v>59</v>
      </c>
      <c r="E65" s="4">
        <v>60</v>
      </c>
      <c r="F65" s="5">
        <v>120</v>
      </c>
      <c r="G65" t="s">
        <v>39</v>
      </c>
      <c r="H65" t="s">
        <v>26</v>
      </c>
      <c r="I65" s="4">
        <f t="shared" si="4"/>
        <v>3540</v>
      </c>
      <c r="J65" s="5">
        <f t="shared" si="5"/>
        <v>7080</v>
      </c>
      <c r="K65" s="5">
        <f t="shared" si="0"/>
        <v>3540</v>
      </c>
      <c r="L65">
        <v>10</v>
      </c>
      <c r="M65" t="s">
        <v>32</v>
      </c>
    </row>
    <row r="66" spans="1:13">
      <c r="A66" t="s">
        <v>57</v>
      </c>
      <c r="B66" s="3">
        <v>45521</v>
      </c>
      <c r="C66" t="s">
        <v>24</v>
      </c>
      <c r="D66">
        <v>13</v>
      </c>
      <c r="E66" s="4">
        <v>60</v>
      </c>
      <c r="F66" s="5">
        <v>120</v>
      </c>
      <c r="G66" t="s">
        <v>25</v>
      </c>
      <c r="H66" t="s">
        <v>36</v>
      </c>
      <c r="I66" s="4">
        <f t="shared" si="4"/>
        <v>780</v>
      </c>
      <c r="J66" s="5">
        <f t="shared" si="5"/>
        <v>1560</v>
      </c>
      <c r="K66" s="5">
        <f t="shared" ref="K66:K101" si="6">J66-I66</f>
        <v>780</v>
      </c>
      <c r="L66">
        <v>5</v>
      </c>
      <c r="M66" t="s">
        <v>30</v>
      </c>
    </row>
    <row r="67" spans="1:13">
      <c r="A67" t="s">
        <v>41</v>
      </c>
      <c r="B67" s="3">
        <v>45518</v>
      </c>
      <c r="C67" t="s">
        <v>24</v>
      </c>
      <c r="D67">
        <v>11</v>
      </c>
      <c r="E67" s="4">
        <v>60</v>
      </c>
      <c r="F67" s="5">
        <v>120</v>
      </c>
      <c r="G67" t="s">
        <v>28</v>
      </c>
      <c r="H67" t="s">
        <v>38</v>
      </c>
      <c r="I67" s="4">
        <f t="shared" ref="I67:I101" si="7">E67*D67</f>
        <v>660</v>
      </c>
      <c r="J67" s="5">
        <f t="shared" si="5"/>
        <v>1320</v>
      </c>
      <c r="K67" s="5">
        <f t="shared" si="6"/>
        <v>660</v>
      </c>
      <c r="L67">
        <v>17</v>
      </c>
      <c r="M67" t="s">
        <v>19</v>
      </c>
    </row>
    <row r="68" spans="1:13">
      <c r="A68" t="s">
        <v>57</v>
      </c>
      <c r="B68" s="3">
        <v>45511</v>
      </c>
      <c r="C68" t="s">
        <v>34</v>
      </c>
      <c r="D68">
        <v>71</v>
      </c>
      <c r="E68" s="4">
        <v>60</v>
      </c>
      <c r="F68" s="5">
        <v>120</v>
      </c>
      <c r="G68" t="s">
        <v>15</v>
      </c>
      <c r="H68" t="s">
        <v>38</v>
      </c>
      <c r="I68" s="4">
        <f t="shared" si="7"/>
        <v>4260</v>
      </c>
      <c r="J68" s="5">
        <f t="shared" si="5"/>
        <v>8520</v>
      </c>
      <c r="K68" s="5">
        <f t="shared" si="6"/>
        <v>4260</v>
      </c>
      <c r="L68">
        <v>12</v>
      </c>
      <c r="M68" t="s">
        <v>32</v>
      </c>
    </row>
    <row r="69" spans="1:13">
      <c r="A69" t="s">
        <v>18</v>
      </c>
      <c r="B69" s="3">
        <v>45509</v>
      </c>
      <c r="C69" t="s">
        <v>27</v>
      </c>
      <c r="D69">
        <v>84</v>
      </c>
      <c r="E69" s="4">
        <v>60</v>
      </c>
      <c r="F69" s="5">
        <v>120</v>
      </c>
      <c r="G69" t="s">
        <v>35</v>
      </c>
      <c r="H69" t="s">
        <v>38</v>
      </c>
      <c r="I69" s="4">
        <f t="shared" si="7"/>
        <v>5040</v>
      </c>
      <c r="J69" s="5">
        <f t="shared" si="5"/>
        <v>10080</v>
      </c>
      <c r="K69" s="5">
        <f t="shared" si="6"/>
        <v>5040</v>
      </c>
      <c r="L69">
        <v>17</v>
      </c>
      <c r="M69" t="s">
        <v>17</v>
      </c>
    </row>
    <row r="70" spans="1:13">
      <c r="A70" t="s">
        <v>44</v>
      </c>
      <c r="B70" s="3">
        <v>45506</v>
      </c>
      <c r="C70" t="s">
        <v>24</v>
      </c>
      <c r="D70">
        <v>50</v>
      </c>
      <c r="E70" s="4">
        <v>60</v>
      </c>
      <c r="F70" s="5">
        <v>120</v>
      </c>
      <c r="G70" t="s">
        <v>35</v>
      </c>
      <c r="H70" t="s">
        <v>16</v>
      </c>
      <c r="I70" s="4">
        <f t="shared" si="7"/>
        <v>3000</v>
      </c>
      <c r="J70" s="5">
        <f t="shared" si="5"/>
        <v>6000</v>
      </c>
      <c r="K70" s="5">
        <f t="shared" si="6"/>
        <v>3000</v>
      </c>
      <c r="L70">
        <v>15</v>
      </c>
      <c r="M70" t="s">
        <v>19</v>
      </c>
    </row>
    <row r="71" spans="1:13">
      <c r="A71" t="s">
        <v>53</v>
      </c>
      <c r="B71" s="3">
        <v>45500</v>
      </c>
      <c r="C71" t="s">
        <v>31</v>
      </c>
      <c r="D71">
        <v>48</v>
      </c>
      <c r="E71" s="4">
        <v>60</v>
      </c>
      <c r="F71" s="5">
        <v>120</v>
      </c>
      <c r="G71" t="s">
        <v>28</v>
      </c>
      <c r="H71" t="s">
        <v>29</v>
      </c>
      <c r="I71" s="4">
        <f t="shared" si="7"/>
        <v>2880</v>
      </c>
      <c r="J71" s="5">
        <f t="shared" si="5"/>
        <v>5760</v>
      </c>
      <c r="K71" s="5">
        <f t="shared" si="6"/>
        <v>2880</v>
      </c>
      <c r="L71">
        <v>9</v>
      </c>
      <c r="M71" t="s">
        <v>19</v>
      </c>
    </row>
    <row r="72" spans="1:13">
      <c r="A72" t="s">
        <v>41</v>
      </c>
      <c r="B72" s="3">
        <v>45493</v>
      </c>
      <c r="C72" t="s">
        <v>24</v>
      </c>
      <c r="D72">
        <v>67</v>
      </c>
      <c r="E72" s="4">
        <v>60</v>
      </c>
      <c r="F72" s="5">
        <v>120</v>
      </c>
      <c r="G72" t="s">
        <v>28</v>
      </c>
      <c r="H72" t="s">
        <v>22</v>
      </c>
      <c r="I72" s="4">
        <f t="shared" si="7"/>
        <v>4020</v>
      </c>
      <c r="J72" s="5">
        <f t="shared" si="5"/>
        <v>8040</v>
      </c>
      <c r="K72" s="5">
        <f t="shared" si="6"/>
        <v>4020</v>
      </c>
      <c r="L72">
        <v>19</v>
      </c>
      <c r="M72" t="s">
        <v>17</v>
      </c>
    </row>
    <row r="73" spans="1:13">
      <c r="A73" t="s">
        <v>54</v>
      </c>
      <c r="B73" s="3">
        <v>45493</v>
      </c>
      <c r="C73" t="s">
        <v>34</v>
      </c>
      <c r="D73">
        <v>68</v>
      </c>
      <c r="E73" s="4">
        <v>60</v>
      </c>
      <c r="F73" s="5">
        <v>120</v>
      </c>
      <c r="G73" t="s">
        <v>35</v>
      </c>
      <c r="H73" t="s">
        <v>38</v>
      </c>
      <c r="I73" s="4">
        <f t="shared" si="7"/>
        <v>4080</v>
      </c>
      <c r="J73" s="5">
        <f t="shared" si="5"/>
        <v>8160</v>
      </c>
      <c r="K73" s="5">
        <f t="shared" si="6"/>
        <v>4080</v>
      </c>
      <c r="L73">
        <v>7</v>
      </c>
      <c r="M73" t="s">
        <v>17</v>
      </c>
    </row>
    <row r="74" spans="1:13">
      <c r="A74" t="s">
        <v>47</v>
      </c>
      <c r="B74" s="3">
        <v>45488</v>
      </c>
      <c r="C74" t="s">
        <v>14</v>
      </c>
      <c r="D74">
        <v>85</v>
      </c>
      <c r="E74" s="4">
        <v>60</v>
      </c>
      <c r="F74" s="5">
        <v>120</v>
      </c>
      <c r="G74" t="s">
        <v>25</v>
      </c>
      <c r="H74" t="s">
        <v>22</v>
      </c>
      <c r="I74" s="4">
        <f t="shared" si="7"/>
        <v>5100</v>
      </c>
      <c r="J74" s="5">
        <f t="shared" ref="J74:J101" si="8">F74*D74</f>
        <v>10200</v>
      </c>
      <c r="K74" s="5">
        <f t="shared" si="6"/>
        <v>5100</v>
      </c>
      <c r="L74">
        <v>8</v>
      </c>
      <c r="M74" t="s">
        <v>42</v>
      </c>
    </row>
    <row r="75" spans="1:13">
      <c r="A75" t="s">
        <v>57</v>
      </c>
      <c r="B75" s="3">
        <v>45485</v>
      </c>
      <c r="C75" t="s">
        <v>27</v>
      </c>
      <c r="D75">
        <v>76</v>
      </c>
      <c r="E75" s="4">
        <v>60</v>
      </c>
      <c r="F75" s="5">
        <v>120</v>
      </c>
      <c r="G75" t="s">
        <v>28</v>
      </c>
      <c r="H75" t="s">
        <v>36</v>
      </c>
      <c r="I75" s="4">
        <f t="shared" si="7"/>
        <v>4560</v>
      </c>
      <c r="J75" s="5">
        <f t="shared" si="8"/>
        <v>9120</v>
      </c>
      <c r="K75" s="5">
        <f t="shared" si="6"/>
        <v>4560</v>
      </c>
      <c r="L75">
        <v>12</v>
      </c>
      <c r="M75" t="s">
        <v>19</v>
      </c>
    </row>
    <row r="76" spans="1:13">
      <c r="A76" t="s">
        <v>20</v>
      </c>
      <c r="B76" s="3">
        <v>45484</v>
      </c>
      <c r="C76" t="s">
        <v>24</v>
      </c>
      <c r="D76">
        <v>26</v>
      </c>
      <c r="E76" s="4">
        <v>60</v>
      </c>
      <c r="F76" s="5">
        <v>120</v>
      </c>
      <c r="G76" t="s">
        <v>37</v>
      </c>
      <c r="H76" t="s">
        <v>22</v>
      </c>
      <c r="I76" s="4">
        <f t="shared" si="7"/>
        <v>1560</v>
      </c>
      <c r="J76" s="5">
        <f t="shared" si="8"/>
        <v>3120</v>
      </c>
      <c r="K76" s="5">
        <f t="shared" si="6"/>
        <v>1560</v>
      </c>
      <c r="L76">
        <v>11</v>
      </c>
      <c r="M76" t="s">
        <v>30</v>
      </c>
    </row>
    <row r="77" spans="1:13">
      <c r="A77" t="s">
        <v>13</v>
      </c>
      <c r="B77" s="3">
        <v>45484</v>
      </c>
      <c r="C77" t="s">
        <v>31</v>
      </c>
      <c r="D77">
        <v>90</v>
      </c>
      <c r="E77" s="4">
        <v>60</v>
      </c>
      <c r="F77" s="5">
        <v>120</v>
      </c>
      <c r="G77" t="s">
        <v>39</v>
      </c>
      <c r="H77" t="s">
        <v>29</v>
      </c>
      <c r="I77" s="4">
        <f t="shared" si="7"/>
        <v>5400</v>
      </c>
      <c r="J77" s="5">
        <f t="shared" si="8"/>
        <v>10800</v>
      </c>
      <c r="K77" s="5">
        <f t="shared" si="6"/>
        <v>5400</v>
      </c>
      <c r="L77">
        <v>5</v>
      </c>
      <c r="M77" t="s">
        <v>42</v>
      </c>
    </row>
    <row r="78" spans="1:13">
      <c r="A78" t="s">
        <v>47</v>
      </c>
      <c r="B78" s="3">
        <v>45482</v>
      </c>
      <c r="C78" t="s">
        <v>21</v>
      </c>
      <c r="D78">
        <v>80</v>
      </c>
      <c r="E78" s="4">
        <v>60</v>
      </c>
      <c r="F78" s="5">
        <v>120</v>
      </c>
      <c r="G78" t="s">
        <v>28</v>
      </c>
      <c r="H78" t="s">
        <v>36</v>
      </c>
      <c r="I78" s="4">
        <f t="shared" si="7"/>
        <v>4800</v>
      </c>
      <c r="J78" s="5">
        <f t="shared" si="8"/>
        <v>9600</v>
      </c>
      <c r="K78" s="5">
        <f t="shared" si="6"/>
        <v>4800</v>
      </c>
      <c r="L78">
        <v>5</v>
      </c>
      <c r="M78" t="s">
        <v>17</v>
      </c>
    </row>
    <row r="79" spans="1:13">
      <c r="A79" t="s">
        <v>20</v>
      </c>
      <c r="B79" s="3">
        <v>45480</v>
      </c>
      <c r="C79" t="s">
        <v>14</v>
      </c>
      <c r="D79">
        <v>52</v>
      </c>
      <c r="E79" s="4">
        <v>60</v>
      </c>
      <c r="F79" s="5">
        <v>120</v>
      </c>
      <c r="G79" t="s">
        <v>39</v>
      </c>
      <c r="H79" t="s">
        <v>49</v>
      </c>
      <c r="I79" s="4">
        <f t="shared" si="7"/>
        <v>3120</v>
      </c>
      <c r="J79" s="5">
        <f t="shared" si="8"/>
        <v>6240</v>
      </c>
      <c r="K79" s="5">
        <f t="shared" si="6"/>
        <v>3120</v>
      </c>
      <c r="L79">
        <v>16</v>
      </c>
      <c r="M79" t="s">
        <v>17</v>
      </c>
    </row>
    <row r="80" spans="1:13">
      <c r="A80" t="s">
        <v>53</v>
      </c>
      <c r="B80" s="3">
        <v>45479</v>
      </c>
      <c r="C80" t="s">
        <v>24</v>
      </c>
      <c r="D80">
        <v>41</v>
      </c>
      <c r="E80" s="4">
        <v>60</v>
      </c>
      <c r="F80" s="5">
        <v>120</v>
      </c>
      <c r="G80" t="s">
        <v>39</v>
      </c>
      <c r="H80" t="s">
        <v>38</v>
      </c>
      <c r="I80" s="4">
        <f t="shared" si="7"/>
        <v>2460</v>
      </c>
      <c r="J80" s="5">
        <f t="shared" si="8"/>
        <v>4920</v>
      </c>
      <c r="K80" s="5">
        <f t="shared" si="6"/>
        <v>2460</v>
      </c>
      <c r="L80">
        <v>17</v>
      </c>
      <c r="M80" t="s">
        <v>32</v>
      </c>
    </row>
    <row r="81" spans="1:13">
      <c r="A81" t="s">
        <v>51</v>
      </c>
      <c r="B81" s="3">
        <v>45468</v>
      </c>
      <c r="C81" t="s">
        <v>14</v>
      </c>
      <c r="D81">
        <v>52</v>
      </c>
      <c r="E81" s="4">
        <v>60</v>
      </c>
      <c r="F81" s="5">
        <v>120</v>
      </c>
      <c r="G81" t="s">
        <v>39</v>
      </c>
      <c r="H81" t="s">
        <v>45</v>
      </c>
      <c r="I81" s="4">
        <f t="shared" si="7"/>
        <v>3120</v>
      </c>
      <c r="J81" s="5">
        <f t="shared" si="8"/>
        <v>6240</v>
      </c>
      <c r="K81" s="5">
        <f t="shared" si="6"/>
        <v>3120</v>
      </c>
      <c r="L81">
        <v>8</v>
      </c>
      <c r="M81" t="s">
        <v>32</v>
      </c>
    </row>
    <row r="82" spans="1:13">
      <c r="A82" t="s">
        <v>40</v>
      </c>
      <c r="B82" s="3">
        <v>45466</v>
      </c>
      <c r="C82" t="s">
        <v>34</v>
      </c>
      <c r="D82">
        <v>90</v>
      </c>
      <c r="E82" s="4">
        <v>60</v>
      </c>
      <c r="F82" s="5">
        <v>120</v>
      </c>
      <c r="G82" t="s">
        <v>25</v>
      </c>
      <c r="H82" t="s">
        <v>36</v>
      </c>
      <c r="I82" s="4">
        <f t="shared" si="7"/>
        <v>5400</v>
      </c>
      <c r="J82" s="5">
        <f t="shared" si="8"/>
        <v>10800</v>
      </c>
      <c r="K82" s="5">
        <f t="shared" si="6"/>
        <v>5400</v>
      </c>
      <c r="L82">
        <v>19</v>
      </c>
      <c r="M82" t="s">
        <v>30</v>
      </c>
    </row>
    <row r="83" spans="1:13">
      <c r="A83" t="s">
        <v>23</v>
      </c>
      <c r="B83" s="3">
        <v>45466</v>
      </c>
      <c r="C83" t="s">
        <v>27</v>
      </c>
      <c r="D83">
        <v>35</v>
      </c>
      <c r="E83" s="4">
        <v>60</v>
      </c>
      <c r="F83" s="5">
        <v>120</v>
      </c>
      <c r="G83" t="s">
        <v>37</v>
      </c>
      <c r="H83" t="s">
        <v>45</v>
      </c>
      <c r="I83" s="4">
        <f t="shared" si="7"/>
        <v>2100</v>
      </c>
      <c r="J83" s="5">
        <f t="shared" si="8"/>
        <v>4200</v>
      </c>
      <c r="K83" s="5">
        <f t="shared" si="6"/>
        <v>2100</v>
      </c>
      <c r="L83">
        <v>11</v>
      </c>
      <c r="M83" t="s">
        <v>42</v>
      </c>
    </row>
    <row r="84" spans="1:13">
      <c r="A84" t="s">
        <v>20</v>
      </c>
      <c r="B84" s="3">
        <v>45465</v>
      </c>
      <c r="C84" t="s">
        <v>31</v>
      </c>
      <c r="D84">
        <v>77</v>
      </c>
      <c r="E84" s="4">
        <v>60</v>
      </c>
      <c r="F84" s="5">
        <v>120</v>
      </c>
      <c r="G84" t="s">
        <v>37</v>
      </c>
      <c r="H84" t="s">
        <v>29</v>
      </c>
      <c r="I84" s="4">
        <f t="shared" si="7"/>
        <v>4620</v>
      </c>
      <c r="J84" s="5">
        <f t="shared" si="8"/>
        <v>9240</v>
      </c>
      <c r="K84" s="5">
        <f t="shared" si="6"/>
        <v>4620</v>
      </c>
      <c r="L84">
        <v>15</v>
      </c>
      <c r="M84" t="s">
        <v>42</v>
      </c>
    </row>
    <row r="85" spans="1:13">
      <c r="A85" t="s">
        <v>44</v>
      </c>
      <c r="B85" s="3">
        <v>45463</v>
      </c>
      <c r="C85" t="s">
        <v>27</v>
      </c>
      <c r="D85">
        <v>52</v>
      </c>
      <c r="E85" s="4">
        <v>60</v>
      </c>
      <c r="F85" s="5">
        <v>120</v>
      </c>
      <c r="G85" t="s">
        <v>35</v>
      </c>
      <c r="H85" t="s">
        <v>45</v>
      </c>
      <c r="I85" s="4">
        <f t="shared" si="7"/>
        <v>3120</v>
      </c>
      <c r="J85" s="5">
        <f t="shared" si="8"/>
        <v>6240</v>
      </c>
      <c r="K85" s="5">
        <f t="shared" si="6"/>
        <v>3120</v>
      </c>
      <c r="L85">
        <v>14</v>
      </c>
      <c r="M85" t="s">
        <v>42</v>
      </c>
    </row>
    <row r="86" spans="1:13">
      <c r="A86" t="s">
        <v>33</v>
      </c>
      <c r="B86" s="3">
        <v>45461</v>
      </c>
      <c r="C86" t="s">
        <v>21</v>
      </c>
      <c r="D86">
        <v>28</v>
      </c>
      <c r="E86" s="4">
        <v>60</v>
      </c>
      <c r="F86" s="5">
        <v>120</v>
      </c>
      <c r="G86" t="s">
        <v>25</v>
      </c>
      <c r="H86" t="s">
        <v>22</v>
      </c>
      <c r="I86" s="4">
        <f t="shared" si="7"/>
        <v>1680</v>
      </c>
      <c r="J86" s="5">
        <f t="shared" si="8"/>
        <v>3360</v>
      </c>
      <c r="K86" s="5">
        <f t="shared" si="6"/>
        <v>1680</v>
      </c>
      <c r="L86">
        <v>15</v>
      </c>
      <c r="M86" t="s">
        <v>17</v>
      </c>
    </row>
    <row r="87" spans="1:13">
      <c r="A87" t="s">
        <v>20</v>
      </c>
      <c r="B87" s="3">
        <v>45454</v>
      </c>
      <c r="C87" t="s">
        <v>31</v>
      </c>
      <c r="D87">
        <v>80</v>
      </c>
      <c r="E87" s="4">
        <v>60</v>
      </c>
      <c r="F87" s="5">
        <v>120</v>
      </c>
      <c r="G87" t="s">
        <v>37</v>
      </c>
      <c r="H87" t="s">
        <v>36</v>
      </c>
      <c r="I87" s="4">
        <f t="shared" si="7"/>
        <v>4800</v>
      </c>
      <c r="J87" s="5">
        <f t="shared" si="8"/>
        <v>9600</v>
      </c>
      <c r="K87" s="5">
        <f t="shared" si="6"/>
        <v>4800</v>
      </c>
      <c r="L87">
        <v>8</v>
      </c>
      <c r="M87" t="s">
        <v>17</v>
      </c>
    </row>
    <row r="88" spans="1:13">
      <c r="A88" t="s">
        <v>57</v>
      </c>
      <c r="B88" s="3">
        <v>45451</v>
      </c>
      <c r="C88" t="s">
        <v>14</v>
      </c>
      <c r="D88">
        <v>95</v>
      </c>
      <c r="E88" s="4">
        <v>60</v>
      </c>
      <c r="F88" s="5">
        <v>120</v>
      </c>
      <c r="G88" t="s">
        <v>39</v>
      </c>
      <c r="H88" t="s">
        <v>29</v>
      </c>
      <c r="I88" s="4">
        <f t="shared" si="7"/>
        <v>5700</v>
      </c>
      <c r="J88" s="5">
        <f t="shared" si="8"/>
        <v>11400</v>
      </c>
      <c r="K88" s="5">
        <f t="shared" si="6"/>
        <v>5700</v>
      </c>
      <c r="L88">
        <v>5</v>
      </c>
      <c r="M88" t="s">
        <v>42</v>
      </c>
    </row>
    <row r="89" spans="1:13">
      <c r="A89" t="s">
        <v>53</v>
      </c>
      <c r="B89" s="3">
        <v>45435</v>
      </c>
      <c r="C89" t="s">
        <v>27</v>
      </c>
      <c r="D89">
        <v>35</v>
      </c>
      <c r="E89" s="4">
        <v>60</v>
      </c>
      <c r="F89" s="5">
        <v>120</v>
      </c>
      <c r="G89" t="s">
        <v>37</v>
      </c>
      <c r="H89" t="s">
        <v>45</v>
      </c>
      <c r="I89" s="4">
        <f t="shared" si="7"/>
        <v>2100</v>
      </c>
      <c r="J89" s="5">
        <f t="shared" si="8"/>
        <v>4200</v>
      </c>
      <c r="K89" s="5">
        <f t="shared" si="6"/>
        <v>2100</v>
      </c>
      <c r="L89">
        <v>13</v>
      </c>
      <c r="M89" t="s">
        <v>30</v>
      </c>
    </row>
    <row r="90" spans="1:13">
      <c r="A90" t="s">
        <v>53</v>
      </c>
      <c r="B90" s="3">
        <v>45435</v>
      </c>
      <c r="C90" t="s">
        <v>21</v>
      </c>
      <c r="D90">
        <v>14</v>
      </c>
      <c r="E90" s="4">
        <v>60</v>
      </c>
      <c r="F90" s="5">
        <v>120</v>
      </c>
      <c r="G90" t="s">
        <v>37</v>
      </c>
      <c r="H90" t="s">
        <v>45</v>
      </c>
      <c r="I90" s="4">
        <f t="shared" si="7"/>
        <v>840</v>
      </c>
      <c r="J90" s="5">
        <f t="shared" si="8"/>
        <v>1680</v>
      </c>
      <c r="K90" s="5">
        <f t="shared" si="6"/>
        <v>840</v>
      </c>
      <c r="L90">
        <v>18</v>
      </c>
      <c r="M90" t="s">
        <v>17</v>
      </c>
    </row>
    <row r="91" spans="1:13">
      <c r="A91" t="s">
        <v>47</v>
      </c>
      <c r="B91" s="3">
        <v>45433</v>
      </c>
      <c r="C91" t="s">
        <v>24</v>
      </c>
      <c r="D91">
        <v>43</v>
      </c>
      <c r="E91" s="4">
        <v>60</v>
      </c>
      <c r="F91" s="5">
        <v>120</v>
      </c>
      <c r="G91" t="s">
        <v>25</v>
      </c>
      <c r="H91" t="s">
        <v>16</v>
      </c>
      <c r="I91" s="4">
        <f t="shared" si="7"/>
        <v>2580</v>
      </c>
      <c r="J91" s="5">
        <f t="shared" si="8"/>
        <v>5160</v>
      </c>
      <c r="K91" s="5">
        <f t="shared" si="6"/>
        <v>2580</v>
      </c>
      <c r="L91">
        <v>7</v>
      </c>
      <c r="M91" t="s">
        <v>19</v>
      </c>
    </row>
    <row r="92" spans="1:13">
      <c r="A92" t="s">
        <v>44</v>
      </c>
      <c r="B92" s="3">
        <v>45432</v>
      </c>
      <c r="C92" t="s">
        <v>24</v>
      </c>
      <c r="D92">
        <v>40</v>
      </c>
      <c r="E92" s="4">
        <v>60</v>
      </c>
      <c r="F92" s="5">
        <v>120</v>
      </c>
      <c r="G92" t="s">
        <v>25</v>
      </c>
      <c r="H92" t="s">
        <v>22</v>
      </c>
      <c r="I92" s="4">
        <f t="shared" si="7"/>
        <v>2400</v>
      </c>
      <c r="J92" s="5">
        <f t="shared" si="8"/>
        <v>4800</v>
      </c>
      <c r="K92" s="5">
        <f t="shared" si="6"/>
        <v>2400</v>
      </c>
      <c r="L92">
        <v>12</v>
      </c>
      <c r="M92" t="s">
        <v>17</v>
      </c>
    </row>
    <row r="93" spans="1:13">
      <c r="A93" t="s">
        <v>43</v>
      </c>
      <c r="B93" s="3">
        <v>45431</v>
      </c>
      <c r="C93" t="s">
        <v>31</v>
      </c>
      <c r="D93">
        <v>69</v>
      </c>
      <c r="E93" s="4">
        <v>60</v>
      </c>
      <c r="F93" s="5">
        <v>120</v>
      </c>
      <c r="G93" t="s">
        <v>35</v>
      </c>
      <c r="H93" t="s">
        <v>26</v>
      </c>
      <c r="I93" s="4">
        <f t="shared" si="7"/>
        <v>4140</v>
      </c>
      <c r="J93" s="5">
        <f t="shared" si="8"/>
        <v>8280</v>
      </c>
      <c r="K93" s="5">
        <f t="shared" si="6"/>
        <v>4140</v>
      </c>
      <c r="L93">
        <v>8</v>
      </c>
      <c r="M93" t="s">
        <v>19</v>
      </c>
    </row>
    <row r="94" spans="1:13">
      <c r="A94" t="s">
        <v>47</v>
      </c>
      <c r="B94" s="3">
        <v>45418</v>
      </c>
      <c r="C94" t="s">
        <v>27</v>
      </c>
      <c r="D94">
        <v>40</v>
      </c>
      <c r="E94" s="4">
        <v>60</v>
      </c>
      <c r="F94" s="5">
        <v>120</v>
      </c>
      <c r="G94" t="s">
        <v>37</v>
      </c>
      <c r="H94" t="s">
        <v>38</v>
      </c>
      <c r="I94" s="4">
        <f t="shared" si="7"/>
        <v>2400</v>
      </c>
      <c r="J94" s="5">
        <f t="shared" si="8"/>
        <v>4800</v>
      </c>
      <c r="K94" s="5">
        <f t="shared" si="6"/>
        <v>2400</v>
      </c>
      <c r="L94">
        <v>16</v>
      </c>
      <c r="M94" t="s">
        <v>32</v>
      </c>
    </row>
    <row r="95" spans="1:13">
      <c r="A95" t="s">
        <v>56</v>
      </c>
      <c r="B95" s="3">
        <v>45415</v>
      </c>
      <c r="C95" t="s">
        <v>27</v>
      </c>
      <c r="D95">
        <v>83</v>
      </c>
      <c r="E95" s="4">
        <v>60</v>
      </c>
      <c r="F95" s="5">
        <v>120</v>
      </c>
      <c r="G95" t="s">
        <v>39</v>
      </c>
      <c r="H95" t="s">
        <v>16</v>
      </c>
      <c r="I95" s="4">
        <f t="shared" si="7"/>
        <v>4980</v>
      </c>
      <c r="J95" s="5">
        <f t="shared" si="8"/>
        <v>9960</v>
      </c>
      <c r="K95" s="5">
        <f t="shared" si="6"/>
        <v>4980</v>
      </c>
      <c r="L95">
        <v>15</v>
      </c>
      <c r="M95" t="s">
        <v>30</v>
      </c>
    </row>
    <row r="96" spans="1:13">
      <c r="A96" t="s">
        <v>51</v>
      </c>
      <c r="B96" s="3">
        <v>45413</v>
      </c>
      <c r="C96" t="s">
        <v>24</v>
      </c>
      <c r="D96">
        <v>98</v>
      </c>
      <c r="E96" s="4">
        <v>60</v>
      </c>
      <c r="F96" s="5">
        <v>120</v>
      </c>
      <c r="G96" t="s">
        <v>35</v>
      </c>
      <c r="H96" t="s">
        <v>29</v>
      </c>
      <c r="I96" s="4">
        <f t="shared" si="7"/>
        <v>5880</v>
      </c>
      <c r="J96" s="5">
        <f t="shared" si="8"/>
        <v>11760</v>
      </c>
      <c r="K96" s="5">
        <f t="shared" si="6"/>
        <v>5880</v>
      </c>
      <c r="L96">
        <v>6</v>
      </c>
      <c r="M96" t="s">
        <v>42</v>
      </c>
    </row>
    <row r="97" spans="1:13">
      <c r="A97" t="s">
        <v>51</v>
      </c>
      <c r="B97" s="3">
        <v>45413</v>
      </c>
      <c r="C97" t="s">
        <v>27</v>
      </c>
      <c r="D97">
        <v>44</v>
      </c>
      <c r="E97" s="4">
        <v>60</v>
      </c>
      <c r="F97" s="5">
        <v>120</v>
      </c>
      <c r="G97" t="s">
        <v>35</v>
      </c>
      <c r="H97" t="s">
        <v>38</v>
      </c>
      <c r="I97" s="4">
        <f t="shared" si="7"/>
        <v>2640</v>
      </c>
      <c r="J97" s="5">
        <f t="shared" si="8"/>
        <v>5280</v>
      </c>
      <c r="K97" s="5">
        <f t="shared" si="6"/>
        <v>2640</v>
      </c>
      <c r="L97">
        <v>9</v>
      </c>
      <c r="M97" t="s">
        <v>19</v>
      </c>
    </row>
    <row r="98" spans="1:13">
      <c r="A98" t="s">
        <v>18</v>
      </c>
      <c r="B98" s="3">
        <v>45412</v>
      </c>
      <c r="C98" t="s">
        <v>14</v>
      </c>
      <c r="D98">
        <v>92</v>
      </c>
      <c r="E98" s="4">
        <v>60</v>
      </c>
      <c r="F98" s="5">
        <v>120</v>
      </c>
      <c r="G98" t="s">
        <v>15</v>
      </c>
      <c r="H98" t="s">
        <v>16</v>
      </c>
      <c r="I98" s="4">
        <f t="shared" si="7"/>
        <v>5520</v>
      </c>
      <c r="J98" s="5">
        <f t="shared" si="8"/>
        <v>11040</v>
      </c>
      <c r="K98" s="5">
        <f t="shared" si="6"/>
        <v>5520</v>
      </c>
      <c r="L98">
        <v>12</v>
      </c>
      <c r="M98" t="s">
        <v>19</v>
      </c>
    </row>
    <row r="99" spans="1:13">
      <c r="A99" t="s">
        <v>43</v>
      </c>
      <c r="B99" s="3">
        <v>45409</v>
      </c>
      <c r="C99" t="s">
        <v>34</v>
      </c>
      <c r="D99">
        <v>100</v>
      </c>
      <c r="E99" s="4">
        <v>60</v>
      </c>
      <c r="F99" s="5">
        <v>120</v>
      </c>
      <c r="G99" t="s">
        <v>37</v>
      </c>
      <c r="H99" t="s">
        <v>45</v>
      </c>
      <c r="I99" s="4">
        <f t="shared" si="7"/>
        <v>6000</v>
      </c>
      <c r="J99" s="5">
        <f t="shared" si="8"/>
        <v>12000</v>
      </c>
      <c r="K99" s="5">
        <f t="shared" si="6"/>
        <v>6000</v>
      </c>
      <c r="L99">
        <v>18</v>
      </c>
      <c r="M99" t="s">
        <v>19</v>
      </c>
    </row>
    <row r="100" spans="1:13">
      <c r="A100" t="s">
        <v>44</v>
      </c>
      <c r="B100" s="3">
        <v>45408</v>
      </c>
      <c r="C100" t="s">
        <v>27</v>
      </c>
      <c r="D100">
        <v>71</v>
      </c>
      <c r="E100" s="4">
        <v>60</v>
      </c>
      <c r="F100" s="5">
        <v>120</v>
      </c>
      <c r="G100" t="s">
        <v>25</v>
      </c>
      <c r="H100" t="s">
        <v>26</v>
      </c>
      <c r="I100" s="4">
        <f t="shared" si="7"/>
        <v>4260</v>
      </c>
      <c r="J100" s="5">
        <f t="shared" si="8"/>
        <v>8520</v>
      </c>
      <c r="K100" s="5">
        <f t="shared" si="6"/>
        <v>4260</v>
      </c>
      <c r="L100">
        <v>6</v>
      </c>
      <c r="M100" t="s">
        <v>30</v>
      </c>
    </row>
    <row r="101" spans="1:13">
      <c r="A101" t="s">
        <v>54</v>
      </c>
      <c r="B101" s="3">
        <v>45406</v>
      </c>
      <c r="C101" t="s">
        <v>31</v>
      </c>
      <c r="D101">
        <v>96</v>
      </c>
      <c r="E101" s="4">
        <v>60</v>
      </c>
      <c r="F101" s="5">
        <v>120</v>
      </c>
      <c r="G101" t="s">
        <v>28</v>
      </c>
      <c r="H101" t="s">
        <v>16</v>
      </c>
      <c r="I101" s="4">
        <f t="shared" si="7"/>
        <v>5760</v>
      </c>
      <c r="J101" s="5">
        <f t="shared" si="8"/>
        <v>11520</v>
      </c>
      <c r="K101" s="5">
        <f t="shared" si="6"/>
        <v>5760</v>
      </c>
      <c r="L101">
        <v>15</v>
      </c>
      <c r="M101" t="s">
        <v>42</v>
      </c>
    </row>
    <row r="102" spans="5:5">
      <c r="E102" s="4"/>
    </row>
    <row r="103" spans="5:11">
      <c r="E103" s="4"/>
      <c r="K103" s="7">
        <f>SUM(K2:K101)</f>
        <v>330840</v>
      </c>
    </row>
    <row r="104" spans="5:5">
      <c r="E104" s="4"/>
    </row>
    <row r="105" spans="5:5">
      <c r="E105" s="4"/>
    </row>
    <row r="106" spans="5:5">
      <c r="E106" s="4"/>
    </row>
    <row r="107" spans="5:5">
      <c r="E107" s="4"/>
    </row>
    <row r="108" spans="5:5">
      <c r="E108" s="4"/>
    </row>
    <row r="109" spans="5:5">
      <c r="E109" s="4"/>
    </row>
    <row r="110" spans="5:5">
      <c r="E110" s="4"/>
    </row>
    <row r="111" spans="5:5">
      <c r="E111" s="4"/>
    </row>
    <row r="112" spans="5:5">
      <c r="E112" s="4"/>
    </row>
    <row r="113" spans="5:5">
      <c r="E113" s="4"/>
    </row>
    <row r="114" spans="5:5">
      <c r="E114" s="4"/>
    </row>
    <row r="115" spans="5:5">
      <c r="E115" s="4"/>
    </row>
    <row r="116" spans="5:5">
      <c r="E116" s="4"/>
    </row>
    <row r="117" spans="5:5">
      <c r="E117" s="4"/>
    </row>
  </sheetData>
  <autoFilter xmlns:etc="http://www.wps.cn/officeDocument/2017/etCustomData" ref="A1:M101" etc:filterBottomFollowUsedRange="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37"/>
  <sheetViews>
    <sheetView zoomScale="70" zoomScaleNormal="70" workbookViewId="0">
      <selection activeCell="E21" sqref="E21"/>
    </sheetView>
  </sheetViews>
  <sheetFormatPr defaultColWidth="8.88888888888889" defaultRowHeight="14.4"/>
  <cols>
    <col min="1" max="1" width="15.4444444444444"/>
    <col min="2" max="2" width="29.7777777777778"/>
    <col min="4" max="4" width="11.6666666666667"/>
    <col min="5" max="5" width="14.6666666666667"/>
    <col min="6" max="6" width="7.4537037037037" customWidth="1"/>
    <col min="7" max="7" width="15.4444444444444"/>
    <col min="8" max="8" width="20"/>
    <col min="9" max="9" width="6.02777777777778" customWidth="1"/>
    <col min="10" max="10" width="15.4444444444444"/>
    <col min="11" max="11" width="27.1111111111111"/>
    <col min="12" max="12" width="5.71296296296296" customWidth="1"/>
    <col min="13" max="13" width="15.4444444444444"/>
    <col min="14" max="16" width="37.4444444444444"/>
    <col min="17" max="19" width="16.8888888888889"/>
    <col min="20" max="20" width="11.4444444444444"/>
  </cols>
  <sheetData>
    <row r="2" spans="1:16">
      <c r="A2" t="s">
        <v>0</v>
      </c>
      <c r="B2" t="s">
        <v>58</v>
      </c>
      <c r="D2" t="s">
        <v>7</v>
      </c>
      <c r="E2" t="s">
        <v>59</v>
      </c>
      <c r="G2" t="s">
        <v>0</v>
      </c>
      <c r="H2" t="s">
        <v>60</v>
      </c>
      <c r="J2" t="s">
        <v>0</v>
      </c>
      <c r="K2" t="s">
        <v>61</v>
      </c>
      <c r="M2" t="s">
        <v>0</v>
      </c>
      <c r="N2" t="s">
        <v>62</v>
      </c>
      <c r="O2" t="s">
        <v>63</v>
      </c>
      <c r="P2" t="s">
        <v>64</v>
      </c>
    </row>
    <row r="3" ht="17.4" spans="1:16">
      <c r="A3" t="s">
        <v>52</v>
      </c>
      <c r="B3">
        <v>1560</v>
      </c>
      <c r="C3" s="1"/>
      <c r="D3" t="s">
        <v>22</v>
      </c>
      <c r="E3">
        <v>55</v>
      </c>
      <c r="G3" t="s">
        <v>52</v>
      </c>
      <c r="H3">
        <v>1560</v>
      </c>
      <c r="J3" t="s">
        <v>52</v>
      </c>
      <c r="K3">
        <v>19</v>
      </c>
      <c r="M3" t="s">
        <v>52</v>
      </c>
      <c r="N3">
        <v>1560</v>
      </c>
      <c r="O3">
        <v>3120</v>
      </c>
      <c r="P3">
        <v>1560</v>
      </c>
    </row>
    <row r="4" spans="1:16">
      <c r="A4" t="s">
        <v>46</v>
      </c>
      <c r="B4">
        <v>2700</v>
      </c>
      <c r="D4" t="s">
        <v>26</v>
      </c>
      <c r="E4">
        <v>72</v>
      </c>
      <c r="G4" t="s">
        <v>46</v>
      </c>
      <c r="H4">
        <v>2700</v>
      </c>
      <c r="J4" t="s">
        <v>46</v>
      </c>
      <c r="K4">
        <v>11</v>
      </c>
      <c r="M4" t="s">
        <v>46</v>
      </c>
      <c r="N4">
        <v>2700</v>
      </c>
      <c r="O4">
        <v>5400</v>
      </c>
      <c r="P4">
        <v>2700</v>
      </c>
    </row>
    <row r="5" outlineLevel="1" spans="1:16">
      <c r="A5" t="s">
        <v>48</v>
      </c>
      <c r="B5">
        <v>4680</v>
      </c>
      <c r="D5" t="s">
        <v>38</v>
      </c>
      <c r="E5">
        <v>128</v>
      </c>
      <c r="G5" t="s">
        <v>48</v>
      </c>
      <c r="H5">
        <v>4680</v>
      </c>
      <c r="J5" t="s">
        <v>48</v>
      </c>
      <c r="K5">
        <v>18</v>
      </c>
      <c r="M5" t="s">
        <v>48</v>
      </c>
      <c r="N5">
        <v>4680</v>
      </c>
      <c r="O5">
        <v>9360</v>
      </c>
      <c r="P5">
        <v>4680</v>
      </c>
    </row>
    <row r="6" spans="1:16">
      <c r="A6" t="s">
        <v>50</v>
      </c>
      <c r="B6">
        <v>5640</v>
      </c>
      <c r="D6" t="s">
        <v>45</v>
      </c>
      <c r="E6">
        <v>38</v>
      </c>
      <c r="G6" t="s">
        <v>50</v>
      </c>
      <c r="H6">
        <v>5640</v>
      </c>
      <c r="J6" t="s">
        <v>50</v>
      </c>
      <c r="K6">
        <v>17</v>
      </c>
      <c r="M6" t="s">
        <v>50</v>
      </c>
      <c r="N6">
        <v>5640</v>
      </c>
      <c r="O6">
        <v>11280</v>
      </c>
      <c r="P6">
        <v>5640</v>
      </c>
    </row>
    <row r="7" spans="1:16">
      <c r="A7" t="s">
        <v>40</v>
      </c>
      <c r="B7">
        <v>1140</v>
      </c>
      <c r="D7" t="s">
        <v>49</v>
      </c>
      <c r="E7">
        <v>139</v>
      </c>
      <c r="F7"/>
      <c r="G7" t="s">
        <v>40</v>
      </c>
      <c r="H7">
        <v>1140</v>
      </c>
      <c r="J7" t="s">
        <v>40</v>
      </c>
      <c r="K7">
        <v>18</v>
      </c>
      <c r="M7" t="s">
        <v>40</v>
      </c>
      <c r="N7">
        <v>1140</v>
      </c>
      <c r="O7">
        <v>2280</v>
      </c>
      <c r="P7">
        <v>1140</v>
      </c>
    </row>
    <row r="8" spans="1:16">
      <c r="A8" t="s">
        <v>51</v>
      </c>
      <c r="B8">
        <v>3000</v>
      </c>
      <c r="D8" t="s">
        <v>65</v>
      </c>
      <c r="E8">
        <v>432</v>
      </c>
      <c r="F8"/>
      <c r="G8" t="s">
        <v>51</v>
      </c>
      <c r="H8">
        <v>3000</v>
      </c>
      <c r="J8" t="s">
        <v>51</v>
      </c>
      <c r="K8">
        <v>6</v>
      </c>
      <c r="M8" t="s">
        <v>51</v>
      </c>
      <c r="N8">
        <v>3000</v>
      </c>
      <c r="O8">
        <v>6000</v>
      </c>
      <c r="P8">
        <v>3000</v>
      </c>
    </row>
    <row r="9" spans="1:16">
      <c r="A9" t="s">
        <v>41</v>
      </c>
      <c r="B9">
        <v>5040</v>
      </c>
      <c r="G9" t="s">
        <v>41</v>
      </c>
      <c r="H9">
        <v>5040</v>
      </c>
      <c r="J9" t="s">
        <v>41</v>
      </c>
      <c r="K9">
        <v>22</v>
      </c>
      <c r="M9" t="s">
        <v>41</v>
      </c>
      <c r="N9">
        <v>5040</v>
      </c>
      <c r="O9">
        <v>10080</v>
      </c>
      <c r="P9">
        <v>5040</v>
      </c>
    </row>
    <row r="10" spans="1:16">
      <c r="A10" t="s">
        <v>44</v>
      </c>
      <c r="B10">
        <v>2160</v>
      </c>
      <c r="G10" t="s">
        <v>44</v>
      </c>
      <c r="H10">
        <v>2160</v>
      </c>
      <c r="J10" t="s">
        <v>44</v>
      </c>
      <c r="K10">
        <v>20</v>
      </c>
      <c r="M10" t="s">
        <v>44</v>
      </c>
      <c r="N10">
        <v>2160</v>
      </c>
      <c r="O10">
        <v>4320</v>
      </c>
      <c r="P10">
        <v>2160</v>
      </c>
    </row>
    <row r="11" spans="1:16">
      <c r="A11" t="s">
        <v>65</v>
      </c>
      <c r="B11">
        <v>25920</v>
      </c>
      <c r="G11" t="s">
        <v>65</v>
      </c>
      <c r="H11">
        <v>25920</v>
      </c>
      <c r="J11" t="s">
        <v>65</v>
      </c>
      <c r="K11">
        <v>131</v>
      </c>
      <c r="M11" t="s">
        <v>65</v>
      </c>
      <c r="N11">
        <v>25920</v>
      </c>
      <c r="O11">
        <v>51840</v>
      </c>
      <c r="P11">
        <v>25920</v>
      </c>
    </row>
    <row r="14" spans="4:5">
      <c r="D14" t="s">
        <v>66</v>
      </c>
      <c r="E14" t="s">
        <v>64</v>
      </c>
    </row>
    <row r="15" spans="4:5">
      <c r="D15" t="s">
        <v>67</v>
      </c>
      <c r="E15">
        <v>25920</v>
      </c>
    </row>
    <row r="16" spans="4:5">
      <c r="D16" t="s">
        <v>65</v>
      </c>
      <c r="E16">
        <v>25920</v>
      </c>
    </row>
    <row r="37" spans="8:8">
      <c r="H37" t="s">
        <v>68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73" zoomScaleNormal="73" workbookViewId="0">
      <selection activeCell="C40" sqref="C40"/>
    </sheetView>
  </sheetViews>
  <sheetFormatPr defaultColWidth="8.88888888888889" defaultRowHeight="14.4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SHEET </vt:lpstr>
      <vt:lpstr>PIVOT TABLES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wajiz.pk</cp:lastModifiedBy>
  <dcterms:created xsi:type="dcterms:W3CDTF">2025-04-21T14:06:00Z</dcterms:created>
  <dcterms:modified xsi:type="dcterms:W3CDTF">2025-04-23T09:06:54Z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1033-12.2.0.20795</vt:lpwstr>
  </property>
  <property fmtid="{D5CDD505-2E9C-101B-9397-08002B2CF9AE}" pid="3" name="ICV">
    <vt:lpwstr>09DDA1EA892949C2BBB54A14584A8FFF_13</vt:lpwstr>
  </property>
</Properties>
</file>