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thapovanind-my.sharepoint.com/personal/gkodi_thapovan-inc_com/Documents/My Thapovan/Bills/Bills-FY 2023-2024 to Auditors/"/>
    </mc:Choice>
  </mc:AlternateContent>
  <xr:revisionPtr revIDLastSave="0" documentId="8_{05D6A66C-7909-46B8-B290-EF6A83230B91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Apr 2024" sheetId="17" r:id="rId1"/>
    <sheet name="Mar 2024" sheetId="16" r:id="rId2"/>
    <sheet name="Feb 2024" sheetId="15" r:id="rId3"/>
    <sheet name="Feb'24 to be checked" sheetId="14" r:id="rId4"/>
    <sheet name="Jan 2024" sheetId="13" r:id="rId5"/>
    <sheet name="Dec 2023" sheetId="12" r:id="rId6"/>
    <sheet name="Nov 2023" sheetId="11" r:id="rId7"/>
    <sheet name="Oct 2023" sheetId="10" r:id="rId8"/>
    <sheet name="Sep 2023" sheetId="9" r:id="rId9"/>
    <sheet name="Aug 2023" sheetId="8" r:id="rId10"/>
    <sheet name="July 2023" sheetId="7" r:id="rId11"/>
    <sheet name="June 2023" sheetId="1" r:id="rId12"/>
    <sheet name="Apr &amp; May 2023" sheetId="2" r:id="rId13"/>
    <sheet name="Mar 2023" sheetId="3" r:id="rId14"/>
    <sheet name="Feb 2023" sheetId="4" r:id="rId15"/>
    <sheet name="Jan 2023" sheetId="5" r:id="rId16"/>
    <sheet name="Oct 2022" sheetId="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7" l="1"/>
  <c r="D44" i="17"/>
  <c r="I39" i="17"/>
  <c r="I38" i="17"/>
  <c r="I37" i="17"/>
  <c r="I36" i="17"/>
  <c r="I35" i="17"/>
  <c r="I34" i="17"/>
  <c r="I33" i="17"/>
  <c r="I32" i="17"/>
  <c r="I31" i="17"/>
  <c r="I40" i="17" s="1"/>
  <c r="I39" i="16"/>
  <c r="I38" i="16"/>
  <c r="I37" i="16"/>
  <c r="I36" i="16"/>
  <c r="I35" i="16"/>
  <c r="E44" i="16"/>
  <c r="D44" i="16"/>
  <c r="I34" i="16"/>
  <c r="I33" i="16"/>
  <c r="I32" i="16"/>
  <c r="I31" i="16"/>
  <c r="D38" i="15"/>
  <c r="E38" i="15"/>
  <c r="H40" i="14"/>
  <c r="H42" i="14" s="1"/>
  <c r="D40" i="14" s="1"/>
  <c r="G37" i="13"/>
  <c r="D46" i="17" l="1"/>
  <c r="I40" i="16"/>
  <c r="D46" i="16"/>
  <c r="D40" i="15"/>
  <c r="E36" i="14"/>
  <c r="D36" i="14"/>
  <c r="D38" i="14" l="1"/>
  <c r="D42" i="14" s="1"/>
  <c r="E36" i="12"/>
  <c r="E37" i="13" l="1"/>
  <c r="D37" i="13"/>
  <c r="J38" i="11"/>
  <c r="J37" i="11"/>
  <c r="J36" i="11"/>
  <c r="J35" i="11"/>
  <c r="J34" i="11"/>
  <c r="J33" i="11"/>
  <c r="J32" i="11"/>
  <c r="J31" i="11"/>
  <c r="J30" i="11"/>
  <c r="E34" i="12"/>
  <c r="D34" i="12"/>
  <c r="D42" i="10"/>
  <c r="E39" i="11"/>
  <c r="D39" i="11"/>
  <c r="E39" i="10"/>
  <c r="D39" i="10"/>
  <c r="I32" i="9"/>
  <c r="I40" i="9"/>
  <c r="I39" i="9"/>
  <c r="E39" i="9"/>
  <c r="D39" i="9"/>
  <c r="I38" i="9"/>
  <c r="I37" i="9"/>
  <c r="I36" i="9"/>
  <c r="I35" i="9"/>
  <c r="I34" i="9"/>
  <c r="I33" i="9"/>
  <c r="E39" i="8"/>
  <c r="D39" i="8"/>
  <c r="I32" i="8"/>
  <c r="I39" i="8"/>
  <c r="I40" i="8"/>
  <c r="I38" i="8"/>
  <c r="I37" i="8"/>
  <c r="I36" i="8"/>
  <c r="I35" i="8"/>
  <c r="I34" i="8"/>
  <c r="I33" i="8"/>
  <c r="I39" i="7"/>
  <c r="I38" i="7"/>
  <c r="E38" i="7"/>
  <c r="D38" i="7"/>
  <c r="I37" i="7"/>
  <c r="I36" i="7"/>
  <c r="I35" i="7"/>
  <c r="I34" i="7"/>
  <c r="I33" i="7"/>
  <c r="I32" i="7"/>
  <c r="I31" i="7"/>
  <c r="E38" i="1"/>
  <c r="D38" i="1"/>
  <c r="D32" i="6"/>
  <c r="E30" i="6"/>
  <c r="D30" i="6"/>
  <c r="F43" i="5"/>
  <c r="D24" i="5"/>
  <c r="E22" i="5"/>
  <c r="D22" i="5"/>
  <c r="F34" i="4"/>
  <c r="D22" i="4"/>
  <c r="E20" i="4"/>
  <c r="D20" i="4"/>
  <c r="D30" i="3"/>
  <c r="D26" i="3"/>
  <c r="E24" i="3"/>
  <c r="D24" i="3"/>
  <c r="D40" i="2"/>
  <c r="E38" i="2"/>
  <c r="D38" i="2"/>
  <c r="J39" i="11" l="1"/>
  <c r="D41" i="11"/>
  <c r="D41" i="10"/>
  <c r="I41" i="9"/>
  <c r="D41" i="9"/>
  <c r="I41" i="8"/>
  <c r="D41" i="8"/>
  <c r="D43" i="8" s="1"/>
  <c r="D40" i="7"/>
  <c r="I40" i="7"/>
  <c r="D40" i="1"/>
</calcChain>
</file>

<file path=xl/sharedStrings.xml><?xml version="1.0" encoding="utf-8"?>
<sst xmlns="http://schemas.openxmlformats.org/spreadsheetml/2006/main" count="781" uniqueCount="483">
  <si>
    <t>Sno</t>
  </si>
  <si>
    <t>Date</t>
  </si>
  <si>
    <t>Cash Details</t>
  </si>
  <si>
    <t>Credit (₹)</t>
  </si>
  <si>
    <t>Debit (₹)</t>
  </si>
  <si>
    <t>Remaining Balance</t>
  </si>
  <si>
    <t xml:space="preserve">Remaining Amount </t>
  </si>
  <si>
    <t>Actual amount in the box</t>
  </si>
  <si>
    <t>Amount taken from the bank account on ..........02/11/2023</t>
  </si>
  <si>
    <t>Amount taken from the bank account on ..........27/11/2023</t>
  </si>
  <si>
    <t>Amount taken from the bank account- return by Auditors ..........23/11/2023</t>
  </si>
  <si>
    <t>Auto charge for bringing diesel for Genset, and to &amp; fro Auditor's office + ginger</t>
  </si>
  <si>
    <t>To Flower supplier ---last month bill</t>
  </si>
  <si>
    <t>Thirupathi- for Sarangapani..</t>
  </si>
  <si>
    <t xml:space="preserve">Stamp papers and green sheets + last night dinner for Bharath </t>
  </si>
  <si>
    <t>Tips for service persons -Mansukh's sweets</t>
  </si>
  <si>
    <t>Jio Bill payment by Natarajan</t>
  </si>
  <si>
    <t>Electrician Velu- checked the wiring in AC and replaced with new parts</t>
  </si>
  <si>
    <t>Lemon….on 7th  Nov and Pooja flowers on Deepavali</t>
  </si>
  <si>
    <t>Dakshinai for Deepavali Pooja on 12th</t>
  </si>
  <si>
    <t>Auto charge to HDFC Bank</t>
  </si>
  <si>
    <t>Flowers 100, bulb 90, ginger 100, Deepavali sweets to Prompt by Porter 150</t>
  </si>
  <si>
    <t>Cab …back to home by Satish Kumar</t>
  </si>
  <si>
    <t>Banana + Betel leaves &amp; nuts, Auto charge to Auditors' office Sun plaza</t>
  </si>
  <si>
    <t>Tips for service persons -Murugan Idli Shop</t>
  </si>
  <si>
    <t>Conveyance to Vaidy sir</t>
  </si>
  <si>
    <t>Kamashi News Agency Oct 2023 bill</t>
  </si>
  <si>
    <t>Ginger, Flowers, paper cups, etc…, Auto charge to and from IBACO</t>
  </si>
  <si>
    <t>Tips for service persons -Sangeetha Bakery</t>
  </si>
  <si>
    <t>Ginger, and dakshinai to Iyer for 10th Diwali puja</t>
  </si>
  <si>
    <t>Amount taken from the bank account on ..........05/10/2023</t>
  </si>
  <si>
    <t>Amount taken from the bank account on ..........20/10/2023</t>
  </si>
  <si>
    <t>Amount taken from the bank account on ..........26/10/2023</t>
  </si>
  <si>
    <t>Usha for buying jaggery for tea</t>
  </si>
  <si>
    <t>To Amith - auto charge for laptop service</t>
  </si>
  <si>
    <t>Banana + ginger</t>
  </si>
  <si>
    <t>Multi plugs 2</t>
  </si>
  <si>
    <t>Auto charge for bringing snacks</t>
  </si>
  <si>
    <t>Tips to the service persons from Murugan Idli</t>
  </si>
  <si>
    <t>Bicycle tyre changed</t>
  </si>
  <si>
    <t>Coke, Ginger, Lemon, tender coconut…last day dinner for Bharat</t>
  </si>
  <si>
    <t>Iyer 1002 + Dhristi 500 + 10 in the pumpkin</t>
  </si>
  <si>
    <t>Banana leaves ….etc.</t>
  </si>
  <si>
    <t>Garland + miscellaneous expenses for Ayudha pooja</t>
  </si>
  <si>
    <t>Pori, jaggery, ... for Ayudha pooja</t>
  </si>
  <si>
    <t>Fruits, leaves, flowers for Vijayadasami + Dakshinai to Shastrigal + tea pack</t>
  </si>
  <si>
    <t>Courier to Srikrishnan</t>
  </si>
  <si>
    <t>Plumbing work --tap</t>
  </si>
  <si>
    <t>Bharat lunch on last Saturday</t>
  </si>
  <si>
    <t>Kamashi News Agency</t>
  </si>
  <si>
    <t>Thirupathi- Kumar Subramaniyan</t>
  </si>
  <si>
    <t>Medicines, Flowers for pooja..27th, Banana on Nov 1st</t>
  </si>
  <si>
    <t>minus ₹7 to GOD</t>
  </si>
  <si>
    <t>TO SRIKRISHNAN-- TDS Filing Fees --to be given during July 2023</t>
  </si>
  <si>
    <t>Amount taken from the bank account on ..........14/09/2023</t>
  </si>
  <si>
    <t>Amount taken from the bank account on ..........15/09/2023</t>
  </si>
  <si>
    <t>Amount taken from the bank account on ..........19/09/2023</t>
  </si>
  <si>
    <t>The Residency - final payments</t>
  </si>
  <si>
    <t>Krishna Jayanthi snacks to Anand and Suresh</t>
  </si>
  <si>
    <t>Auto charge to bring Krishna Jayanthi snacks</t>
  </si>
  <si>
    <t>Auto charge to Inspire ..Amith</t>
  </si>
  <si>
    <t>Rajagopal Iyer--Krishnajayanthi pooja---</t>
  </si>
  <si>
    <t>Pooja Flower and fruits</t>
  </si>
  <si>
    <t>Tube light---gents rest room</t>
  </si>
  <si>
    <t>Bharat Lunch</t>
  </si>
  <si>
    <t xml:space="preserve">Jaggery Powder </t>
  </si>
  <si>
    <t>Ginger and courier to Rajan Mani</t>
  </si>
  <si>
    <t>Carpenter Palani Murugan H/W Pacchai--Service + items bought by him</t>
  </si>
  <si>
    <t>South Indian Coffee house, West Mambalam-Samosa+Peanut sundal</t>
  </si>
  <si>
    <t>Lakshmi Mami, West Mambalam-Kozukattai+Kesari-&gt;Autocharge= 4900+250</t>
  </si>
  <si>
    <t>Velu Electrician last week complete workdone--Service + items bought by him</t>
  </si>
  <si>
    <t>Autocharge to bring pooja items+to give prasatham to Vaidy sir+ Gelusil ₹22</t>
  </si>
  <si>
    <t>Flowers + Tea</t>
  </si>
  <si>
    <t>TO SRIKRISHNAN-- TDS Filing Fees -to be given during July'23-paid online</t>
  </si>
  <si>
    <t>To Shastrigal for buying pooja items and prasatham + Dhakshinai 101</t>
  </si>
  <si>
    <t>Autocharge to bring snacks items from Mansukhs</t>
  </si>
  <si>
    <t>Lunch on 23rd for cleaning work---chairs</t>
  </si>
  <si>
    <t>To Usha---for jaggery powder for the tea</t>
  </si>
  <si>
    <t>Pooja flowers</t>
  </si>
  <si>
    <t>Dinner for Bharath last night</t>
  </si>
  <si>
    <t>Ginger</t>
  </si>
  <si>
    <t>TO SRIKRISHNAN-- TDS Filing Fees - ONLINE money transfer</t>
  </si>
  <si>
    <t>Amount taken from the bank account on ..........02/08/2023</t>
  </si>
  <si>
    <t>Amount taken from the bank account on ..........26/08/2023</t>
  </si>
  <si>
    <t>Amount taken from the bank account on ..........31/08/2023</t>
  </si>
  <si>
    <t>Auto charge to New Inspire---for printer repair by Amith</t>
  </si>
  <si>
    <t>Cello Tape + Flowers</t>
  </si>
  <si>
    <t>Nar Bahadur Lunch+Dinner &amp; also for milk and for auto to and fro-MD's home</t>
  </si>
  <si>
    <t>Advance for Friday snacks and auto charge from Ajnabi Mithai -by Gnanageetha</t>
  </si>
  <si>
    <t>Auto charge to bring diesel for the generator</t>
  </si>
  <si>
    <t>N95 masks---by Satish Kumar</t>
  </si>
  <si>
    <t>Senthil plumber- Gents' room flush out &amp; checked the ladies' room water flow</t>
  </si>
  <si>
    <t>Nar Bahadur Lunch</t>
  </si>
  <si>
    <t>Auto charge near to Skywalk---for system repair by Amith</t>
  </si>
  <si>
    <t>Nar Bahadur Lunch + payment per day to see the plumbing work</t>
  </si>
  <si>
    <t xml:space="preserve">Ravi plumber- checked the rest rooms water flow and repair </t>
  </si>
  <si>
    <t>Flowers, Banana, Ginger</t>
  </si>
  <si>
    <t>Items for tomorrow's games -paper cups, balloons, etc</t>
  </si>
  <si>
    <t>Banana</t>
  </si>
  <si>
    <t>Amount taken from the bank account on ..........03/07/2023</t>
  </si>
  <si>
    <t>Amount taken from the bank account on ..........10/07/2023</t>
  </si>
  <si>
    <t>Amount taken from the bank account on ..........25/07/2023</t>
  </si>
  <si>
    <t>To Flower supplier</t>
  </si>
  <si>
    <t>Stamp Vendor 375, Rain coat for Bharat 595, Ginger for tea, Knife</t>
  </si>
  <si>
    <t>To Anand R for cab ---client visit + food</t>
  </si>
  <si>
    <t>Plumber Ravi- Flush out items 1 and one bottle acid 420 + 400(service)</t>
  </si>
  <si>
    <t>Autocharge for bringing lunch</t>
  </si>
  <si>
    <r>
      <t xml:space="preserve">To Anand R for Vijin's family function </t>
    </r>
    <r>
      <rPr>
        <sz val="12"/>
        <color rgb="FFFF0000"/>
        <rFont val="Times New Roman"/>
        <family val="1"/>
      </rPr>
      <t>-reimbursified online</t>
    </r>
  </si>
  <si>
    <t>Jaggery, and other items for tea time---bought last month</t>
  </si>
  <si>
    <t>Auto charge to HDFC bank</t>
  </si>
  <si>
    <t>To Natarajan…2000 + 10000 for legal purpose</t>
  </si>
  <si>
    <t>Bike charge for car service to Sarangapani</t>
  </si>
  <si>
    <t>Autocharge for bringing Friday snacks</t>
  </si>
  <si>
    <t>JIO payment</t>
  </si>
  <si>
    <t>Natarajan cancelled the voucher-10th July'23 for ₹10000/-</t>
  </si>
  <si>
    <t>To Anand R for cab ---late night work</t>
  </si>
  <si>
    <t>Milk ₹66 + Grinding STONE ₹160 + and ginger ₹100</t>
  </si>
  <si>
    <t>Bus and share auto charge-HDFC bank, Saravana stores, etc. in total</t>
  </si>
  <si>
    <t>To Ramesh, Sarangapani's brother… as a loan</t>
  </si>
  <si>
    <t>Nar Bahadur Lunch+Dinner &amp; also for milk and reg. post to Labour Dept</t>
  </si>
  <si>
    <t>To Birthday cakes</t>
  </si>
  <si>
    <t>Nar Bahadur - last night Dinner</t>
  </si>
  <si>
    <t>Friday side snacks The Cake Spot</t>
  </si>
  <si>
    <t>TO SRIKRISHNAN-- TDS Filing Fees --to be given</t>
  </si>
  <si>
    <t>Velu Electrician-  Earth checking and replacement if needed</t>
  </si>
  <si>
    <t>6th Voucher ---paid to Anand online</t>
  </si>
  <si>
    <t>Amount taken from the bank account on ..........1/06/2023</t>
  </si>
  <si>
    <t>Amount taken from the bank account on ..........19/06/2023</t>
  </si>
  <si>
    <t>Amount taken from the bank account on ..........28/06/2023</t>
  </si>
  <si>
    <t>Auto Charge to bring Friday Lunch</t>
  </si>
  <si>
    <t>Milk, Biscuits, instant coffee.....</t>
  </si>
  <si>
    <t>Biru .....2 duplicate keys each ₹500/- + ginger ₹100/-</t>
  </si>
  <si>
    <t>June 6th dinner for the working employees</t>
  </si>
  <si>
    <t>Double sided tape 1</t>
  </si>
  <si>
    <t>Ravi-BSNL Kences Towers...lifting the new chairs</t>
  </si>
  <si>
    <t>Milk</t>
  </si>
  <si>
    <t>AC Remote</t>
  </si>
  <si>
    <t>Courier to Sridevi</t>
  </si>
  <si>
    <t>Flowers for regular pooja</t>
  </si>
  <si>
    <t>To Temple Kumbhabeshegam</t>
  </si>
  <si>
    <t>OLA cab to Perungudi for Sowndarya on 12th June'23</t>
  </si>
  <si>
    <t>Courier to Anandakumar, Biscuits, Ginger---70+945+105</t>
  </si>
  <si>
    <t>Courier to Aastha</t>
  </si>
  <si>
    <t>UPS check, new switch in FA room, name board connect, kitchen tap...by Velu</t>
  </si>
  <si>
    <t>Biscuits, PVC Pin</t>
  </si>
  <si>
    <t>Sowndharya --cab to her home after 9.30pm</t>
  </si>
  <si>
    <t>Auto charge to New Inspire</t>
  </si>
  <si>
    <t>Remaining Amount for ID cards</t>
  </si>
  <si>
    <t>Kamatshi News Paper</t>
  </si>
  <si>
    <t>Electrical Power Socket---Items + Food for 3 persons ₹321</t>
  </si>
  <si>
    <t>Advance to Mansukh Sweets For Friday snacks</t>
  </si>
  <si>
    <t>Amount taken from the bank account on ..........11/04/2023</t>
  </si>
  <si>
    <t>Amount taken from the bank account on ..........28/04/2023</t>
  </si>
  <si>
    <t>Office Maintenance Ganesh Prompt Consultancies</t>
  </si>
  <si>
    <t>Stamp Paper 7</t>
  </si>
  <si>
    <t>24/04/2023</t>
  </si>
  <si>
    <t>Kamashi News Paper Agency</t>
  </si>
  <si>
    <t>2 wheeler engine overhaul - remaining amount</t>
  </si>
  <si>
    <t>25/04/2023</t>
  </si>
  <si>
    <t>Stick notes, Biscuits for Auditors</t>
  </si>
  <si>
    <t>26/04/2023</t>
  </si>
  <si>
    <t>Lunch for Auditors</t>
  </si>
  <si>
    <t>27/04/2023</t>
  </si>
  <si>
    <t>Medicines, Biscuits, Duster</t>
  </si>
  <si>
    <t>28/04/2023</t>
  </si>
  <si>
    <t>Biscuits for Auditors and our employees</t>
  </si>
  <si>
    <t>Conveyance -Devi Ayyavoo &amp; Co.</t>
  </si>
  <si>
    <t>Conveyance -Ajit Ayyavoo &amp; Co.</t>
  </si>
  <si>
    <t>29/04/2023</t>
  </si>
  <si>
    <t>Anand R - Client Visit</t>
  </si>
  <si>
    <t>Dry Fish for rats + Screws for repairing screens</t>
  </si>
  <si>
    <t>Garbage bags -big</t>
  </si>
  <si>
    <t>Sunrise instant coffee packs</t>
  </si>
  <si>
    <t>Tea for Vaidy Sir - Chai Kings</t>
  </si>
  <si>
    <t>Client Visit by Satish Kumar R</t>
  </si>
  <si>
    <t>15/05/2023</t>
  </si>
  <si>
    <t>Machine Oil</t>
  </si>
  <si>
    <t>Stiching the bag + Plastic Key Chains</t>
  </si>
  <si>
    <t>17/05/2023</t>
  </si>
  <si>
    <t>Courier- Letter to Gayathri</t>
  </si>
  <si>
    <t>19/05/2023</t>
  </si>
  <si>
    <t>Courier to Srikrishnan, Dry fish, Ginger</t>
  </si>
  <si>
    <t>Volini Spray - 3</t>
  </si>
  <si>
    <t>Buttermilk distribution in Kences Towers</t>
  </si>
  <si>
    <t>20/05/2023</t>
  </si>
  <si>
    <t>Milk Aavin Nice 4 packs</t>
  </si>
  <si>
    <t>Auto Charge for Friday snacks</t>
  </si>
  <si>
    <t>24/05/2023</t>
  </si>
  <si>
    <t>News Paper for April 2023- Dineshkumar, Kamashi News Agency</t>
  </si>
  <si>
    <t>26/05/2023</t>
  </si>
  <si>
    <t>30/05/2023</t>
  </si>
  <si>
    <t>Ginger and Lemon</t>
  </si>
  <si>
    <t>31/05/2023</t>
  </si>
  <si>
    <t>Auto Charge for GenSet Diesel 40l</t>
  </si>
  <si>
    <t>Courier to Revathi</t>
  </si>
  <si>
    <t>Amount taken from the bank account on ..........</t>
  </si>
  <si>
    <t>23/02/2023</t>
  </si>
  <si>
    <t>Dry Cleaning 5 - Pillayar to Biru..dated 14/2/2023</t>
  </si>
  <si>
    <t>25/02/2023</t>
  </si>
  <si>
    <t>2 Wheeler Services</t>
  </si>
  <si>
    <t>Velu-Electrician...</t>
  </si>
  <si>
    <t>13/03/2023</t>
  </si>
  <si>
    <t>Bought VIM VesselCleaner by Bharat</t>
  </si>
  <si>
    <t>15/03/2023</t>
  </si>
  <si>
    <t>DSC- Uber delivery charge from Auditor's Office, Chromepet</t>
  </si>
  <si>
    <t>Advance for driving license to Prakash</t>
  </si>
  <si>
    <t>Advance for driving license to Bharat</t>
  </si>
  <si>
    <t>16/03/2023</t>
  </si>
  <si>
    <t>Lemon and Ginger</t>
  </si>
  <si>
    <t>Cardamom</t>
  </si>
  <si>
    <t>17/03/2023</t>
  </si>
  <si>
    <t>Cab for Client Visit by Anand R</t>
  </si>
  <si>
    <t>18/03/2023</t>
  </si>
  <si>
    <t>Insurance for two wheeler</t>
  </si>
  <si>
    <t>20/03/2023</t>
  </si>
  <si>
    <t>Sugar and Ginger</t>
  </si>
  <si>
    <t>21/03/2023</t>
  </si>
  <si>
    <t>Cardamom and Ginger</t>
  </si>
  <si>
    <t>23/03/2023</t>
  </si>
  <si>
    <t>24/03/2023</t>
  </si>
  <si>
    <t>Temper Glass and Back Cover for Thapovan office phone...Satish kumar R</t>
  </si>
  <si>
    <t>30/03/2023</t>
  </si>
  <si>
    <t>Milk (Green pack Aavin) 4l</t>
  </si>
  <si>
    <t>Velu-Electrician...Fuse carrier full set</t>
  </si>
  <si>
    <t>Flowers 130, banana 20, nuts 4</t>
  </si>
  <si>
    <t>Dry fish</t>
  </si>
  <si>
    <t>2 wheeler engine overhaul - advance for 7000</t>
  </si>
  <si>
    <t>Pending Amount...unknown expenses</t>
  </si>
  <si>
    <t>17/02/2023</t>
  </si>
  <si>
    <t>Amount taken from the bank account on 16/02/2023 (₹10000/- twice)</t>
  </si>
  <si>
    <t>28/01/2023</t>
  </si>
  <si>
    <t xml:space="preserve">Dry Cleaning 5 - Pillayar </t>
  </si>
  <si>
    <t>Ironing 15</t>
  </si>
  <si>
    <t>31/01/2023</t>
  </si>
  <si>
    <t xml:space="preserve">Electrician Velu -Short Circuit </t>
  </si>
  <si>
    <t>Nar Bahadur</t>
  </si>
  <si>
    <t>Screw and Latch</t>
  </si>
  <si>
    <t>Auto charge for buying Diesel</t>
  </si>
  <si>
    <t>15/02/2023</t>
  </si>
  <si>
    <t>Horlicks for Vaidy Sir</t>
  </si>
  <si>
    <t>16/02/2023</t>
  </si>
  <si>
    <t>News Paper</t>
  </si>
  <si>
    <t>Auto charge for bringing Friday Snacks</t>
  </si>
  <si>
    <t>20/02/2023</t>
  </si>
  <si>
    <t>Kitchen washbasin outside pipeline repair (₹790-pipeline &amp; ₹300-service)</t>
  </si>
  <si>
    <t>Khakra snacks - for the office</t>
  </si>
  <si>
    <t>21/02/2023</t>
  </si>
  <si>
    <t>Bonda and Vada for Vaidy Sir</t>
  </si>
  <si>
    <t>Ajith ACER -stand for TV installation</t>
  </si>
  <si>
    <t>24/02/2023</t>
  </si>
  <si>
    <t>Velu-Electrician...Changing the electric fuse</t>
  </si>
  <si>
    <t>Labour forms...bought by Sivakumar C...cash given by Satish</t>
  </si>
  <si>
    <t>21/10/2022</t>
  </si>
  <si>
    <t>Amount taken from the bank account on.........</t>
  </si>
  <si>
    <t xml:space="preserve">Garland for Diwali </t>
  </si>
  <si>
    <t>22/12/2022</t>
  </si>
  <si>
    <t>Courier</t>
  </si>
  <si>
    <t>29/12/2022</t>
  </si>
  <si>
    <t>Garland for New Year Pooja</t>
  </si>
  <si>
    <t>Flowers for New Year Pooja</t>
  </si>
  <si>
    <t>New Year Pooja's cash gift to Swamiji Sivarajan</t>
  </si>
  <si>
    <t>Vadai for Vaidy Sir</t>
  </si>
  <si>
    <t>Banana and Betel nuts for Friday pooja</t>
  </si>
  <si>
    <t>Dry Fish</t>
  </si>
  <si>
    <t>Rat trap</t>
  </si>
  <si>
    <t>Friday Snacks Vadai</t>
  </si>
  <si>
    <t>15/01/2023</t>
  </si>
  <si>
    <t>Pongal Pooja's cash gift to Swamiji Sivarajan</t>
  </si>
  <si>
    <t>Garland for Pongal</t>
  </si>
  <si>
    <t>17/01/2023</t>
  </si>
  <si>
    <t>Flowers for daily pooja</t>
  </si>
  <si>
    <t>Flowers for Pongal</t>
  </si>
  <si>
    <t>27/01/2023</t>
  </si>
  <si>
    <t>Lakshmi Carpet Service &amp; Maintenance (A.Kumar)</t>
  </si>
  <si>
    <t>Conveyance - V.Devi (Ayyavoo &amp; Co.) Auditing</t>
  </si>
  <si>
    <t>Conveyance - M.Ajithkumar (Ayyavoo &amp; Co.) Auditing</t>
  </si>
  <si>
    <t>31/08/2022</t>
  </si>
  <si>
    <t>Remaining Balance on 31st August 2022</t>
  </si>
  <si>
    <t>Ganesha Chathurthi - Flowers by Sarangapani</t>
  </si>
  <si>
    <t>27/09/2022</t>
  </si>
  <si>
    <t>Sugar - 2kg</t>
  </si>
  <si>
    <t>Lemon</t>
  </si>
  <si>
    <t>28/09/2022</t>
  </si>
  <si>
    <t>30/09/2022</t>
  </si>
  <si>
    <t>Stamp Papers</t>
  </si>
  <si>
    <t>Auto charge while purchasing fruits.... for Ayutha Puja</t>
  </si>
  <si>
    <t>Pooja items for Ayutha Puja</t>
  </si>
  <si>
    <t>Flowers for Ayutha Puja</t>
  </si>
  <si>
    <t>Ayutha Puja's cash gift to 4 persons in Kences Tower</t>
  </si>
  <si>
    <t>Betelnuts for Ayutha Puja</t>
  </si>
  <si>
    <t>Ayutha Puja's cash gift to 6 persons in Kences Tower</t>
  </si>
  <si>
    <t>Ayutha Puja's cash gift to Swamiji Sivarajan</t>
  </si>
  <si>
    <t>Carry bags 20</t>
  </si>
  <si>
    <t>13/10/2022</t>
  </si>
  <si>
    <t>Flowers for Chathurthi</t>
  </si>
  <si>
    <t>Friday Snacks</t>
  </si>
  <si>
    <t>17/10/2022</t>
  </si>
  <si>
    <t>Diesel for Generator</t>
  </si>
  <si>
    <t>Auto charge while purchasing sweets.... for Diwali</t>
  </si>
  <si>
    <t>Diwali's cash gift to 6 persons in Kences Tower</t>
  </si>
  <si>
    <t>Diwali's cash gift to water can supplier</t>
  </si>
  <si>
    <t>Flowers for Diwali</t>
  </si>
  <si>
    <t>Diwali's cash gift to Milk supplier</t>
  </si>
  <si>
    <t xml:space="preserve">Banana for Diwali </t>
  </si>
  <si>
    <t>Diwali's cash gift to Swamiji Sivarajan</t>
  </si>
  <si>
    <t>Diwali's cash gift to Flowers supplier</t>
  </si>
  <si>
    <t>Diwali's cash gift to 4 persons in Kences Tower</t>
  </si>
  <si>
    <t>Tea for the employees in the office</t>
  </si>
  <si>
    <t>Dharmaraj…tips to Sangeetha Bakery</t>
  </si>
  <si>
    <t>Flutter Development….course -Sanjay Intern</t>
  </si>
  <si>
    <t>Full Stack MERN---course -Nethaji</t>
  </si>
  <si>
    <t>Casio Calculator for Accounts -Sridhar Mani</t>
  </si>
  <si>
    <t>7th(Pooja, ginger ₹136) + 11th (courier ₹190, Auto to Auditors' office ₹300)</t>
  </si>
  <si>
    <t>Lunch for Vaidy sir ₹141 + Ginger and lemon ₹110</t>
  </si>
  <si>
    <t>Sarangapani- bought cable for MD and lunch</t>
  </si>
  <si>
    <t>Amount taken from the bank account on .........13/12/2023</t>
  </si>
  <si>
    <t>Advance due to flood to water can supplier Ravi 5000</t>
  </si>
  <si>
    <t>For Pooja ₹70 + Door Stoppers and screw driver ₹210 on Dec 18th</t>
  </si>
  <si>
    <t>Snacks from Mylapore Ganapathy ….</t>
  </si>
  <si>
    <t>Conveyance and late night dinner--MD</t>
  </si>
  <si>
    <t>Rohit…tips to Ajnabi Mithai</t>
  </si>
  <si>
    <t>Car Parking …Sarangapani</t>
  </si>
  <si>
    <t>Amount taken from the bank account on ..........19/12/2023</t>
  </si>
  <si>
    <t>Amount given by MD on ..........20/12/2023</t>
  </si>
  <si>
    <t>Tips for service in Accord Metropolitan…Annual Lunch</t>
  </si>
  <si>
    <t>Electrical work- fixing switch board, new bulb….....</t>
  </si>
  <si>
    <t>Bharath ₹150 lunch on 16th, Ginger ₹100 on 20th, Pooja ₹240 on 22nd, ₹150 Dinner on 22nd</t>
  </si>
  <si>
    <t>Pooja ₹300 on 26th, Dec 27th fixing of mobile screen protector ₹200, Dec 27th banana + ginger ₹250</t>
  </si>
  <si>
    <t xml:space="preserve">Snacks from Mylapore Ganapathy ….+ Printing for Kotak Mahindra bank </t>
  </si>
  <si>
    <t>Dakshinai for New Year Pooja on Jan 1st 2024--</t>
  </si>
  <si>
    <t>Tips for service persons -Big basket</t>
  </si>
  <si>
    <t>Kamashi News Agency Nov 2023 bill</t>
  </si>
  <si>
    <t>To Kotak Mahindra Bank -EC charges for MODT</t>
  </si>
  <si>
    <t>Tips for service persons -Sangeetha Bakery Mylapore</t>
  </si>
  <si>
    <t>Autocharge to and fro -IBACO</t>
  </si>
  <si>
    <t>Bir Bahadur - for putting sambrani -bought the related items</t>
  </si>
  <si>
    <t xml:space="preserve">Banana on 5th Jan'24 ₹50 and 2 Glass jars -by Sridhar Mani </t>
  </si>
  <si>
    <t>Amount taken from the bank account on ..........11/1/2024</t>
  </si>
  <si>
    <t>Ginger ₹100 + Extra amount during exchange of an item…plumbing work ₹60</t>
  </si>
  <si>
    <t>Carpentry Work- Palani Murugan H/W Pacchai</t>
  </si>
  <si>
    <t>Plumbing work--Rest rooms and Kitchen -Ravi</t>
  </si>
  <si>
    <t>To Sridhar Mani for Narbahadur's Aadhaar &amp; PAN Linking- Fee for delay + service charge</t>
  </si>
  <si>
    <t>To Biru - to give the dakshinai for Shastrigal during Pongal pooja</t>
  </si>
  <si>
    <t>To Sridhar Mani for Narbahadur's Aadhaar &amp; PAN Linking</t>
  </si>
  <si>
    <t>Remaining snacks bought by Imran and Sudharsan Sampath</t>
  </si>
  <si>
    <t>Tips for Service- Ajnabi Mithai</t>
  </si>
  <si>
    <t>Tips for Service- Big Basket</t>
  </si>
  <si>
    <t>TV Installation</t>
  </si>
  <si>
    <t>Garlands, Flowers for pongal and Car tyres puncture - Sarangapani</t>
  </si>
  <si>
    <t>Super Strong magnets for the notice board</t>
  </si>
  <si>
    <t xml:space="preserve">Narbahadur- Flowers 17th Jan, Lunch, Tiffen, Dinner, autocharge </t>
  </si>
  <si>
    <t>Biru- Pongal fruits and other items</t>
  </si>
  <si>
    <t>Courier for Narbahadur PAN, Ginger, Lemon, Flowers on Jan 25th</t>
  </si>
  <si>
    <t>Mini Conference Room -electrical work, …installation…for service</t>
  </si>
  <si>
    <t xml:space="preserve">Lunch- Yugesh and Bharat </t>
  </si>
  <si>
    <t>Kamashi News Agency- December 2023</t>
  </si>
  <si>
    <t>Swastiks digital- Color copying/ Output + Designing- Notice Board</t>
  </si>
  <si>
    <t>Sarangapani -food while travelling to Bangalore</t>
  </si>
  <si>
    <r>
      <t xml:space="preserve">Screen Guard and Cover for Srikrishnan- </t>
    </r>
    <r>
      <rPr>
        <b/>
        <sz val="12"/>
        <color rgb="FF000000"/>
        <rFont val="Times New Roman"/>
        <family val="1"/>
      </rPr>
      <t>paid online</t>
    </r>
  </si>
  <si>
    <t>Garbage cover ₹69 + Jan 29th, 30th autocharge, lunch, dinner</t>
  </si>
  <si>
    <t>Amount taken from the bank account on ..........31/1/2024</t>
  </si>
  <si>
    <t>Amount taken from the bank account on ..........12/02/2024</t>
  </si>
  <si>
    <t>Flowers for Jan 31st pooja + ginger on Feb 1st + Dinner on Thursday</t>
  </si>
  <si>
    <t>Srinidhi hotel service - tips</t>
  </si>
  <si>
    <t>Stabilizer service in the ladies rest room</t>
  </si>
  <si>
    <t>Yugesh - Auto charge to and fro -Apple service center in Adyar</t>
  </si>
  <si>
    <t>Velu- Checking the stabilizer, exhaust fan and changing the switch in the Directors' room</t>
  </si>
  <si>
    <t>Velu- Fixing the exhaust fan</t>
  </si>
  <si>
    <t>Ajnabi Mithai - tips</t>
  </si>
  <si>
    <t>Big Basket - tips</t>
  </si>
  <si>
    <t>Narbahadur- Toll receipt ₹47 and Lunch, Tiffen, Dinner, autocharge -Feb 7th, 13th, 14th</t>
  </si>
  <si>
    <t>Big Basket - paid by cash, as the credit card option in the app is disabled</t>
  </si>
  <si>
    <t>Kamashi News Agency - Jan 2024</t>
  </si>
  <si>
    <t>Narbahadur- Lunch, Tiffen, Dinner, autocharge -Feb 15th, 16th</t>
  </si>
  <si>
    <t>Flowers, Banana, Milk + autocharge to and fro for the Friday snacks</t>
  </si>
  <si>
    <t>Amount taken from the bank account on ..........15/02/2024</t>
  </si>
  <si>
    <t>Pacchai- Table, door, drawer - carpenting work</t>
  </si>
  <si>
    <t>Milk on 17th, Banana and flowers on 20th</t>
  </si>
  <si>
    <t>2 bottles for the snacks + one set of pen</t>
  </si>
  <si>
    <t>Ginger, banana, dinner for Bharath</t>
  </si>
  <si>
    <t>ok</t>
  </si>
  <si>
    <t>Balance cash on hand</t>
  </si>
  <si>
    <t>Coins</t>
  </si>
  <si>
    <t xml:space="preserve">Balance cash </t>
  </si>
  <si>
    <t>Difference</t>
  </si>
  <si>
    <t>Balance cash</t>
  </si>
  <si>
    <t>Bharat - Auto charge to and fro -Prompt Consultancy Annanagar</t>
  </si>
  <si>
    <t>Yugesh - Auto charge to and fro -for phone service</t>
  </si>
  <si>
    <t>Aadhaar card name amendment for Vaidy sir</t>
  </si>
  <si>
    <t>Ravi - Plumbing work</t>
  </si>
  <si>
    <t>Dinner for Bharath on 22nd + autocharge to and fro for the Friday snacks</t>
  </si>
  <si>
    <t>Remaining Amount in the Petty Cash Box</t>
  </si>
  <si>
    <t>Actual Cash in that box on 23rd Feb 2024</t>
  </si>
  <si>
    <t>To be checked from the end of January 2024</t>
  </si>
  <si>
    <t>MISSING AMOUNT</t>
  </si>
  <si>
    <t>Dinner for Bharath on Saturday + Ginger</t>
  </si>
  <si>
    <t>Thick electric wire, garbage bags, tea items</t>
  </si>
  <si>
    <t>TNEB Antoni -Line man, Service on the pillar 71</t>
  </si>
  <si>
    <t>Amount taken from the bank account on ..........29/02/2024</t>
  </si>
  <si>
    <t>Sridhar Mani - Auto charge to and fro high court -advocate Sudha Ramalingam</t>
  </si>
  <si>
    <t>Phone service charge + auto charge = 8400 + 140 - Yugesh</t>
  </si>
  <si>
    <t>Amount taken from the bank account on ........../03/2024</t>
  </si>
  <si>
    <t>Autocharge for bringing lunch from Balaji Bhavan, Pondy Bazaar</t>
  </si>
  <si>
    <t>Passport size photos of Vaidy Sir and Shantha Madam</t>
  </si>
  <si>
    <t>Saturday Lunch -reimbursement to Jayakumar T</t>
  </si>
  <si>
    <t>Ginger ₹50, Stationeries ₹520, Last night dinner ₹120</t>
  </si>
  <si>
    <t>To and fro auto charge -IT Service Center- Yugesh</t>
  </si>
  <si>
    <t>PVC Aadhaar- Vaidy Sir ₹50, Aadhaar laminations5 ₹500, Office Seal</t>
  </si>
  <si>
    <t>PVC cards2 and Aadhaar smart cards3- Vaidy Sir</t>
  </si>
  <si>
    <t>Biscuits ₹626 and Food + autocharge to Narbahadur</t>
  </si>
  <si>
    <t>Last night dinner ₹120 Bharat</t>
  </si>
  <si>
    <t>Food during late night work Anand R</t>
  </si>
  <si>
    <t>Murugan Idli - tips for service</t>
  </si>
  <si>
    <t>PVC cards2 - Vaidy Sir --to Sridhar</t>
  </si>
  <si>
    <t>Anand -auto charge to bring the lunch on Saturday 9th Mar'24</t>
  </si>
  <si>
    <t>Ginger and banana + colour print outs--Vaidy Sir documents</t>
  </si>
  <si>
    <t>Food, gatepass, parking, water bottle - HDFC nodal office- Sarangapani</t>
  </si>
  <si>
    <t>Coconut, Auto Charge from Saravana stores, Colour printouts, Tag, Legal Covers, 3 hole punching machine</t>
  </si>
  <si>
    <t>Banana, Colour printouts - HDFC office loan for Vaidy sir</t>
  </si>
  <si>
    <t>Ginger, Colour printouts, Xerox, Binding</t>
  </si>
  <si>
    <t>Choco gift pack to Seethalakshmi</t>
  </si>
  <si>
    <t>Saturday Milk, Dinner and lunch to Bharath</t>
  </si>
  <si>
    <t>Banana, A3 sheets scanning RC books</t>
  </si>
  <si>
    <t>White marker board shifting charges - Corporate Concepts</t>
  </si>
  <si>
    <t>Service charges - Corporate Concepts</t>
  </si>
  <si>
    <t>Ginger, Last day dinner</t>
  </si>
  <si>
    <t>HDFC loan refund…consumer court work</t>
  </si>
  <si>
    <t>Narbahadur -food and autocharge</t>
  </si>
  <si>
    <t>Sangeetha Bakery service tips</t>
  </si>
  <si>
    <t>Electrician Velu- fixing switch boards and Circuit Breaker MCB</t>
  </si>
  <si>
    <t>Jayakumar- reimbursement for 16th Saturday Lunch 2024</t>
  </si>
  <si>
    <t>Ginger, Coconut, banana, Tea and dinner on 24th</t>
  </si>
  <si>
    <t>Electrician Velu- checked and cleaned the AC switch board -kitchen</t>
  </si>
  <si>
    <t>Pooja Flowers</t>
  </si>
  <si>
    <t xml:space="preserve">Swastik -Imran certificate, Last night dinner -Bharat, Ginger </t>
  </si>
  <si>
    <t>Newspapers Kamatshi News Agency -Feb 2024</t>
  </si>
  <si>
    <t>CD cleaning kit, Grapes</t>
  </si>
  <si>
    <t>Door stopper, Banana</t>
  </si>
  <si>
    <t>minus one</t>
  </si>
  <si>
    <t>Amount taken from the bank account on ..........01/04/2024</t>
  </si>
  <si>
    <t>Amount taken from the bank account on ........../04/2024</t>
  </si>
  <si>
    <t>Lunch on Good Friday - Nataraj, Bharat, Usha, Govindaraj</t>
  </si>
  <si>
    <t>Autocharge to and fro to buy Network items- Sridhar, Yugesh</t>
  </si>
  <si>
    <t>Banana, lemon, dinner on Good Friday - Bharat</t>
  </si>
  <si>
    <t>Voucher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</si>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</sst>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m/dd/yyyy"/>
    <numFmt numFmtId="165" formatCode="0.00_ ;[Red]\-0.00\ "/>
    <numFmt numFmtId="166" formatCode="_ * #,##0_ ;_ * \-#,##0_ ;_ * &quot;-&quot;??_ ;_ @_ "/>
  </numFmts>
  <fonts count="24">
    <font>
      <sz val="10"/>
      <color rgb="FF000000"/>
      <name val="Arial"/>
      <scheme val="minor"/>
    </font>
    <font>
      <b/>
      <sz val="11"/>
      <color rgb="FF000000"/>
      <name val="Georgia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Caveat"/>
    </font>
    <font>
      <sz val="12"/>
      <color rgb="FF000000"/>
      <name val="Caveat"/>
    </font>
    <font>
      <b/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FF0000"/>
      <name val="Times New Roman"/>
      <family val="1"/>
    </font>
    <font>
      <b/>
      <u/>
      <sz val="14"/>
      <color rgb="FF000000"/>
      <name val="Times New Roman"/>
      <family val="1"/>
    </font>
    <font>
      <sz val="11"/>
      <color rgb="FF000000"/>
      <name val="Abadi"/>
      <family val="2"/>
    </font>
    <font>
      <b/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2"/>
      <color theme="1"/>
      <name val="Arial"/>
      <family val="2"/>
      <scheme val="major"/>
    </font>
    <font>
      <sz val="14"/>
      <color rgb="FF000000"/>
      <name val="Arial"/>
      <family val="2"/>
      <scheme val="major"/>
    </font>
    <font>
      <sz val="14"/>
      <color theme="1"/>
      <name val="Arial"/>
      <family val="2"/>
      <scheme val="major"/>
    </font>
    <font>
      <b/>
      <sz val="14"/>
      <color rgb="FFFF0000"/>
      <name val="Arial"/>
      <family val="2"/>
      <scheme val="major"/>
    </font>
    <font>
      <b/>
      <sz val="14"/>
      <name val="Arial"/>
      <family val="2"/>
      <scheme val="major"/>
    </font>
    <font>
      <b/>
      <sz val="14"/>
      <color rgb="FF00B050"/>
      <name val="Arial"/>
      <family val="2"/>
      <scheme val="maj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2" fontId="4" fillId="0" borderId="0" xfId="0" applyNumberFormat="1" applyFont="1"/>
    <xf numFmtId="2" fontId="3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2" fontId="5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right" vertical="center" wrapText="1"/>
    </xf>
    <xf numFmtId="2" fontId="8" fillId="0" borderId="2" xfId="0" applyNumberFormat="1" applyFont="1" applyBorder="1" applyAlignment="1">
      <alignment horizontal="right" vertical="center" wrapText="1"/>
    </xf>
    <xf numFmtId="4" fontId="8" fillId="0" borderId="2" xfId="0" applyNumberFormat="1" applyFont="1" applyBorder="1" applyAlignment="1">
      <alignment horizontal="right" vertical="center" wrapText="1"/>
    </xf>
    <xf numFmtId="2" fontId="2" fillId="0" borderId="0" xfId="0" applyNumberFormat="1" applyFont="1" applyAlignment="1">
      <alignment horizontal="left" vertical="center" wrapText="1"/>
    </xf>
    <xf numFmtId="2" fontId="5" fillId="0" borderId="4" xfId="0" applyNumberFormat="1" applyFont="1" applyBorder="1"/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2" fontId="9" fillId="0" borderId="3" xfId="0" applyNumberFormat="1" applyFont="1" applyBorder="1" applyAlignment="1">
      <alignment wrapText="1"/>
    </xf>
    <xf numFmtId="14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2" fontId="4" fillId="0" borderId="3" xfId="0" applyNumberFormat="1" applyFont="1" applyBorder="1"/>
    <xf numFmtId="2" fontId="3" fillId="0" borderId="3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0" fillId="0" borderId="0" xfId="0" applyAlignment="1">
      <alignment vertical="center"/>
    </xf>
    <xf numFmtId="2" fontId="9" fillId="0" borderId="3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2" fontId="0" fillId="0" borderId="0" xfId="0" applyNumberFormat="1"/>
    <xf numFmtId="14" fontId="2" fillId="0" borderId="3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right" wrapText="1"/>
    </xf>
    <xf numFmtId="14" fontId="2" fillId="0" borderId="3" xfId="0" applyNumberFormat="1" applyFont="1" applyBorder="1" applyAlignment="1">
      <alignment horizontal="center" wrapText="1"/>
    </xf>
    <xf numFmtId="4" fontId="2" fillId="0" borderId="0" xfId="0" applyNumberFormat="1" applyFont="1" applyAlignment="1">
      <alignment horizontal="left" vertical="center" wrapText="1"/>
    </xf>
    <xf numFmtId="2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8" fillId="0" borderId="0" xfId="0" applyNumberFormat="1" applyFont="1" applyAlignment="1">
      <alignment horizontal="right" vertical="center" wrapText="1"/>
    </xf>
    <xf numFmtId="2" fontId="8" fillId="0" borderId="3" xfId="0" applyNumberFormat="1" applyFont="1" applyBorder="1" applyAlignment="1">
      <alignment horizontal="right" vertical="center" wrapText="1"/>
    </xf>
    <xf numFmtId="165" fontId="13" fillId="0" borderId="3" xfId="0" applyNumberFormat="1" applyFont="1" applyBorder="1" applyAlignment="1">
      <alignment horizontal="right" vertical="center" wrapText="1"/>
    </xf>
    <xf numFmtId="2" fontId="2" fillId="0" borderId="5" xfId="0" applyNumberFormat="1" applyFont="1" applyBorder="1" applyAlignment="1">
      <alignment horizontal="righ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2" fontId="2" fillId="0" borderId="7" xfId="0" applyNumberFormat="1" applyFont="1" applyBorder="1" applyAlignment="1">
      <alignment horizontal="right" vertical="center" wrapText="1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9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5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left" vertical="center" wrapText="1"/>
    </xf>
    <xf numFmtId="2" fontId="18" fillId="0" borderId="0" xfId="0" applyNumberFormat="1" applyFont="1" applyAlignment="1">
      <alignment horizontal="left" vertical="center" wrapText="1"/>
    </xf>
    <xf numFmtId="2" fontId="18" fillId="0" borderId="0" xfId="0" applyNumberFormat="1" applyFont="1" applyAlignment="1">
      <alignment horizontal="right" vertical="center" wrapText="1"/>
    </xf>
    <xf numFmtId="166" fontId="18" fillId="0" borderId="0" xfId="1" applyNumberFormat="1" applyFont="1"/>
    <xf numFmtId="2" fontId="21" fillId="4" borderId="3" xfId="0" applyNumberFormat="1" applyFont="1" applyFill="1" applyBorder="1" applyAlignment="1">
      <alignment horizontal="center" vertical="center" wrapText="1"/>
    </xf>
    <xf numFmtId="166" fontId="21" fillId="4" borderId="3" xfId="1" applyNumberFormat="1" applyFont="1" applyFill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166" fontId="18" fillId="0" borderId="0" xfId="1" applyNumberFormat="1" applyFont="1" applyAlignment="1">
      <alignment horizontal="left" vertical="center" wrapText="1"/>
    </xf>
    <xf numFmtId="166" fontId="18" fillId="0" borderId="3" xfId="1" applyNumberFormat="1" applyFont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/>
    </xf>
    <xf numFmtId="166" fontId="20" fillId="3" borderId="3" xfId="1" applyNumberFormat="1" applyFont="1" applyFill="1" applyBorder="1" applyAlignment="1">
      <alignment horizontal="right" vertical="center" wrapText="1"/>
    </xf>
    <xf numFmtId="2" fontId="17" fillId="0" borderId="3" xfId="0" applyNumberFormat="1" applyFont="1" applyBorder="1"/>
    <xf numFmtId="0" fontId="22" fillId="0" borderId="3" xfId="0" applyFont="1" applyBorder="1" applyAlignment="1">
      <alignment horizontal="center"/>
    </xf>
    <xf numFmtId="166" fontId="22" fillId="0" borderId="3" xfId="1" applyNumberFormat="1" applyFont="1" applyBorder="1"/>
    <xf numFmtId="166" fontId="22" fillId="0" borderId="3" xfId="1" applyNumberFormat="1" applyFont="1" applyBorder="1" applyAlignment="1">
      <alignment horizontal="lef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51AA-B2D1-4C00-96EF-A9624D6F605A}">
  <dimension ref="A1:AA1016"/>
  <sheetViews>
    <sheetView workbookViewId="0">
      <selection activeCell="C11" sqref="C11"/>
    </sheetView>
  </sheetViews>
  <sheetFormatPr defaultColWidth="12.5703125" defaultRowHeight="22.5" customHeight="1"/>
  <cols>
    <col min="1" max="1" width="10.5703125" style="38" customWidth="1"/>
    <col min="2" max="2" width="17.42578125" style="38" customWidth="1"/>
    <col min="3" max="3" width="68.42578125" style="38" customWidth="1"/>
    <col min="4" max="5" width="12.5703125" style="38"/>
    <col min="6" max="6" width="17" style="38" customWidth="1"/>
    <col min="7" max="7" width="7.85546875" style="38" customWidth="1"/>
    <col min="8" max="8" width="4.28515625" style="38" customWidth="1"/>
    <col min="9" max="16384" width="12.5703125" style="38"/>
  </cols>
  <sheetData>
    <row r="1" spans="1:27" ht="22.5" customHeight="1">
      <c r="A1" s="21" t="s">
        <v>444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23"/>
      <c r="B2" s="46">
        <v>45383</v>
      </c>
      <c r="C2" s="34" t="s">
        <v>5</v>
      </c>
      <c r="D2" s="30">
        <v>1294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2.5" customHeight="1">
      <c r="A3" s="23"/>
      <c r="B3" s="24"/>
      <c r="C3" s="34" t="s">
        <v>439</v>
      </c>
      <c r="D3" s="30">
        <v>10000</v>
      </c>
      <c r="E3" s="3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5" customHeight="1">
      <c r="A4" s="23"/>
      <c r="B4" s="23"/>
      <c r="C4" s="34" t="s">
        <v>440</v>
      </c>
      <c r="D4" s="30"/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2.5" customHeight="1">
      <c r="A5" s="23"/>
      <c r="B5" s="23"/>
      <c r="C5" s="34" t="s">
        <v>440</v>
      </c>
      <c r="D5" s="30"/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5" customHeight="1">
      <c r="A6" s="85" t="s">
        <v>445</v>
      </c>
      <c r="B6" s="46">
        <v>45383</v>
      </c>
      <c r="C6" s="34" t="s">
        <v>441</v>
      </c>
      <c r="D6" s="30"/>
      <c r="E6" s="30">
        <v>945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85" t="s">
        <v>446</v>
      </c>
      <c r="B7" s="46">
        <v>45383</v>
      </c>
      <c r="C7" s="34" t="s">
        <v>442</v>
      </c>
      <c r="D7" s="30"/>
      <c r="E7" s="30">
        <v>180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2.5" customHeight="1">
      <c r="A8" s="85" t="s">
        <v>447</v>
      </c>
      <c r="B8" s="46">
        <v>45383</v>
      </c>
      <c r="C8" s="34" t="s">
        <v>443</v>
      </c>
      <c r="D8" s="30"/>
      <c r="E8" s="30">
        <v>170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2.5" customHeight="1">
      <c r="A9" s="85" t="s">
        <v>448</v>
      </c>
      <c r="B9" s="46"/>
      <c r="C9" s="34"/>
      <c r="D9" s="30"/>
      <c r="E9" s="3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85" t="s">
        <v>449</v>
      </c>
      <c r="B10" s="46"/>
      <c r="C10" s="34"/>
      <c r="D10" s="30"/>
      <c r="E10" s="3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85" t="s">
        <v>450</v>
      </c>
      <c r="B11" s="46"/>
      <c r="C11" s="34"/>
      <c r="D11" s="30"/>
      <c r="E11" s="3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85" t="s">
        <v>451</v>
      </c>
      <c r="B12" s="46"/>
      <c r="C12" s="34"/>
      <c r="D12" s="30"/>
      <c r="E12" s="30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85" t="s">
        <v>452</v>
      </c>
      <c r="B13" s="46"/>
      <c r="C13" s="34"/>
      <c r="D13" s="30"/>
      <c r="E13" s="30"/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85" t="s">
        <v>453</v>
      </c>
      <c r="B14" s="46"/>
      <c r="C14" s="34"/>
      <c r="D14" s="30"/>
      <c r="E14" s="30"/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85" t="s">
        <v>454</v>
      </c>
      <c r="B15" s="46"/>
      <c r="C15" s="34"/>
      <c r="D15" s="30"/>
      <c r="E15" s="30"/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85" t="s">
        <v>455</v>
      </c>
      <c r="B16" s="46"/>
      <c r="C16" s="34"/>
      <c r="D16" s="30"/>
      <c r="E16" s="30"/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85" t="s">
        <v>456</v>
      </c>
      <c r="B17" s="46"/>
      <c r="C17" s="34"/>
      <c r="D17" s="30"/>
      <c r="E17" s="30"/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85" t="s">
        <v>457</v>
      </c>
      <c r="B18" s="46"/>
      <c r="C18" s="34"/>
      <c r="D18" s="30"/>
      <c r="E18" s="3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85" t="s">
        <v>458</v>
      </c>
      <c r="B19" s="46"/>
      <c r="C19" s="34"/>
      <c r="D19" s="30"/>
      <c r="E19" s="30"/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85" t="s">
        <v>459</v>
      </c>
      <c r="B20" s="46"/>
      <c r="C20" s="34"/>
      <c r="D20" s="30"/>
      <c r="E20" s="3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2.5" customHeight="1">
      <c r="A21" s="85" t="s">
        <v>460</v>
      </c>
      <c r="B21" s="46"/>
      <c r="C21" s="34"/>
      <c r="D21" s="30"/>
      <c r="E21" s="3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2.5" customHeight="1">
      <c r="A22" s="85" t="s">
        <v>461</v>
      </c>
      <c r="B22" s="46"/>
      <c r="C22" s="34"/>
      <c r="D22" s="30"/>
      <c r="E22" s="30"/>
      <c r="F22" s="3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9.25" customHeight="1">
      <c r="A23" s="85" t="s">
        <v>462</v>
      </c>
      <c r="B23" s="46"/>
      <c r="C23" s="34"/>
      <c r="D23" s="30"/>
      <c r="E23" s="3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2.5" customHeight="1">
      <c r="A24" s="85" t="s">
        <v>463</v>
      </c>
      <c r="B24" s="46"/>
      <c r="C24" s="35"/>
      <c r="D24" s="30"/>
      <c r="E24" s="3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2.5" customHeight="1">
      <c r="A25" s="85" t="s">
        <v>464</v>
      </c>
      <c r="B25" s="46"/>
      <c r="C25" s="34"/>
      <c r="D25" s="39"/>
      <c r="E25" s="3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2.5" customHeight="1">
      <c r="A26" s="85" t="s">
        <v>465</v>
      </c>
      <c r="B26" s="46"/>
      <c r="C26" s="35"/>
      <c r="D26" s="39"/>
      <c r="E26" s="3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2.5" customHeight="1">
      <c r="A27" s="85" t="s">
        <v>466</v>
      </c>
      <c r="B27" s="46"/>
      <c r="C27" s="34"/>
      <c r="D27" s="39"/>
      <c r="E27" s="3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2.5" customHeight="1">
      <c r="A28" s="85" t="s">
        <v>467</v>
      </c>
      <c r="B28" s="46"/>
      <c r="C28" s="35"/>
      <c r="D28" s="39"/>
      <c r="E28" s="3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2.5" customHeight="1">
      <c r="A29" s="85" t="s">
        <v>468</v>
      </c>
      <c r="B29" s="46"/>
      <c r="C29" s="34"/>
      <c r="D29" s="39"/>
      <c r="E29" s="3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2.5" customHeight="1">
      <c r="A30" s="85" t="s">
        <v>469</v>
      </c>
      <c r="B30" s="46"/>
      <c r="C30" s="34"/>
      <c r="D30" s="39"/>
      <c r="E30" s="3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2.5" customHeight="1">
      <c r="A31" s="85" t="s">
        <v>470</v>
      </c>
      <c r="B31" s="46"/>
      <c r="C31" s="35"/>
      <c r="D31" s="40"/>
      <c r="E31" s="41"/>
      <c r="F31" s="5"/>
      <c r="G31" s="12">
        <v>500</v>
      </c>
      <c r="H31" s="13">
        <v>1</v>
      </c>
      <c r="I31" s="12">
        <f>G31*H31</f>
        <v>500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2.5" customHeight="1">
      <c r="A32" s="85" t="s">
        <v>471</v>
      </c>
      <c r="B32" s="46"/>
      <c r="C32" s="35"/>
      <c r="D32" s="40"/>
      <c r="E32" s="41"/>
      <c r="F32" s="5"/>
      <c r="G32" s="12">
        <v>200</v>
      </c>
      <c r="H32" s="13">
        <v>3</v>
      </c>
      <c r="I32" s="12">
        <f>G32*H32</f>
        <v>600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2.5" customHeight="1">
      <c r="A33" s="85" t="s">
        <v>472</v>
      </c>
      <c r="B33" s="46"/>
      <c r="C33" s="35"/>
      <c r="D33" s="40"/>
      <c r="E33" s="41"/>
      <c r="F33" s="5"/>
      <c r="G33" s="12">
        <v>100</v>
      </c>
      <c r="H33" s="13">
        <v>0</v>
      </c>
      <c r="I33" s="12">
        <f>G33*H33</f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2.5" customHeight="1">
      <c r="A34" s="85" t="s">
        <v>473</v>
      </c>
      <c r="B34" s="46"/>
      <c r="C34" s="35"/>
      <c r="D34" s="40"/>
      <c r="E34" s="41"/>
      <c r="F34" s="5"/>
      <c r="G34" s="12">
        <v>50</v>
      </c>
      <c r="H34" s="13">
        <v>2</v>
      </c>
      <c r="I34" s="12">
        <f t="shared" ref="I34:I38" si="0">G34*H34</f>
        <v>100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2.5" customHeight="1">
      <c r="A35" s="85" t="s">
        <v>474</v>
      </c>
      <c r="B35" s="46"/>
      <c r="C35" s="35"/>
      <c r="D35" s="30"/>
      <c r="E35" s="30"/>
      <c r="F35" s="5"/>
      <c r="G35" s="12">
        <v>20</v>
      </c>
      <c r="H35" s="13">
        <v>2</v>
      </c>
      <c r="I35" s="12">
        <f t="shared" si="0"/>
        <v>40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2.5" customHeight="1">
      <c r="A36" s="85" t="s">
        <v>475</v>
      </c>
      <c r="B36" s="46"/>
      <c r="C36" s="35"/>
      <c r="D36" s="30"/>
      <c r="E36" s="30"/>
      <c r="F36" s="5"/>
      <c r="G36" s="12">
        <v>10</v>
      </c>
      <c r="H36" s="13">
        <v>5</v>
      </c>
      <c r="I36" s="12">
        <f t="shared" si="0"/>
        <v>50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2.5" customHeight="1">
      <c r="A37" s="85" t="s">
        <v>476</v>
      </c>
      <c r="B37" s="46"/>
      <c r="C37" s="32"/>
      <c r="D37" s="30"/>
      <c r="E37" s="30"/>
      <c r="F37" s="5"/>
      <c r="G37" s="12">
        <v>5</v>
      </c>
      <c r="H37" s="13">
        <v>1</v>
      </c>
      <c r="I37" s="12">
        <f t="shared" si="0"/>
        <v>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2.5" customHeight="1">
      <c r="A38" s="85" t="s">
        <v>477</v>
      </c>
      <c r="B38" s="46"/>
      <c r="C38" s="35"/>
      <c r="D38" s="30"/>
      <c r="E38" s="30"/>
      <c r="F38" s="5"/>
      <c r="G38" s="12">
        <v>2</v>
      </c>
      <c r="H38" s="13">
        <v>0</v>
      </c>
      <c r="I38" s="12">
        <f t="shared" si="0"/>
        <v>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2.5" customHeight="1">
      <c r="A39" s="85" t="s">
        <v>478</v>
      </c>
      <c r="B39" s="46"/>
      <c r="C39" s="35"/>
      <c r="D39" s="30"/>
      <c r="E39" s="30"/>
      <c r="F39" s="5"/>
      <c r="G39" s="12">
        <v>1</v>
      </c>
      <c r="H39" s="13">
        <v>0</v>
      </c>
      <c r="I39" s="12">
        <f>G39*H39</f>
        <v>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2.5" customHeight="1">
      <c r="A40" s="85" t="s">
        <v>479</v>
      </c>
      <c r="B40" s="46"/>
      <c r="C40" s="32"/>
      <c r="D40" s="30"/>
      <c r="E40" s="30"/>
      <c r="F40" s="86" t="s">
        <v>7</v>
      </c>
      <c r="G40" s="87"/>
      <c r="H40" s="87"/>
      <c r="I40" s="18">
        <f>SUM(I26:I39)</f>
        <v>1295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2.5" customHeight="1">
      <c r="A41" s="85" t="s">
        <v>480</v>
      </c>
      <c r="B41" s="46"/>
      <c r="C41" s="35"/>
      <c r="D41" s="30"/>
      <c r="E41" s="30"/>
      <c r="F41" s="5"/>
      <c r="G41" s="12"/>
      <c r="H41" s="13"/>
      <c r="I41" s="12" t="s">
        <v>438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2.5" customHeight="1">
      <c r="A42" s="85" t="s">
        <v>481</v>
      </c>
      <c r="B42" s="46"/>
      <c r="C42" s="32"/>
      <c r="D42" s="30"/>
      <c r="E42" s="30"/>
      <c r="F42" s="5"/>
      <c r="G42" s="12"/>
      <c r="H42" s="13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2.5" customHeight="1">
      <c r="A43" s="85" t="s">
        <v>482</v>
      </c>
      <c r="B43" s="46"/>
      <c r="C43" s="32"/>
      <c r="D43" s="30"/>
      <c r="E43" s="30"/>
      <c r="F43" s="5"/>
      <c r="G43" s="12"/>
      <c r="H43" s="13"/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2.5" customHeight="1">
      <c r="A44" s="3"/>
      <c r="B44" s="4"/>
      <c r="D44" s="43">
        <f>SUM(D2:D5)</f>
        <v>11294</v>
      </c>
      <c r="E44" s="43">
        <f>SUM(E6:E43)</f>
        <v>1295</v>
      </c>
      <c r="F44" s="5"/>
      <c r="G44" s="12"/>
      <c r="H44" s="13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2.5" customHeight="1">
      <c r="A45" s="3"/>
      <c r="B45" s="4"/>
      <c r="C45" s="44"/>
      <c r="F45" s="5"/>
      <c r="G45" s="12"/>
      <c r="H45" s="13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2.5" customHeight="1">
      <c r="A46" s="3"/>
      <c r="B46" s="4"/>
      <c r="C46" s="16" t="s">
        <v>6</v>
      </c>
      <c r="D46" s="17">
        <f>D44-E44</f>
        <v>9999</v>
      </c>
      <c r="E46" s="6"/>
      <c r="F46" s="86"/>
      <c r="G46" s="87"/>
      <c r="H46" s="87"/>
      <c r="I46" s="1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2.5" customHeight="1">
      <c r="A48" s="3"/>
      <c r="B48" s="3"/>
      <c r="C48" s="6"/>
      <c r="E48" s="6"/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2.5" customHeight="1">
      <c r="A49" s="3"/>
      <c r="B49" s="3"/>
      <c r="C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2.5" customHeight="1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2.5" customHeight="1">
      <c r="A978" s="3"/>
      <c r="B978" s="3"/>
      <c r="C978" s="5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2.5" customHeight="1">
      <c r="A979" s="3"/>
      <c r="B979" s="3"/>
      <c r="C979" s="5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2.5" customHeight="1">
      <c r="A980" s="3"/>
      <c r="B980" s="3"/>
      <c r="C980" s="5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2.5" customHeight="1">
      <c r="A981" s="3"/>
      <c r="B981" s="3"/>
      <c r="C981" s="5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2.5" customHeight="1">
      <c r="A982" s="3"/>
      <c r="B982" s="3"/>
      <c r="C982" s="5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6:27" ht="22.5" customHeight="1"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6:27" ht="22.5" customHeight="1"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6:27" ht="22.5" customHeight="1"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6:27" ht="22.5" customHeight="1"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6:27" ht="22.5" customHeight="1"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6:27" ht="22.5" customHeight="1"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</sheetData>
  <mergeCells count="2">
    <mergeCell ref="F40:H40"/>
    <mergeCell ref="F46:H46"/>
  </mergeCells>
  <phoneticPr fontId="2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51B4-3F6F-4C6F-839D-C5F885149ABB}">
  <dimension ref="A1:AA1016"/>
  <sheetViews>
    <sheetView topLeftCell="A34" workbookViewId="0">
      <selection activeCell="D46" sqref="D46"/>
    </sheetView>
  </sheetViews>
  <sheetFormatPr defaultColWidth="12.5703125" defaultRowHeight="22.5" customHeight="1"/>
  <cols>
    <col min="1" max="1" width="5.140625" style="38" customWidth="1"/>
    <col min="2" max="2" width="17.42578125" style="38" customWidth="1"/>
    <col min="3" max="3" width="64.140625" style="38" customWidth="1"/>
    <col min="4" max="5" width="12.5703125" style="38"/>
    <col min="6" max="6" width="17" style="38" customWidth="1"/>
    <col min="7" max="7" width="7.85546875" style="38" customWidth="1"/>
    <col min="8" max="8" width="4.28515625" style="38" customWidth="1"/>
    <col min="9" max="16384" width="12.5703125" style="38"/>
  </cols>
  <sheetData>
    <row r="1" spans="1:27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23"/>
      <c r="B2" s="46">
        <v>45352</v>
      </c>
      <c r="C2" s="34" t="s">
        <v>5</v>
      </c>
      <c r="D2" s="30">
        <v>4984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2.5" customHeight="1">
      <c r="A3" s="23"/>
      <c r="B3" s="24"/>
      <c r="C3" s="34" t="s">
        <v>401</v>
      </c>
      <c r="D3" s="30">
        <v>10000</v>
      </c>
      <c r="E3" s="3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5" customHeight="1">
      <c r="A4" s="23"/>
      <c r="B4" s="23"/>
      <c r="C4" s="34" t="s">
        <v>401</v>
      </c>
      <c r="D4" s="30">
        <v>10000</v>
      </c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2.5" customHeight="1">
      <c r="A5" s="23"/>
      <c r="B5" s="23"/>
      <c r="C5" s="34" t="s">
        <v>401</v>
      </c>
      <c r="D5" s="30"/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5" customHeight="1">
      <c r="A6" s="23">
        <v>1</v>
      </c>
      <c r="B6" s="46">
        <v>45352</v>
      </c>
      <c r="C6" s="34" t="s">
        <v>402</v>
      </c>
      <c r="D6" s="30"/>
      <c r="E6" s="30">
        <v>200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23">
        <v>2</v>
      </c>
      <c r="B7" s="46">
        <v>45355</v>
      </c>
      <c r="C7" s="34" t="s">
        <v>403</v>
      </c>
      <c r="D7" s="30"/>
      <c r="E7" s="30">
        <v>100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2.5" customHeight="1">
      <c r="A8" s="23">
        <v>3</v>
      </c>
      <c r="B8" s="46">
        <v>45355</v>
      </c>
      <c r="C8" s="34" t="s">
        <v>12</v>
      </c>
      <c r="D8" s="30"/>
      <c r="E8" s="30">
        <v>3150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2.5" customHeight="1">
      <c r="A9" s="23">
        <v>4</v>
      </c>
      <c r="B9" s="46">
        <v>45355</v>
      </c>
      <c r="C9" s="34" t="s">
        <v>404</v>
      </c>
      <c r="D9" s="30"/>
      <c r="E9" s="30">
        <v>690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23">
        <v>5</v>
      </c>
      <c r="B10" s="46">
        <v>45356</v>
      </c>
      <c r="C10" s="34" t="s">
        <v>405</v>
      </c>
      <c r="D10" s="30"/>
      <c r="E10" s="30">
        <v>790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23">
        <v>6</v>
      </c>
      <c r="B11" s="46">
        <v>45356</v>
      </c>
      <c r="C11" s="34" t="s">
        <v>406</v>
      </c>
      <c r="D11" s="30"/>
      <c r="E11" s="30">
        <v>152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23">
        <v>7</v>
      </c>
      <c r="B12" s="46">
        <v>45356</v>
      </c>
      <c r="C12" s="34" t="s">
        <v>407</v>
      </c>
      <c r="D12" s="30"/>
      <c r="E12" s="30">
        <v>1761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23">
        <v>8</v>
      </c>
      <c r="B13" s="46">
        <v>45356</v>
      </c>
      <c r="C13" s="34" t="s">
        <v>406</v>
      </c>
      <c r="D13" s="30"/>
      <c r="E13" s="30">
        <v>162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23">
        <v>9</v>
      </c>
      <c r="B14" s="46">
        <v>45357</v>
      </c>
      <c r="C14" s="34" t="s">
        <v>408</v>
      </c>
      <c r="D14" s="30"/>
      <c r="E14" s="30">
        <v>690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23">
        <v>10</v>
      </c>
      <c r="B15" s="46">
        <v>45357</v>
      </c>
      <c r="C15" s="34" t="s">
        <v>409</v>
      </c>
      <c r="D15" s="30"/>
      <c r="E15" s="30">
        <v>1286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23">
        <v>11</v>
      </c>
      <c r="B16" s="46">
        <v>45358</v>
      </c>
      <c r="C16" s="34" t="s">
        <v>410</v>
      </c>
      <c r="D16" s="30"/>
      <c r="E16" s="30">
        <v>120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23">
        <v>12</v>
      </c>
      <c r="B17" s="46">
        <v>45358</v>
      </c>
      <c r="C17" s="34" t="s">
        <v>411</v>
      </c>
      <c r="D17" s="30"/>
      <c r="E17" s="30">
        <v>455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23">
        <v>13</v>
      </c>
      <c r="B18" s="46">
        <v>45359</v>
      </c>
      <c r="C18" s="34" t="s">
        <v>412</v>
      </c>
      <c r="D18" s="30"/>
      <c r="E18" s="30">
        <v>100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23">
        <v>14</v>
      </c>
      <c r="B19" s="46">
        <v>45363</v>
      </c>
      <c r="C19" s="34" t="s">
        <v>413</v>
      </c>
      <c r="D19" s="30"/>
      <c r="E19" s="30">
        <v>100</v>
      </c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23">
        <v>15</v>
      </c>
      <c r="B20" s="46">
        <v>45363</v>
      </c>
      <c r="C20" s="34" t="s">
        <v>416</v>
      </c>
      <c r="D20" s="30"/>
      <c r="E20" s="30">
        <v>366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2.5" customHeight="1">
      <c r="A21" s="23">
        <v>16</v>
      </c>
      <c r="B21" s="46">
        <v>45364</v>
      </c>
      <c r="C21" s="34" t="s">
        <v>415</v>
      </c>
      <c r="D21" s="30"/>
      <c r="E21" s="30">
        <v>2141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2.5" customHeight="1">
      <c r="A22" s="23">
        <v>17</v>
      </c>
      <c r="B22" s="46">
        <v>45364</v>
      </c>
      <c r="C22" s="34" t="s">
        <v>414</v>
      </c>
      <c r="D22" s="30"/>
      <c r="E22" s="30">
        <v>280</v>
      </c>
      <c r="F22" s="3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9.25" customHeight="1">
      <c r="A23" s="23">
        <v>18</v>
      </c>
      <c r="B23" s="46">
        <v>45364</v>
      </c>
      <c r="C23" s="34" t="s">
        <v>417</v>
      </c>
      <c r="D23" s="30"/>
      <c r="E23" s="30">
        <v>1145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2.5" customHeight="1">
      <c r="A24" s="23">
        <v>19</v>
      </c>
      <c r="B24" s="46">
        <v>45365</v>
      </c>
      <c r="C24" s="35" t="s">
        <v>418</v>
      </c>
      <c r="D24" s="30"/>
      <c r="E24" s="30">
        <v>682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2.5" customHeight="1">
      <c r="A25" s="23">
        <v>20</v>
      </c>
      <c r="B25" s="46">
        <v>45366</v>
      </c>
      <c r="C25" s="34" t="s">
        <v>419</v>
      </c>
      <c r="D25" s="39"/>
      <c r="E25" s="30">
        <v>780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2.5" customHeight="1">
      <c r="A26" s="23">
        <v>21</v>
      </c>
      <c r="B26" s="46">
        <v>45366</v>
      </c>
      <c r="C26" s="35" t="s">
        <v>420</v>
      </c>
      <c r="D26" s="39"/>
      <c r="E26" s="30">
        <v>645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2.5" customHeight="1">
      <c r="A27" s="23">
        <v>22</v>
      </c>
      <c r="B27" s="46">
        <v>45367</v>
      </c>
      <c r="C27" s="34" t="s">
        <v>421</v>
      </c>
      <c r="D27" s="39"/>
      <c r="E27" s="30">
        <v>264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2.5" customHeight="1">
      <c r="A28" s="23">
        <v>23</v>
      </c>
      <c r="B28" s="46">
        <v>45369</v>
      </c>
      <c r="C28" s="35" t="s">
        <v>422</v>
      </c>
      <c r="D28" s="39"/>
      <c r="E28" s="30">
        <v>526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2.5" customHeight="1">
      <c r="A29" s="23">
        <v>24</v>
      </c>
      <c r="B29" s="46">
        <v>45369</v>
      </c>
      <c r="C29" s="34" t="s">
        <v>423</v>
      </c>
      <c r="D29" s="39"/>
      <c r="E29" s="30">
        <v>500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2.5" customHeight="1">
      <c r="A30" s="23">
        <v>25</v>
      </c>
      <c r="B30" s="46">
        <v>45369</v>
      </c>
      <c r="C30" s="34" t="s">
        <v>424</v>
      </c>
      <c r="D30" s="39"/>
      <c r="E30" s="30">
        <v>100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2.5" customHeight="1">
      <c r="A31" s="23">
        <v>26</v>
      </c>
      <c r="B31" s="46">
        <v>45370</v>
      </c>
      <c r="C31" s="35" t="s">
        <v>425</v>
      </c>
      <c r="D31" s="40"/>
      <c r="E31" s="41">
        <v>220</v>
      </c>
      <c r="F31" s="5"/>
      <c r="G31" s="12">
        <v>500</v>
      </c>
      <c r="H31" s="13">
        <v>1</v>
      </c>
      <c r="I31" s="12">
        <f>G31*H31</f>
        <v>500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2.5" customHeight="1">
      <c r="A32" s="23">
        <v>27</v>
      </c>
      <c r="B32" s="46">
        <v>45370</v>
      </c>
      <c r="C32" s="35" t="s">
        <v>426</v>
      </c>
      <c r="D32" s="40"/>
      <c r="E32" s="41">
        <v>215</v>
      </c>
      <c r="F32" s="5"/>
      <c r="G32" s="12">
        <v>200</v>
      </c>
      <c r="H32" s="13">
        <v>3</v>
      </c>
      <c r="I32" s="12">
        <f>G32*H32</f>
        <v>600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2.5" customHeight="1">
      <c r="A33" s="23">
        <v>28</v>
      </c>
      <c r="B33" s="46">
        <v>45371</v>
      </c>
      <c r="C33" s="35" t="s">
        <v>427</v>
      </c>
      <c r="D33" s="40"/>
      <c r="E33" s="41">
        <v>460</v>
      </c>
      <c r="F33" s="5"/>
      <c r="G33" s="12">
        <v>100</v>
      </c>
      <c r="H33" s="13">
        <v>0</v>
      </c>
      <c r="I33" s="12">
        <f>G33*H33</f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2.5" customHeight="1">
      <c r="A34" s="23">
        <v>29</v>
      </c>
      <c r="B34" s="46">
        <v>45373</v>
      </c>
      <c r="C34" s="35" t="s">
        <v>428</v>
      </c>
      <c r="D34" s="40"/>
      <c r="E34" s="41">
        <v>100</v>
      </c>
      <c r="F34" s="5"/>
      <c r="G34" s="12">
        <v>50</v>
      </c>
      <c r="H34" s="13">
        <v>2</v>
      </c>
      <c r="I34" s="12">
        <f t="shared" ref="I34" si="0">G34*H34</f>
        <v>100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2.5" customHeight="1">
      <c r="A35" s="23">
        <v>30</v>
      </c>
      <c r="B35" s="46">
        <v>45374</v>
      </c>
      <c r="C35" s="35" t="s">
        <v>429</v>
      </c>
      <c r="D35" s="30"/>
      <c r="E35" s="30">
        <v>800</v>
      </c>
      <c r="F35" s="5"/>
      <c r="G35" s="12">
        <v>20</v>
      </c>
      <c r="H35" s="13">
        <v>2</v>
      </c>
      <c r="I35" s="12">
        <f t="shared" ref="I35:I38" si="1">G35*H35</f>
        <v>40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2.5" customHeight="1">
      <c r="A36" s="23">
        <v>31</v>
      </c>
      <c r="B36" s="46">
        <v>45374</v>
      </c>
      <c r="C36" s="35" t="s">
        <v>430</v>
      </c>
      <c r="D36" s="30"/>
      <c r="E36" s="30">
        <v>700</v>
      </c>
      <c r="F36" s="5"/>
      <c r="G36" s="12">
        <v>10</v>
      </c>
      <c r="H36" s="13">
        <v>5</v>
      </c>
      <c r="I36" s="12">
        <f t="shared" si="1"/>
        <v>50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2.5" customHeight="1">
      <c r="A37" s="23">
        <v>32</v>
      </c>
      <c r="B37" s="46">
        <v>45374</v>
      </c>
      <c r="C37" s="32" t="s">
        <v>431</v>
      </c>
      <c r="D37" s="30"/>
      <c r="E37" s="30">
        <v>586</v>
      </c>
      <c r="F37" s="5"/>
      <c r="G37" s="12">
        <v>5</v>
      </c>
      <c r="H37" s="13">
        <v>1</v>
      </c>
      <c r="I37" s="12">
        <f t="shared" si="1"/>
        <v>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2.5" customHeight="1">
      <c r="A38" s="23">
        <v>33</v>
      </c>
      <c r="B38" s="46">
        <v>45378</v>
      </c>
      <c r="C38" s="35" t="s">
        <v>432</v>
      </c>
      <c r="D38" s="30"/>
      <c r="E38" s="30">
        <v>400</v>
      </c>
      <c r="F38" s="5"/>
      <c r="G38" s="12">
        <v>2</v>
      </c>
      <c r="H38" s="13">
        <v>0</v>
      </c>
      <c r="I38" s="12">
        <f t="shared" si="1"/>
        <v>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2.5" customHeight="1">
      <c r="A39" s="23">
        <v>34</v>
      </c>
      <c r="B39" s="46">
        <v>45378</v>
      </c>
      <c r="C39" s="35" t="s">
        <v>433</v>
      </c>
      <c r="D39" s="30"/>
      <c r="E39" s="30">
        <v>200</v>
      </c>
      <c r="F39" s="5"/>
      <c r="G39" s="12">
        <v>1</v>
      </c>
      <c r="H39" s="13">
        <v>0</v>
      </c>
      <c r="I39" s="12">
        <f>G39*H39</f>
        <v>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2.5" customHeight="1">
      <c r="A40" s="23">
        <v>35</v>
      </c>
      <c r="B40" s="46">
        <v>45379</v>
      </c>
      <c r="C40" s="32" t="s">
        <v>434</v>
      </c>
      <c r="D40" s="30"/>
      <c r="E40" s="30">
        <v>314</v>
      </c>
      <c r="F40" s="86" t="s">
        <v>7</v>
      </c>
      <c r="G40" s="87"/>
      <c r="H40" s="87"/>
      <c r="I40" s="18">
        <f>SUM(I26:I39)</f>
        <v>1295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2.5" customHeight="1">
      <c r="A41" s="23">
        <v>36</v>
      </c>
      <c r="B41" s="46">
        <v>45379</v>
      </c>
      <c r="C41" s="35" t="s">
        <v>435</v>
      </c>
      <c r="D41" s="30"/>
      <c r="E41" s="30">
        <v>1680</v>
      </c>
      <c r="F41" s="5"/>
      <c r="G41" s="12"/>
      <c r="H41" s="13"/>
      <c r="I41" s="12" t="s">
        <v>438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2.5" customHeight="1">
      <c r="A42" s="23">
        <v>37</v>
      </c>
      <c r="B42" s="46">
        <v>45379</v>
      </c>
      <c r="C42" s="32" t="s">
        <v>436</v>
      </c>
      <c r="D42" s="30"/>
      <c r="E42" s="30">
        <v>730</v>
      </c>
      <c r="F42" s="5"/>
      <c r="G42" s="12"/>
      <c r="H42" s="13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2.5" customHeight="1">
      <c r="A43" s="23">
        <v>38</v>
      </c>
      <c r="B43" s="46">
        <v>45379</v>
      </c>
      <c r="C43" s="32" t="s">
        <v>437</v>
      </c>
      <c r="D43" s="30"/>
      <c r="E43" s="30">
        <v>100</v>
      </c>
      <c r="F43" s="5"/>
      <c r="G43" s="12"/>
      <c r="H43" s="13"/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2.5" customHeight="1">
      <c r="A44" s="3"/>
      <c r="B44" s="4"/>
      <c r="D44" s="43">
        <f>SUM(D2:D5)</f>
        <v>24984</v>
      </c>
      <c r="E44" s="43">
        <f>SUM(E6:E43)</f>
        <v>23690</v>
      </c>
      <c r="F44" s="5"/>
      <c r="G44" s="12"/>
      <c r="H44" s="13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2.5" customHeight="1">
      <c r="A45" s="3"/>
      <c r="B45" s="4"/>
      <c r="C45" s="44"/>
      <c r="F45" s="5"/>
      <c r="G45" s="12"/>
      <c r="H45" s="13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2.5" customHeight="1">
      <c r="A46" s="3"/>
      <c r="B46" s="4"/>
      <c r="C46" s="16" t="s">
        <v>6</v>
      </c>
      <c r="D46" s="17">
        <f>D44-E44</f>
        <v>1294</v>
      </c>
      <c r="E46" s="6"/>
      <c r="F46" s="86"/>
      <c r="G46" s="87"/>
      <c r="H46" s="87"/>
      <c r="I46" s="1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2.5" customHeight="1">
      <c r="A48" s="3"/>
      <c r="B48" s="3"/>
      <c r="C48" s="6"/>
      <c r="E48" s="6"/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2.5" customHeight="1">
      <c r="A49" s="3"/>
      <c r="B49" s="3"/>
      <c r="C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2.5" customHeight="1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2.5" customHeight="1">
      <c r="A978" s="3"/>
      <c r="B978" s="3"/>
      <c r="C978" s="5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2.5" customHeight="1">
      <c r="A979" s="3"/>
      <c r="B979" s="3"/>
      <c r="C979" s="5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2.5" customHeight="1">
      <c r="A980" s="3"/>
      <c r="B980" s="3"/>
      <c r="C980" s="5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2.5" customHeight="1">
      <c r="A981" s="3"/>
      <c r="B981" s="3"/>
      <c r="C981" s="5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2.5" customHeight="1">
      <c r="A982" s="3"/>
      <c r="B982" s="3"/>
      <c r="C982" s="5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6:27" ht="22.5" customHeight="1"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6:27" ht="22.5" customHeight="1"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6:27" ht="22.5" customHeight="1"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6:27" ht="22.5" customHeight="1"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6:27" ht="22.5" customHeight="1"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6:27" ht="22.5" customHeight="1"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</sheetData>
  <mergeCells count="2">
    <mergeCell ref="F46:H46"/>
    <mergeCell ref="F40:H4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4D96-95A4-4018-843B-5AEF9D237EC0}">
  <dimension ref="A1:O1002"/>
  <sheetViews>
    <sheetView topLeftCell="A29" workbookViewId="0">
      <selection activeCell="C6" sqref="C6"/>
    </sheetView>
  </sheetViews>
  <sheetFormatPr defaultColWidth="12.5703125" defaultRowHeight="12.75"/>
  <cols>
    <col min="1" max="1" width="5.140625" customWidth="1"/>
    <col min="2" max="2" width="14.5703125" customWidth="1"/>
    <col min="3" max="3" width="81.42578125" customWidth="1"/>
    <col min="4" max="4" width="12" customWidth="1"/>
    <col min="5" max="5" width="11.42578125" customWidth="1"/>
    <col min="8" max="8" width="13.7109375" bestFit="1" customWidth="1"/>
  </cols>
  <sheetData>
    <row r="1" spans="1:15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2.5" customHeight="1">
      <c r="A2" s="23"/>
      <c r="B2" s="46">
        <v>45323</v>
      </c>
      <c r="C2" s="34" t="s">
        <v>5</v>
      </c>
      <c r="D2" s="30">
        <v>12576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2.5" customHeight="1">
      <c r="A3" s="23"/>
      <c r="B3" s="24"/>
      <c r="C3" s="34" t="s">
        <v>361</v>
      </c>
      <c r="D3" s="30">
        <v>10000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2.5" customHeight="1">
      <c r="A4" s="23"/>
      <c r="B4" s="23"/>
      <c r="C4" s="34" t="s">
        <v>375</v>
      </c>
      <c r="D4" s="30">
        <v>10000</v>
      </c>
      <c r="E4" s="30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2.5" customHeight="1">
      <c r="A5" s="23"/>
      <c r="B5" s="23"/>
      <c r="C5" s="34" t="s">
        <v>398</v>
      </c>
      <c r="D5" s="30">
        <v>10000</v>
      </c>
      <c r="E5" s="30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22.5" customHeight="1">
      <c r="A6" s="23">
        <v>1</v>
      </c>
      <c r="B6" s="46">
        <v>45324</v>
      </c>
      <c r="C6" s="34" t="s">
        <v>12</v>
      </c>
      <c r="D6" s="30"/>
      <c r="E6" s="30">
        <v>2700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2.5" customHeight="1">
      <c r="A7" s="23">
        <v>2</v>
      </c>
      <c r="B7" s="46">
        <v>45324</v>
      </c>
      <c r="C7" s="34" t="s">
        <v>363</v>
      </c>
      <c r="D7" s="30"/>
      <c r="E7" s="30">
        <v>100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22.5" customHeight="1">
      <c r="A8" s="23">
        <v>3</v>
      </c>
      <c r="B8" s="46">
        <v>45325</v>
      </c>
      <c r="C8" s="34" t="s">
        <v>362</v>
      </c>
      <c r="D8" s="30"/>
      <c r="E8" s="30">
        <v>450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22.5" customHeight="1">
      <c r="A9" s="23">
        <v>4</v>
      </c>
      <c r="B9" s="46">
        <v>45325</v>
      </c>
      <c r="C9" s="34" t="s">
        <v>364</v>
      </c>
      <c r="D9" s="30"/>
      <c r="E9" s="30">
        <v>1200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22.5" customHeight="1">
      <c r="A10" s="23">
        <v>5</v>
      </c>
      <c r="B10" s="46">
        <v>45327</v>
      </c>
      <c r="C10" s="34" t="s">
        <v>349</v>
      </c>
      <c r="D10" s="30"/>
      <c r="E10" s="30">
        <v>991</v>
      </c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22.5" customHeight="1">
      <c r="A11" s="23">
        <v>6</v>
      </c>
      <c r="B11" s="46">
        <v>45327</v>
      </c>
      <c r="C11" s="34" t="s">
        <v>365</v>
      </c>
      <c r="D11" s="30"/>
      <c r="E11" s="30">
        <v>359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22.5" customHeight="1">
      <c r="A12" s="23">
        <v>7</v>
      </c>
      <c r="B12" s="46">
        <v>45330</v>
      </c>
      <c r="C12" s="34" t="s">
        <v>366</v>
      </c>
      <c r="D12" s="30"/>
      <c r="E12" s="30">
        <v>700</v>
      </c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22.5" customHeight="1">
      <c r="A13" s="23">
        <v>8</v>
      </c>
      <c r="B13" s="46">
        <v>45330</v>
      </c>
      <c r="C13" s="34" t="s">
        <v>367</v>
      </c>
      <c r="D13" s="30"/>
      <c r="E13" s="30">
        <v>200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22.5" customHeight="1">
      <c r="A14" s="23">
        <v>9</v>
      </c>
      <c r="B14" s="46">
        <v>45331</v>
      </c>
      <c r="C14" s="34" t="s">
        <v>368</v>
      </c>
      <c r="D14" s="30"/>
      <c r="E14" s="30">
        <v>100</v>
      </c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22.5" customHeight="1">
      <c r="A15" s="23">
        <v>10</v>
      </c>
      <c r="B15" s="46">
        <v>45334</v>
      </c>
      <c r="C15" s="34" t="s">
        <v>365</v>
      </c>
      <c r="D15" s="30"/>
      <c r="E15" s="30">
        <v>377</v>
      </c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22.5" customHeight="1">
      <c r="A16" s="23">
        <v>11</v>
      </c>
      <c r="B16" s="46">
        <v>45336</v>
      </c>
      <c r="C16" s="34" t="s">
        <v>369</v>
      </c>
      <c r="D16" s="30"/>
      <c r="E16" s="30">
        <v>50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22.5" customHeight="1">
      <c r="A17" s="23">
        <v>12</v>
      </c>
      <c r="B17" s="46">
        <v>45336</v>
      </c>
      <c r="C17" s="34" t="s">
        <v>370</v>
      </c>
      <c r="D17" s="30"/>
      <c r="E17" s="30">
        <v>1307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22.5" customHeight="1">
      <c r="A18" s="23">
        <v>13</v>
      </c>
      <c r="B18" s="46">
        <v>45337</v>
      </c>
      <c r="C18" s="34" t="s">
        <v>371</v>
      </c>
      <c r="D18" s="30"/>
      <c r="E18" s="30">
        <v>5874</v>
      </c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22.5" customHeight="1">
      <c r="A19" s="23">
        <v>14</v>
      </c>
      <c r="B19" s="46">
        <v>45337</v>
      </c>
      <c r="C19" s="34" t="s">
        <v>372</v>
      </c>
      <c r="D19" s="30"/>
      <c r="E19" s="30">
        <v>1260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22.5" customHeight="1">
      <c r="A20" s="23">
        <v>15</v>
      </c>
      <c r="B20" s="46">
        <v>45337</v>
      </c>
      <c r="C20" s="34" t="s">
        <v>374</v>
      </c>
      <c r="D20" s="30"/>
      <c r="E20" s="30">
        <v>432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23">
        <v>16</v>
      </c>
      <c r="B21" s="46">
        <v>45338</v>
      </c>
      <c r="C21" s="34" t="s">
        <v>373</v>
      </c>
      <c r="D21" s="30"/>
      <c r="E21" s="30">
        <v>945</v>
      </c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22.5" customHeight="1">
      <c r="A22" s="23"/>
      <c r="B22" s="46"/>
      <c r="C22" s="34" t="s">
        <v>394</v>
      </c>
      <c r="D22" s="30"/>
      <c r="E22" s="30">
        <v>6123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22.5" customHeight="1">
      <c r="A23" s="23">
        <v>17</v>
      </c>
      <c r="B23" s="46">
        <v>45339</v>
      </c>
      <c r="C23" s="34" t="s">
        <v>376</v>
      </c>
      <c r="D23" s="30"/>
      <c r="E23" s="30">
        <v>1500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22.5" customHeight="1">
      <c r="A24" s="23">
        <v>18</v>
      </c>
      <c r="B24" s="46">
        <v>45339</v>
      </c>
      <c r="C24" s="34" t="s">
        <v>377</v>
      </c>
      <c r="D24" s="30"/>
      <c r="E24" s="30">
        <v>278</v>
      </c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22.5" customHeight="1">
      <c r="A25" s="23">
        <v>19</v>
      </c>
      <c r="B25" s="46">
        <v>45341</v>
      </c>
      <c r="C25" s="34" t="s">
        <v>378</v>
      </c>
      <c r="D25" s="30"/>
      <c r="E25" s="30">
        <v>426</v>
      </c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22.5" customHeight="1">
      <c r="A26" s="23">
        <v>20</v>
      </c>
      <c r="B26" s="46">
        <v>45342</v>
      </c>
      <c r="C26" s="34" t="s">
        <v>379</v>
      </c>
      <c r="D26" s="30"/>
      <c r="E26" s="30">
        <v>250</v>
      </c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22.5" customHeight="1">
      <c r="A27" s="23">
        <v>21</v>
      </c>
      <c r="B27" s="46">
        <v>45342</v>
      </c>
      <c r="C27" s="34" t="s">
        <v>365</v>
      </c>
      <c r="D27" s="30"/>
      <c r="E27" s="30">
        <v>109</v>
      </c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22.5" customHeight="1">
      <c r="A28" s="23">
        <v>22</v>
      </c>
      <c r="B28" s="46">
        <v>45343</v>
      </c>
      <c r="C28" s="34" t="s">
        <v>386</v>
      </c>
      <c r="D28" s="30"/>
      <c r="E28" s="30">
        <v>550</v>
      </c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22.5" customHeight="1">
      <c r="A29" s="23">
        <v>23</v>
      </c>
      <c r="B29" s="46">
        <v>45344</v>
      </c>
      <c r="C29" s="34" t="s">
        <v>387</v>
      </c>
      <c r="D29" s="30"/>
      <c r="E29" s="30">
        <v>195</v>
      </c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22.5" customHeight="1">
      <c r="A30" s="23">
        <v>24</v>
      </c>
      <c r="B30" s="46">
        <v>45345</v>
      </c>
      <c r="C30" s="34" t="s">
        <v>388</v>
      </c>
      <c r="D30" s="30"/>
      <c r="E30" s="30">
        <v>50</v>
      </c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22.5" customHeight="1">
      <c r="A31" s="23">
        <v>25</v>
      </c>
      <c r="B31" s="46">
        <v>45345</v>
      </c>
      <c r="C31" s="34" t="s">
        <v>389</v>
      </c>
      <c r="D31" s="30"/>
      <c r="E31" s="30">
        <v>600</v>
      </c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22.5" customHeight="1">
      <c r="A32" s="23">
        <v>26</v>
      </c>
      <c r="B32" s="46">
        <v>45345</v>
      </c>
      <c r="C32" s="34" t="s">
        <v>390</v>
      </c>
      <c r="D32" s="30"/>
      <c r="E32" s="30">
        <v>420</v>
      </c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22.5" customHeight="1">
      <c r="A33" s="23">
        <v>27</v>
      </c>
      <c r="B33" s="46">
        <v>45348</v>
      </c>
      <c r="C33" s="34" t="s">
        <v>395</v>
      </c>
      <c r="D33" s="30"/>
      <c r="E33" s="30">
        <v>220</v>
      </c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3">
        <v>28</v>
      </c>
      <c r="B34" s="46">
        <v>45350</v>
      </c>
      <c r="C34" s="34" t="s">
        <v>396</v>
      </c>
      <c r="D34" s="30"/>
      <c r="E34" s="30">
        <v>356</v>
      </c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22.5" customHeight="1">
      <c r="A35" s="23">
        <v>29</v>
      </c>
      <c r="B35" s="46">
        <v>45350</v>
      </c>
      <c r="C35" s="34" t="s">
        <v>397</v>
      </c>
      <c r="D35" s="30"/>
      <c r="E35" s="30">
        <v>500</v>
      </c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23">
        <v>30</v>
      </c>
      <c r="B36" s="46">
        <v>45350</v>
      </c>
      <c r="C36" s="34" t="s">
        <v>399</v>
      </c>
      <c r="D36" s="30"/>
      <c r="E36" s="30">
        <v>430</v>
      </c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22.5" customHeight="1">
      <c r="A37" s="23">
        <v>31</v>
      </c>
      <c r="B37" s="46">
        <v>45351</v>
      </c>
      <c r="C37" s="34" t="s">
        <v>400</v>
      </c>
      <c r="D37" s="41"/>
      <c r="E37" s="84">
        <v>8540</v>
      </c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s="62" customFormat="1" ht="22.5" customHeight="1">
      <c r="A38" s="60"/>
      <c r="B38" s="61"/>
      <c r="D38" s="80">
        <f>SUM(D2:D5)</f>
        <v>42576</v>
      </c>
      <c r="E38" s="80">
        <f>SUM(E6:E37)</f>
        <v>37592</v>
      </c>
      <c r="F38" s="63"/>
      <c r="G38" s="64"/>
      <c r="H38" s="63"/>
      <c r="I38" s="64"/>
      <c r="J38" s="63"/>
      <c r="K38" s="63"/>
      <c r="L38" s="63"/>
      <c r="M38" s="63"/>
      <c r="N38" s="63"/>
      <c r="O38" s="63"/>
    </row>
    <row r="39" spans="1:15" s="68" customFormat="1" ht="22.5" customHeight="1">
      <c r="A39" s="65"/>
      <c r="B39" s="66"/>
      <c r="C39" s="67"/>
      <c r="F39" s="69"/>
      <c r="G39" s="70"/>
      <c r="H39" s="69"/>
      <c r="I39" s="69"/>
      <c r="J39" s="69"/>
      <c r="K39" s="69"/>
      <c r="L39" s="69"/>
      <c r="M39" s="69"/>
      <c r="N39" s="69"/>
      <c r="O39" s="69"/>
    </row>
    <row r="40" spans="1:15" ht="22.5" customHeight="1">
      <c r="A40" s="3"/>
      <c r="B40" s="3"/>
      <c r="C40" s="13" t="s">
        <v>391</v>
      </c>
      <c r="D40" s="6">
        <f>D38-E38</f>
        <v>4984</v>
      </c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ht="22.5" customHeight="1">
      <c r="A41" s="3"/>
      <c r="B41" s="3"/>
      <c r="C41" s="13" t="s">
        <v>392</v>
      </c>
      <c r="D41" s="6">
        <v>5030</v>
      </c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ht="22.5" customHeight="1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22.5" customHeight="1">
      <c r="A43" s="3"/>
      <c r="B43" s="3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22.5" customHeight="1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22.5" customHeight="1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22.5" customHeight="1"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22.5" customHeight="1"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22.5" customHeight="1"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22.5" customHeight="1"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22.5" customHeight="1"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22.5" customHeight="1"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22.5" customHeight="1"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22.5" customHeight="1"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22.5" customHeight="1"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6:15" ht="22.5" customHeight="1"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6:15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6:15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6:15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6:15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6:15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6:15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6:15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6:15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6:15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6:15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6:15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6:15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6:15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6:15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6:15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6:15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6:15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6:15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6:15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6:15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6:15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6:15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6:15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6:15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6:15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5A38-FC76-40DD-9737-1CC76DACC41A}">
  <dimension ref="A1:O1007"/>
  <sheetViews>
    <sheetView topLeftCell="A34" workbookViewId="0">
      <selection activeCell="C45" sqref="C45"/>
    </sheetView>
  </sheetViews>
  <sheetFormatPr defaultColWidth="12.5703125" defaultRowHeight="12.75"/>
  <cols>
    <col min="1" max="1" width="5.140625" customWidth="1"/>
    <col min="2" max="2" width="14.5703125" customWidth="1"/>
    <col min="3" max="3" width="81.42578125" customWidth="1"/>
    <col min="4" max="4" width="12" customWidth="1"/>
    <col min="5" max="5" width="11.42578125" customWidth="1"/>
    <col min="8" max="8" width="13.7109375" bestFit="1" customWidth="1"/>
  </cols>
  <sheetData>
    <row r="1" spans="1:15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2.5" customHeight="1">
      <c r="A2" s="23"/>
      <c r="B2" s="46">
        <v>45323</v>
      </c>
      <c r="C2" s="34" t="s">
        <v>5</v>
      </c>
      <c r="D2" s="30">
        <v>12576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2.5" customHeight="1">
      <c r="A3" s="23"/>
      <c r="B3" s="24"/>
      <c r="C3" s="34" t="s">
        <v>361</v>
      </c>
      <c r="D3" s="30">
        <v>10000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2.5" customHeight="1">
      <c r="A4" s="23"/>
      <c r="B4" s="23"/>
      <c r="C4" s="34" t="s">
        <v>375</v>
      </c>
      <c r="D4" s="30">
        <v>10000</v>
      </c>
      <c r="E4" s="30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2.5" customHeight="1">
      <c r="A5" s="23">
        <v>1</v>
      </c>
      <c r="B5" s="46">
        <v>45324</v>
      </c>
      <c r="C5" s="34" t="s">
        <v>12</v>
      </c>
      <c r="D5" s="30"/>
      <c r="E5" s="30">
        <v>2700</v>
      </c>
      <c r="F5" s="5" t="s">
        <v>380</v>
      </c>
      <c r="G5" s="5"/>
      <c r="H5" s="5"/>
      <c r="I5" s="5"/>
      <c r="J5" s="5"/>
      <c r="K5" s="5"/>
      <c r="L5" s="5"/>
      <c r="M5" s="5"/>
      <c r="N5" s="5"/>
      <c r="O5" s="5"/>
    </row>
    <row r="6" spans="1:15" ht="22.5" customHeight="1">
      <c r="A6" s="23">
        <v>2</v>
      </c>
      <c r="B6" s="46">
        <v>45324</v>
      </c>
      <c r="C6" s="34" t="s">
        <v>363</v>
      </c>
      <c r="D6" s="30"/>
      <c r="E6" s="30">
        <v>100</v>
      </c>
      <c r="F6" s="5" t="s">
        <v>380</v>
      </c>
      <c r="G6" s="5"/>
      <c r="H6" s="5"/>
      <c r="I6" s="5"/>
      <c r="J6" s="5"/>
      <c r="K6" s="5"/>
      <c r="L6" s="5"/>
      <c r="M6" s="5"/>
      <c r="N6" s="5"/>
      <c r="O6" s="5"/>
    </row>
    <row r="7" spans="1:15" ht="22.5" customHeight="1">
      <c r="A7" s="23">
        <v>3</v>
      </c>
      <c r="B7" s="46">
        <v>45325</v>
      </c>
      <c r="C7" s="34" t="s">
        <v>362</v>
      </c>
      <c r="D7" s="30"/>
      <c r="E7" s="30">
        <v>450</v>
      </c>
      <c r="F7" s="5" t="s">
        <v>380</v>
      </c>
      <c r="G7" s="5"/>
      <c r="H7" s="5"/>
      <c r="I7" s="5"/>
      <c r="J7" s="5"/>
      <c r="K7" s="5"/>
      <c r="L7" s="5"/>
      <c r="M7" s="5"/>
      <c r="N7" s="5"/>
      <c r="O7" s="5"/>
    </row>
    <row r="8" spans="1:15" ht="22.5" customHeight="1">
      <c r="A8" s="23">
        <v>4</v>
      </c>
      <c r="B8" s="46">
        <v>45325</v>
      </c>
      <c r="C8" s="34" t="s">
        <v>364</v>
      </c>
      <c r="D8" s="30"/>
      <c r="E8" s="30">
        <v>1200</v>
      </c>
      <c r="F8" s="5" t="s">
        <v>380</v>
      </c>
      <c r="G8" s="5"/>
      <c r="H8" s="5"/>
      <c r="I8" s="5"/>
      <c r="J8" s="5"/>
      <c r="K8" s="5"/>
      <c r="L8" s="5"/>
      <c r="M8" s="5"/>
      <c r="N8" s="5"/>
      <c r="O8" s="5"/>
    </row>
    <row r="9" spans="1:15" ht="22.5" customHeight="1">
      <c r="A9" s="23">
        <v>5</v>
      </c>
      <c r="B9" s="46">
        <v>45327</v>
      </c>
      <c r="C9" s="34" t="s">
        <v>349</v>
      </c>
      <c r="D9" s="30"/>
      <c r="E9" s="30">
        <v>991</v>
      </c>
      <c r="F9" s="5" t="s">
        <v>380</v>
      </c>
      <c r="G9" s="5"/>
      <c r="H9" s="5"/>
      <c r="I9" s="5"/>
      <c r="J9" s="5"/>
      <c r="K9" s="5"/>
      <c r="L9" s="5"/>
      <c r="M9" s="5"/>
      <c r="N9" s="5"/>
      <c r="O9" s="5"/>
    </row>
    <row r="10" spans="1:15" ht="22.5" customHeight="1">
      <c r="A10" s="23">
        <v>6</v>
      </c>
      <c r="B10" s="46">
        <v>45327</v>
      </c>
      <c r="C10" s="34" t="s">
        <v>365</v>
      </c>
      <c r="D10" s="30"/>
      <c r="E10" s="30">
        <v>359</v>
      </c>
      <c r="F10" s="5" t="s">
        <v>380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ht="22.5" customHeight="1">
      <c r="A11" s="23">
        <v>7</v>
      </c>
      <c r="B11" s="46">
        <v>45330</v>
      </c>
      <c r="C11" s="34" t="s">
        <v>366</v>
      </c>
      <c r="D11" s="30"/>
      <c r="E11" s="30">
        <v>700</v>
      </c>
      <c r="F11" s="5" t="s">
        <v>380</v>
      </c>
      <c r="G11" s="5"/>
      <c r="H11" s="5"/>
      <c r="I11" s="5"/>
      <c r="J11" s="5"/>
      <c r="K11" s="5"/>
      <c r="L11" s="5"/>
      <c r="M11" s="5"/>
      <c r="N11" s="5"/>
      <c r="O11" s="5"/>
    </row>
    <row r="12" spans="1:15" ht="22.5" customHeight="1">
      <c r="A12" s="23">
        <v>8</v>
      </c>
      <c r="B12" s="46">
        <v>45330</v>
      </c>
      <c r="C12" s="34" t="s">
        <v>367</v>
      </c>
      <c r="D12" s="30"/>
      <c r="E12" s="30">
        <v>200</v>
      </c>
      <c r="F12" s="5" t="s">
        <v>380</v>
      </c>
      <c r="G12" s="5"/>
      <c r="H12" s="5"/>
      <c r="I12" s="5"/>
      <c r="J12" s="5"/>
      <c r="K12" s="5"/>
      <c r="L12" s="5"/>
      <c r="M12" s="5"/>
      <c r="N12" s="5"/>
      <c r="O12" s="5"/>
    </row>
    <row r="13" spans="1:15" ht="22.5" customHeight="1">
      <c r="A13" s="23">
        <v>9</v>
      </c>
      <c r="B13" s="46">
        <v>45331</v>
      </c>
      <c r="C13" s="34" t="s">
        <v>368</v>
      </c>
      <c r="D13" s="30"/>
      <c r="E13" s="30">
        <v>100</v>
      </c>
      <c r="F13" s="5" t="s">
        <v>380</v>
      </c>
      <c r="G13" s="5"/>
      <c r="H13" s="5"/>
      <c r="I13" s="5"/>
      <c r="J13" s="5"/>
      <c r="K13" s="5"/>
      <c r="L13" s="5"/>
      <c r="M13" s="5"/>
      <c r="N13" s="5"/>
      <c r="O13" s="5"/>
    </row>
    <row r="14" spans="1:15" ht="22.5" customHeight="1">
      <c r="A14" s="23">
        <v>10</v>
      </c>
      <c r="B14" s="46">
        <v>45334</v>
      </c>
      <c r="C14" s="34" t="s">
        <v>365</v>
      </c>
      <c r="D14" s="30"/>
      <c r="E14" s="30">
        <v>377</v>
      </c>
      <c r="F14" s="5" t="s">
        <v>380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 ht="22.5" customHeight="1">
      <c r="A15" s="23">
        <v>11</v>
      </c>
      <c r="B15" s="46">
        <v>45336</v>
      </c>
      <c r="C15" s="34" t="s">
        <v>369</v>
      </c>
      <c r="D15" s="30"/>
      <c r="E15" s="30">
        <v>50</v>
      </c>
      <c r="F15" s="5" t="s">
        <v>380</v>
      </c>
      <c r="G15" s="5"/>
      <c r="H15" s="5"/>
      <c r="I15" s="5"/>
      <c r="J15" s="5"/>
      <c r="K15" s="5"/>
      <c r="L15" s="5"/>
      <c r="M15" s="5"/>
      <c r="N15" s="5"/>
      <c r="O15" s="5"/>
    </row>
    <row r="16" spans="1:15" ht="22.5" customHeight="1">
      <c r="A16" s="23">
        <v>12</v>
      </c>
      <c r="B16" s="46">
        <v>45336</v>
      </c>
      <c r="C16" s="34" t="s">
        <v>370</v>
      </c>
      <c r="D16" s="30"/>
      <c r="E16" s="30">
        <v>1307</v>
      </c>
      <c r="F16" s="5" t="s">
        <v>380</v>
      </c>
      <c r="G16" s="5"/>
      <c r="H16" s="5"/>
      <c r="I16" s="5"/>
      <c r="J16" s="5"/>
      <c r="K16" s="5"/>
      <c r="L16" s="5"/>
      <c r="M16" s="5"/>
      <c r="N16" s="5"/>
      <c r="O16" s="5"/>
    </row>
    <row r="17" spans="1:15" ht="22.5" customHeight="1">
      <c r="A17" s="23">
        <v>13</v>
      </c>
      <c r="B17" s="46">
        <v>45337</v>
      </c>
      <c r="C17" s="34" t="s">
        <v>371</v>
      </c>
      <c r="D17" s="30"/>
      <c r="E17" s="30">
        <v>5874</v>
      </c>
      <c r="F17" s="5" t="s">
        <v>380</v>
      </c>
      <c r="G17" s="5"/>
      <c r="H17" s="5"/>
      <c r="I17" s="5"/>
      <c r="J17" s="5"/>
      <c r="K17" s="5"/>
      <c r="L17" s="5"/>
      <c r="M17" s="5"/>
      <c r="N17" s="5"/>
      <c r="O17" s="5"/>
    </row>
    <row r="18" spans="1:15" ht="22.5" customHeight="1">
      <c r="A18" s="23">
        <v>14</v>
      </c>
      <c r="B18" s="46">
        <v>45337</v>
      </c>
      <c r="C18" s="34" t="s">
        <v>372</v>
      </c>
      <c r="D18" s="30"/>
      <c r="E18" s="30">
        <v>1260</v>
      </c>
      <c r="F18" s="5" t="s">
        <v>380</v>
      </c>
      <c r="G18" s="5"/>
      <c r="H18" s="5"/>
      <c r="I18" s="5"/>
      <c r="J18" s="5"/>
      <c r="K18" s="5"/>
      <c r="L18" s="5"/>
      <c r="M18" s="5"/>
      <c r="N18" s="5"/>
      <c r="O18" s="5"/>
    </row>
    <row r="19" spans="1:15" ht="22.5" customHeight="1">
      <c r="A19" s="23">
        <v>15</v>
      </c>
      <c r="B19" s="46">
        <v>45337</v>
      </c>
      <c r="C19" s="34" t="s">
        <v>374</v>
      </c>
      <c r="D19" s="30"/>
      <c r="E19" s="30">
        <v>432</v>
      </c>
      <c r="F19" s="5" t="s">
        <v>380</v>
      </c>
      <c r="G19" s="5"/>
      <c r="H19" s="5"/>
      <c r="I19" s="5"/>
      <c r="J19" s="5"/>
      <c r="K19" s="5"/>
      <c r="L19" s="5"/>
      <c r="M19" s="5"/>
      <c r="N19" s="5"/>
      <c r="O19" s="5"/>
    </row>
    <row r="20" spans="1:15" ht="22.5" customHeight="1">
      <c r="A20" s="23">
        <v>16</v>
      </c>
      <c r="B20" s="46">
        <v>45338</v>
      </c>
      <c r="C20" s="34" t="s">
        <v>373</v>
      </c>
      <c r="D20" s="30"/>
      <c r="E20" s="30">
        <v>945</v>
      </c>
      <c r="F20" s="5" t="s">
        <v>380</v>
      </c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23">
        <v>17</v>
      </c>
      <c r="B21" s="46">
        <v>45339</v>
      </c>
      <c r="C21" s="34" t="s">
        <v>376</v>
      </c>
      <c r="D21" s="30"/>
      <c r="E21" s="30">
        <v>1500</v>
      </c>
      <c r="F21" s="5" t="s">
        <v>380</v>
      </c>
      <c r="G21" s="5"/>
      <c r="H21" s="5"/>
      <c r="I21" s="5"/>
      <c r="J21" s="5"/>
      <c r="K21" s="5"/>
      <c r="L21" s="5"/>
      <c r="M21" s="5"/>
      <c r="N21" s="5"/>
      <c r="O21" s="5"/>
    </row>
    <row r="22" spans="1:15" ht="22.5" customHeight="1">
      <c r="A22" s="23">
        <v>18</v>
      </c>
      <c r="B22" s="46">
        <v>45339</v>
      </c>
      <c r="C22" s="34" t="s">
        <v>377</v>
      </c>
      <c r="D22" s="30"/>
      <c r="E22" s="30">
        <v>278</v>
      </c>
      <c r="F22" s="5" t="s">
        <v>380</v>
      </c>
      <c r="G22" s="5"/>
      <c r="H22" s="5"/>
      <c r="I22" s="5"/>
      <c r="J22" s="5"/>
      <c r="K22" s="5"/>
      <c r="L22" s="5"/>
      <c r="M22" s="5"/>
      <c r="N22" s="5"/>
      <c r="O22" s="5"/>
    </row>
    <row r="23" spans="1:15" ht="22.5" customHeight="1">
      <c r="A23" s="23">
        <v>19</v>
      </c>
      <c r="B23" s="46">
        <v>45341</v>
      </c>
      <c r="C23" s="34" t="s">
        <v>378</v>
      </c>
      <c r="D23" s="30"/>
      <c r="E23" s="30">
        <v>426</v>
      </c>
      <c r="F23" s="5" t="s">
        <v>380</v>
      </c>
      <c r="G23" s="5"/>
      <c r="H23" s="5"/>
      <c r="I23" s="5"/>
      <c r="J23" s="5"/>
      <c r="K23" s="5"/>
      <c r="L23" s="5"/>
      <c r="M23" s="5"/>
      <c r="N23" s="5"/>
      <c r="O23" s="5"/>
    </row>
    <row r="24" spans="1:15" ht="22.5" customHeight="1">
      <c r="A24" s="23">
        <v>20</v>
      </c>
      <c r="B24" s="46">
        <v>45342</v>
      </c>
      <c r="C24" s="34" t="s">
        <v>379</v>
      </c>
      <c r="D24" s="30"/>
      <c r="E24" s="30">
        <v>250</v>
      </c>
      <c r="F24" s="5" t="s">
        <v>380</v>
      </c>
      <c r="G24" s="5"/>
      <c r="H24" s="5"/>
      <c r="I24" s="5"/>
      <c r="J24" s="5"/>
      <c r="K24" s="5"/>
      <c r="L24" s="5"/>
      <c r="M24" s="5"/>
      <c r="N24" s="5"/>
      <c r="O24" s="5"/>
    </row>
    <row r="25" spans="1:15" ht="22.5" customHeight="1">
      <c r="A25" s="23">
        <v>21</v>
      </c>
      <c r="B25" s="46"/>
      <c r="C25" s="34"/>
      <c r="D25" s="30"/>
      <c r="E25" s="30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22.5" customHeight="1">
      <c r="A26" s="23">
        <v>22</v>
      </c>
      <c r="B26" s="46"/>
      <c r="C26" s="34"/>
      <c r="D26" s="30"/>
      <c r="E26" s="30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22.5" customHeight="1">
      <c r="A27" s="23">
        <v>23</v>
      </c>
      <c r="B27" s="46"/>
      <c r="C27" s="34"/>
      <c r="D27" s="30"/>
      <c r="E27" s="30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22.5" customHeight="1">
      <c r="A28" s="23">
        <v>24</v>
      </c>
      <c r="B28" s="46"/>
      <c r="C28" s="34"/>
      <c r="D28" s="30"/>
      <c r="E28" s="30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22.5" customHeight="1">
      <c r="A29" s="23">
        <v>25</v>
      </c>
      <c r="B29" s="46"/>
      <c r="C29" s="34"/>
      <c r="D29" s="30"/>
      <c r="E29" s="30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22.5" customHeight="1">
      <c r="A30" s="23">
        <v>26</v>
      </c>
      <c r="B30" s="46"/>
      <c r="C30" s="34"/>
      <c r="D30" s="30"/>
      <c r="E30" s="30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22.5" customHeight="1">
      <c r="A31" s="23">
        <v>27</v>
      </c>
      <c r="B31" s="46"/>
      <c r="C31" s="27"/>
      <c r="D31" s="30"/>
      <c r="E31" s="30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22.5" customHeight="1">
      <c r="A32" s="23">
        <v>28</v>
      </c>
      <c r="B32" s="46"/>
      <c r="C32" s="27"/>
      <c r="D32" s="28"/>
      <c r="E32" s="29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22.5" customHeight="1">
      <c r="A33" s="23">
        <v>29</v>
      </c>
      <c r="B33" s="46"/>
      <c r="C33" s="27"/>
      <c r="D33" s="30"/>
      <c r="E33" s="30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3">
        <v>30</v>
      </c>
      <c r="B34" s="46"/>
      <c r="C34" s="27"/>
      <c r="D34" s="30"/>
      <c r="E34" s="30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22.5" customHeight="1">
      <c r="A35" s="23">
        <v>31</v>
      </c>
      <c r="B35" s="46"/>
      <c r="C35" s="34"/>
      <c r="D35" s="41"/>
      <c r="E35" s="54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s="62" customFormat="1" ht="22.5" customHeight="1">
      <c r="A36" s="60"/>
      <c r="B36" s="61"/>
      <c r="D36" s="80">
        <f>SUM(D2:D4)</f>
        <v>32576</v>
      </c>
      <c r="E36" s="80">
        <f>SUM(E5:E35)</f>
        <v>19499</v>
      </c>
      <c r="F36" s="63"/>
      <c r="G36" s="64"/>
      <c r="H36" s="63"/>
      <c r="I36" s="64"/>
      <c r="J36" s="63"/>
      <c r="K36" s="63"/>
      <c r="L36" s="63"/>
      <c r="M36" s="63"/>
      <c r="N36" s="63"/>
      <c r="O36" s="63"/>
    </row>
    <row r="37" spans="1:15" s="68" customFormat="1" ht="22.5" customHeight="1">
      <c r="A37" s="65"/>
      <c r="B37" s="66"/>
      <c r="C37" s="67"/>
      <c r="F37" s="69"/>
      <c r="G37" s="70"/>
      <c r="H37" s="69"/>
      <c r="I37" s="69"/>
      <c r="J37" s="69"/>
      <c r="K37" s="69"/>
      <c r="L37" s="69"/>
      <c r="M37" s="69"/>
      <c r="N37" s="69"/>
      <c r="O37" s="69"/>
    </row>
    <row r="38" spans="1:15" s="68" customFormat="1" ht="22.5" customHeight="1">
      <c r="A38" s="65"/>
      <c r="B38" s="65"/>
      <c r="C38" s="73" t="s">
        <v>383</v>
      </c>
      <c r="D38" s="74">
        <f>D36-E36</f>
        <v>13077</v>
      </c>
      <c r="E38" s="71"/>
      <c r="F38" s="69"/>
      <c r="G38" s="69"/>
      <c r="H38" s="69"/>
      <c r="I38" s="69"/>
      <c r="J38" s="69"/>
      <c r="K38" s="69"/>
      <c r="L38" s="69"/>
      <c r="M38" s="69"/>
      <c r="N38" s="69"/>
      <c r="O38" s="69"/>
    </row>
    <row r="39" spans="1:15" s="68" customFormat="1" ht="22.5" customHeight="1">
      <c r="A39" s="65"/>
      <c r="B39" s="65"/>
      <c r="C39" s="70"/>
      <c r="D39" s="71"/>
      <c r="E39" s="70"/>
      <c r="F39" s="75"/>
      <c r="G39" s="75"/>
      <c r="H39" s="75"/>
      <c r="I39" s="69"/>
      <c r="J39" s="69"/>
      <c r="K39" s="69"/>
      <c r="L39" s="69"/>
      <c r="M39" s="69"/>
      <c r="N39" s="69"/>
      <c r="O39" s="69"/>
    </row>
    <row r="40" spans="1:15" s="68" customFormat="1" ht="22.5" customHeight="1">
      <c r="A40" s="65"/>
      <c r="B40" s="65"/>
      <c r="C40" s="81" t="s">
        <v>381</v>
      </c>
      <c r="D40" s="82">
        <f>H42</f>
        <v>6604</v>
      </c>
      <c r="E40" s="71"/>
      <c r="F40" s="75">
        <v>500</v>
      </c>
      <c r="G40" s="75">
        <v>13</v>
      </c>
      <c r="H40" s="77">
        <f>F40*G40</f>
        <v>6500</v>
      </c>
      <c r="I40" s="69"/>
      <c r="J40" s="69"/>
      <c r="K40" s="69"/>
      <c r="L40" s="69"/>
      <c r="M40" s="69"/>
      <c r="N40" s="69"/>
      <c r="O40" s="69"/>
    </row>
    <row r="41" spans="1:15" s="68" customFormat="1" ht="22.5" customHeight="1">
      <c r="A41" s="65"/>
      <c r="B41" s="65"/>
      <c r="C41" s="65"/>
      <c r="D41" s="72"/>
      <c r="F41" s="75" t="s">
        <v>382</v>
      </c>
      <c r="G41" s="75"/>
      <c r="H41" s="77">
        <v>104</v>
      </c>
      <c r="I41" s="69"/>
      <c r="J41" s="69"/>
      <c r="K41" s="69"/>
      <c r="L41" s="69"/>
      <c r="M41" s="69"/>
      <c r="N41" s="69"/>
      <c r="O41" s="69"/>
    </row>
    <row r="42" spans="1:15" s="68" customFormat="1" ht="22.5" customHeight="1">
      <c r="A42" s="65"/>
      <c r="B42" s="65"/>
      <c r="C42" s="78" t="s">
        <v>384</v>
      </c>
      <c r="D42" s="79">
        <f>D38-D40</f>
        <v>6473</v>
      </c>
      <c r="E42" s="71"/>
      <c r="F42" s="88" t="s">
        <v>385</v>
      </c>
      <c r="G42" s="89"/>
      <c r="H42" s="83">
        <f>H40+H41</f>
        <v>6604</v>
      </c>
      <c r="I42" s="69"/>
      <c r="J42" s="69"/>
      <c r="K42" s="69"/>
      <c r="L42" s="69"/>
      <c r="M42" s="69"/>
      <c r="N42" s="69"/>
      <c r="O42" s="69"/>
    </row>
    <row r="43" spans="1:15" s="68" customFormat="1" ht="22.5" customHeight="1">
      <c r="A43" s="65"/>
      <c r="B43" s="65"/>
      <c r="C43" s="65"/>
      <c r="D43" s="71"/>
      <c r="E43" s="71"/>
      <c r="F43" s="69"/>
      <c r="G43" s="69"/>
      <c r="H43" s="76"/>
      <c r="I43" s="69"/>
      <c r="J43" s="69"/>
      <c r="K43" s="69"/>
      <c r="L43" s="69"/>
      <c r="M43" s="69"/>
      <c r="N43" s="69"/>
      <c r="O43" s="69"/>
    </row>
    <row r="44" spans="1:15" ht="22.5" customHeight="1">
      <c r="A44" s="3"/>
      <c r="B44" s="3"/>
      <c r="C44" s="5" t="s">
        <v>393</v>
      </c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22.5" customHeight="1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22.5" customHeight="1"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22.5" customHeight="1"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22.5" customHeight="1"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22.5" customHeight="1"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6:15" ht="22.5" customHeight="1"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6:15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6:15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6:15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6:15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6:15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6:15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6:15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6:15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6:15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6:15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6:15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6:15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6:15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6:15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6:15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6:15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6:15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6:15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6:15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6:15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6:15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6:15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6:15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6:15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6:15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6:15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6:15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6:15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6:15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6:15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</sheetData>
  <mergeCells count="1">
    <mergeCell ref="F42:G4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7635-E2AB-43B7-A9E5-BDA024D79C9A}">
  <dimension ref="A1:O1010"/>
  <sheetViews>
    <sheetView workbookViewId="0">
      <selection activeCell="E37" sqref="E37"/>
    </sheetView>
  </sheetViews>
  <sheetFormatPr defaultColWidth="12.5703125" defaultRowHeight="12.75"/>
  <cols>
    <col min="1" max="1" width="5.140625" customWidth="1"/>
    <col min="2" max="2" width="17.42578125" customWidth="1"/>
    <col min="3" max="3" width="81.42578125" customWidth="1"/>
    <col min="4" max="4" width="11.28515625" customWidth="1"/>
    <col min="5" max="5" width="11.42578125" customWidth="1"/>
  </cols>
  <sheetData>
    <row r="1" spans="1:15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2.5" customHeight="1">
      <c r="A2" s="23"/>
      <c r="B2" s="46">
        <v>45289</v>
      </c>
      <c r="C2" s="34" t="s">
        <v>5</v>
      </c>
      <c r="D2" s="30">
        <v>11323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2.5" customHeight="1">
      <c r="A3" s="23"/>
      <c r="B3" s="24"/>
      <c r="C3" s="34" t="s">
        <v>337</v>
      </c>
      <c r="D3" s="30">
        <v>10000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2.5" customHeight="1">
      <c r="A4" s="23"/>
      <c r="B4" s="24"/>
      <c r="C4" s="34" t="s">
        <v>360</v>
      </c>
      <c r="D4" s="30">
        <v>10000</v>
      </c>
      <c r="E4" s="41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2.5" customHeight="1">
      <c r="A5" s="23"/>
      <c r="B5" s="23"/>
      <c r="C5" s="34"/>
      <c r="D5" s="30"/>
      <c r="E5" s="30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22.5" customHeight="1">
      <c r="A6" s="23">
        <v>1</v>
      </c>
      <c r="B6" s="46">
        <v>45295</v>
      </c>
      <c r="C6" s="34" t="s">
        <v>12</v>
      </c>
      <c r="D6" s="30"/>
      <c r="E6" s="30">
        <v>1650</v>
      </c>
      <c r="F6" s="5" t="s">
        <v>380</v>
      </c>
      <c r="G6" s="5"/>
      <c r="H6" s="5"/>
      <c r="I6" s="5"/>
      <c r="J6" s="5"/>
      <c r="K6" s="5"/>
      <c r="L6" s="5"/>
      <c r="M6" s="5"/>
      <c r="N6" s="5"/>
      <c r="O6" s="5"/>
    </row>
    <row r="7" spans="1:15" ht="22.5" customHeight="1">
      <c r="A7" s="23">
        <v>2</v>
      </c>
      <c r="B7" s="46">
        <v>45299</v>
      </c>
      <c r="C7" s="34" t="s">
        <v>336</v>
      </c>
      <c r="D7" s="30"/>
      <c r="E7" s="30">
        <v>508</v>
      </c>
      <c r="F7" s="5" t="s">
        <v>380</v>
      </c>
      <c r="G7" s="5"/>
      <c r="H7" s="5"/>
      <c r="I7" s="5"/>
      <c r="J7" s="5"/>
      <c r="K7" s="5"/>
      <c r="L7" s="5"/>
      <c r="M7" s="5"/>
      <c r="N7" s="5"/>
      <c r="O7" s="5"/>
    </row>
    <row r="8" spans="1:15" ht="22.5" customHeight="1">
      <c r="A8" s="23">
        <v>3</v>
      </c>
      <c r="B8" s="46">
        <v>45301</v>
      </c>
      <c r="C8" s="34" t="s">
        <v>338</v>
      </c>
      <c r="D8" s="30"/>
      <c r="E8" s="30">
        <v>160</v>
      </c>
      <c r="F8" s="5" t="s">
        <v>380</v>
      </c>
      <c r="G8" s="5"/>
      <c r="H8" s="5"/>
      <c r="I8" s="5"/>
      <c r="J8" s="5"/>
      <c r="K8" s="5"/>
      <c r="L8" s="5"/>
      <c r="M8" s="5"/>
      <c r="N8" s="5"/>
      <c r="O8" s="5"/>
    </row>
    <row r="9" spans="1:15" ht="22.5" customHeight="1">
      <c r="A9" s="23">
        <v>4</v>
      </c>
      <c r="B9" s="46">
        <v>45301</v>
      </c>
      <c r="C9" s="34" t="s">
        <v>339</v>
      </c>
      <c r="D9" s="30"/>
      <c r="E9" s="30">
        <v>750</v>
      </c>
      <c r="F9" s="5" t="s">
        <v>380</v>
      </c>
      <c r="G9" s="5"/>
      <c r="H9" s="5"/>
      <c r="I9" s="5"/>
      <c r="J9" s="5"/>
      <c r="K9" s="5"/>
      <c r="L9" s="5"/>
      <c r="M9" s="5"/>
      <c r="N9" s="5"/>
      <c r="O9" s="5"/>
    </row>
    <row r="10" spans="1:15" ht="22.5" customHeight="1">
      <c r="A10" s="23">
        <v>5</v>
      </c>
      <c r="B10" s="46">
        <v>45302</v>
      </c>
      <c r="C10" s="34" t="s">
        <v>340</v>
      </c>
      <c r="D10" s="30"/>
      <c r="E10" s="30">
        <v>800</v>
      </c>
      <c r="F10" s="5" t="s">
        <v>380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ht="22.5" customHeight="1">
      <c r="A11" s="23">
        <v>6</v>
      </c>
      <c r="B11" s="46">
        <v>45302</v>
      </c>
      <c r="C11" s="34" t="s">
        <v>341</v>
      </c>
      <c r="D11" s="30"/>
      <c r="E11" s="30">
        <v>1150</v>
      </c>
      <c r="F11" s="5" t="s">
        <v>380</v>
      </c>
      <c r="G11" s="5"/>
      <c r="H11" s="5"/>
      <c r="I11" s="5"/>
      <c r="J11" s="5"/>
      <c r="K11" s="5"/>
      <c r="L11" s="5"/>
      <c r="M11" s="5"/>
      <c r="N11" s="5"/>
      <c r="O11" s="5"/>
    </row>
    <row r="12" spans="1:15" ht="22.5" customHeight="1">
      <c r="A12" s="23">
        <v>7</v>
      </c>
      <c r="B12" s="46">
        <v>45302</v>
      </c>
      <c r="C12" s="34" t="s">
        <v>342</v>
      </c>
      <c r="D12" s="30"/>
      <c r="E12" s="30">
        <v>500</v>
      </c>
      <c r="F12" s="5" t="s">
        <v>380</v>
      </c>
      <c r="G12" s="5"/>
      <c r="H12" s="5"/>
      <c r="I12" s="5"/>
      <c r="J12" s="5"/>
      <c r="K12" s="5"/>
      <c r="L12" s="5"/>
      <c r="M12" s="5"/>
      <c r="N12" s="5"/>
      <c r="O12" s="5"/>
    </row>
    <row r="13" spans="1:15" ht="22.5" customHeight="1">
      <c r="A13" s="23">
        <v>8</v>
      </c>
      <c r="B13" s="46">
        <v>45303</v>
      </c>
      <c r="C13" s="34" t="s">
        <v>343</v>
      </c>
      <c r="D13" s="30"/>
      <c r="E13" s="30">
        <v>300</v>
      </c>
      <c r="F13" s="5" t="s">
        <v>380</v>
      </c>
      <c r="G13" s="5"/>
      <c r="H13" s="5"/>
      <c r="I13" s="5"/>
      <c r="J13" s="5"/>
      <c r="K13" s="5"/>
      <c r="L13" s="5"/>
      <c r="M13" s="5"/>
      <c r="N13" s="5"/>
      <c r="O13" s="5"/>
    </row>
    <row r="14" spans="1:15" ht="22.5" customHeight="1">
      <c r="A14" s="23">
        <v>9</v>
      </c>
      <c r="B14" s="46">
        <v>45303</v>
      </c>
      <c r="C14" s="34" t="s">
        <v>344</v>
      </c>
      <c r="D14" s="30"/>
      <c r="E14" s="30">
        <v>136</v>
      </c>
      <c r="F14" s="5" t="s">
        <v>380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 ht="22.5" customHeight="1">
      <c r="A15" s="23">
        <v>10</v>
      </c>
      <c r="B15" s="46">
        <v>45311</v>
      </c>
      <c r="C15" s="34" t="s">
        <v>135</v>
      </c>
      <c r="D15" s="30"/>
      <c r="E15" s="30">
        <v>116</v>
      </c>
      <c r="F15" s="5" t="s">
        <v>380</v>
      </c>
      <c r="G15" s="5"/>
      <c r="H15" s="5"/>
      <c r="I15" s="5"/>
      <c r="J15" s="5"/>
      <c r="K15" s="5"/>
      <c r="L15" s="5"/>
      <c r="M15" s="5"/>
      <c r="N15" s="5"/>
      <c r="O15" s="5"/>
    </row>
    <row r="16" spans="1:15" ht="22.5" customHeight="1">
      <c r="A16" s="23">
        <v>11</v>
      </c>
      <c r="B16" s="46">
        <v>45310</v>
      </c>
      <c r="C16" s="34" t="s">
        <v>345</v>
      </c>
      <c r="D16" s="30"/>
      <c r="E16" s="30">
        <v>100</v>
      </c>
      <c r="F16" s="5" t="s">
        <v>380</v>
      </c>
      <c r="G16" s="5"/>
      <c r="H16" s="5"/>
      <c r="I16" s="5"/>
      <c r="J16" s="5"/>
      <c r="K16" s="5"/>
      <c r="L16" s="5"/>
      <c r="M16" s="5"/>
      <c r="N16" s="5"/>
      <c r="O16" s="5"/>
    </row>
    <row r="17" spans="1:15" ht="22.5" customHeight="1">
      <c r="A17" s="23">
        <v>12</v>
      </c>
      <c r="B17" s="46">
        <v>45313</v>
      </c>
      <c r="C17" s="34" t="s">
        <v>346</v>
      </c>
      <c r="D17" s="30"/>
      <c r="E17" s="30">
        <v>100</v>
      </c>
      <c r="F17" s="5" t="s">
        <v>380</v>
      </c>
      <c r="G17" s="5"/>
      <c r="H17" s="5"/>
      <c r="I17" s="5"/>
      <c r="J17" s="5"/>
      <c r="K17" s="5"/>
      <c r="L17" s="5"/>
      <c r="M17" s="5"/>
      <c r="N17" s="5"/>
      <c r="O17" s="5"/>
    </row>
    <row r="18" spans="1:15" ht="22.5" customHeight="1">
      <c r="A18" s="23">
        <v>13</v>
      </c>
      <c r="B18" s="46">
        <v>45314</v>
      </c>
      <c r="C18" s="34" t="s">
        <v>352</v>
      </c>
      <c r="D18" s="30"/>
      <c r="E18" s="30">
        <v>370</v>
      </c>
      <c r="F18" s="5" t="s">
        <v>380</v>
      </c>
      <c r="G18" s="5"/>
      <c r="H18" s="5"/>
      <c r="I18" s="5"/>
      <c r="J18" s="5"/>
      <c r="K18" s="5"/>
      <c r="L18" s="5"/>
      <c r="M18" s="5"/>
      <c r="N18" s="5"/>
      <c r="O18" s="5"/>
    </row>
    <row r="19" spans="1:15" ht="22.5" customHeight="1">
      <c r="A19" s="23">
        <v>14</v>
      </c>
      <c r="B19" s="46">
        <v>45314</v>
      </c>
      <c r="C19" s="34" t="s">
        <v>351</v>
      </c>
      <c r="D19" s="30"/>
      <c r="E19" s="30">
        <v>550</v>
      </c>
      <c r="F19" s="5" t="s">
        <v>380</v>
      </c>
      <c r="G19" s="5"/>
      <c r="H19" s="5"/>
      <c r="I19" s="5"/>
      <c r="J19" s="5"/>
      <c r="K19" s="5"/>
      <c r="L19" s="5"/>
      <c r="M19" s="5"/>
      <c r="N19" s="5"/>
      <c r="O19" s="5"/>
    </row>
    <row r="20" spans="1:15" ht="22.5" customHeight="1">
      <c r="A20" s="23">
        <v>15</v>
      </c>
      <c r="B20" s="46">
        <v>45315</v>
      </c>
      <c r="C20" s="34" t="s">
        <v>350</v>
      </c>
      <c r="D20" s="30"/>
      <c r="E20" s="30">
        <v>1650</v>
      </c>
      <c r="F20" s="5" t="s">
        <v>380</v>
      </c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23">
        <v>16</v>
      </c>
      <c r="B21" s="46">
        <v>45315</v>
      </c>
      <c r="C21" s="34" t="s">
        <v>349</v>
      </c>
      <c r="D21" s="30"/>
      <c r="E21" s="30">
        <v>991</v>
      </c>
      <c r="F21" s="5" t="s">
        <v>380</v>
      </c>
      <c r="G21" s="5"/>
      <c r="H21" s="5"/>
      <c r="I21" s="5"/>
      <c r="J21" s="5"/>
      <c r="K21" s="5"/>
      <c r="L21" s="5"/>
      <c r="M21" s="5"/>
      <c r="N21" s="5"/>
      <c r="O21" s="5"/>
    </row>
    <row r="22" spans="1:15" ht="22.5" customHeight="1">
      <c r="A22" s="23">
        <v>17</v>
      </c>
      <c r="B22" s="46">
        <v>45315</v>
      </c>
      <c r="C22" s="34" t="s">
        <v>348</v>
      </c>
      <c r="D22" s="30"/>
      <c r="E22" s="30">
        <v>1750</v>
      </c>
      <c r="F22" s="5" t="s">
        <v>380</v>
      </c>
      <c r="G22" s="5"/>
      <c r="H22" s="5"/>
      <c r="I22" s="5"/>
      <c r="J22" s="5"/>
      <c r="K22" s="5"/>
      <c r="L22" s="5"/>
      <c r="M22" s="5"/>
      <c r="N22" s="5"/>
      <c r="O22" s="5"/>
    </row>
    <row r="23" spans="1:15" ht="22.5" customHeight="1">
      <c r="A23" s="23">
        <v>18</v>
      </c>
      <c r="B23" s="46">
        <v>45316</v>
      </c>
      <c r="C23" s="34" t="s">
        <v>347</v>
      </c>
      <c r="D23" s="30"/>
      <c r="E23" s="30">
        <v>3200</v>
      </c>
      <c r="F23" s="5" t="s">
        <v>380</v>
      </c>
      <c r="G23" s="5"/>
      <c r="H23" s="5"/>
      <c r="I23" s="5"/>
      <c r="J23" s="5"/>
      <c r="K23" s="5"/>
      <c r="L23" s="5"/>
      <c r="M23" s="5"/>
      <c r="N23" s="5"/>
      <c r="O23" s="5"/>
    </row>
    <row r="24" spans="1:15" ht="22.5" customHeight="1">
      <c r="A24" s="23">
        <v>19</v>
      </c>
      <c r="B24" s="46">
        <v>45318</v>
      </c>
      <c r="C24" s="34" t="s">
        <v>353</v>
      </c>
      <c r="D24" s="30"/>
      <c r="E24" s="30">
        <v>100</v>
      </c>
      <c r="F24" s="5" t="s">
        <v>380</v>
      </c>
      <c r="G24" s="5"/>
      <c r="H24" s="5"/>
      <c r="I24" s="5"/>
      <c r="J24" s="5"/>
      <c r="K24" s="5"/>
      <c r="L24" s="5"/>
      <c r="M24" s="5"/>
      <c r="N24" s="5"/>
      <c r="O24" s="5"/>
    </row>
    <row r="25" spans="1:15" ht="22.5" customHeight="1">
      <c r="A25" s="23">
        <v>20</v>
      </c>
      <c r="B25" s="46">
        <v>45318</v>
      </c>
      <c r="C25" s="34" t="s">
        <v>354</v>
      </c>
      <c r="D25" s="30"/>
      <c r="E25" s="30">
        <v>220</v>
      </c>
      <c r="F25" s="5" t="s">
        <v>380</v>
      </c>
      <c r="G25" s="5"/>
      <c r="H25" s="5"/>
      <c r="I25" s="5"/>
      <c r="J25" s="5"/>
      <c r="K25" s="5"/>
      <c r="L25" s="5"/>
      <c r="M25" s="5"/>
      <c r="N25" s="5"/>
      <c r="O25" s="5"/>
    </row>
    <row r="26" spans="1:15" ht="22.5" customHeight="1">
      <c r="A26" s="23">
        <v>21</v>
      </c>
      <c r="B26" s="46">
        <v>45320</v>
      </c>
      <c r="C26" s="34" t="s">
        <v>355</v>
      </c>
      <c r="D26" s="30"/>
      <c r="E26" s="30">
        <v>1660</v>
      </c>
      <c r="F26" s="5" t="s">
        <v>380</v>
      </c>
      <c r="G26" s="5"/>
      <c r="H26" s="5"/>
      <c r="I26" s="5"/>
      <c r="J26" s="5"/>
      <c r="K26" s="5"/>
      <c r="L26" s="5"/>
      <c r="M26" s="5"/>
      <c r="N26" s="5"/>
      <c r="O26" s="5"/>
    </row>
    <row r="27" spans="1:15" ht="22.5" customHeight="1">
      <c r="A27" s="23">
        <v>22</v>
      </c>
      <c r="B27" s="46">
        <v>45320</v>
      </c>
      <c r="C27" s="34" t="s">
        <v>356</v>
      </c>
      <c r="D27" s="30"/>
      <c r="E27" s="30">
        <v>767</v>
      </c>
      <c r="F27" s="5" t="s">
        <v>380</v>
      </c>
      <c r="G27" s="5"/>
      <c r="H27" s="5"/>
      <c r="I27" s="5"/>
      <c r="J27" s="5"/>
      <c r="K27" s="5"/>
      <c r="L27" s="5"/>
      <c r="M27" s="5"/>
      <c r="N27" s="5"/>
      <c r="O27" s="5"/>
    </row>
    <row r="28" spans="1:15" ht="22.5" customHeight="1">
      <c r="A28" s="23">
        <v>23</v>
      </c>
      <c r="B28" s="46">
        <v>45320</v>
      </c>
      <c r="C28" s="34" t="s">
        <v>357</v>
      </c>
      <c r="D28" s="30"/>
      <c r="E28" s="30">
        <v>290</v>
      </c>
      <c r="F28" s="5" t="s">
        <v>380</v>
      </c>
      <c r="G28" s="5"/>
      <c r="H28" s="5"/>
      <c r="I28" s="5"/>
      <c r="J28" s="5"/>
      <c r="K28" s="5"/>
      <c r="L28" s="5"/>
      <c r="M28" s="5"/>
      <c r="N28" s="5"/>
      <c r="O28" s="5"/>
    </row>
    <row r="29" spans="1:15" ht="22.5" customHeight="1">
      <c r="A29" s="23">
        <v>24</v>
      </c>
      <c r="B29" s="46">
        <v>45321</v>
      </c>
      <c r="C29" s="34" t="s">
        <v>359</v>
      </c>
      <c r="D29" s="30"/>
      <c r="E29" s="30">
        <v>929</v>
      </c>
      <c r="F29" s="5" t="s">
        <v>380</v>
      </c>
      <c r="G29" s="5"/>
      <c r="H29" s="5"/>
      <c r="I29" s="5"/>
      <c r="J29" s="5"/>
      <c r="K29" s="5"/>
      <c r="L29" s="5"/>
      <c r="M29" s="5"/>
      <c r="N29" s="5"/>
      <c r="O29" s="5"/>
    </row>
    <row r="30" spans="1:15" ht="22.5" customHeight="1">
      <c r="A30" s="23">
        <v>25</v>
      </c>
      <c r="B30" s="46"/>
      <c r="C30" s="34"/>
      <c r="D30" s="30"/>
      <c r="E30" s="30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22.5" customHeight="1">
      <c r="A31" s="23">
        <v>26</v>
      </c>
      <c r="B31" s="46"/>
      <c r="C31" s="34"/>
      <c r="D31" s="30"/>
      <c r="E31" s="30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22.5" customHeight="1">
      <c r="A32" s="23">
        <v>27</v>
      </c>
      <c r="B32" s="46"/>
      <c r="C32" s="34"/>
      <c r="D32" s="30"/>
      <c r="E32" s="30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22.5" customHeight="1">
      <c r="A33" s="23">
        <v>28</v>
      </c>
      <c r="B33" s="46"/>
      <c r="C33" s="27"/>
      <c r="D33" s="28"/>
      <c r="E33" s="29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3">
        <v>29</v>
      </c>
      <c r="B34" s="46"/>
      <c r="C34" s="27"/>
      <c r="D34" s="30"/>
      <c r="E34" s="30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22.5" customHeight="1">
      <c r="A35" s="23">
        <v>30</v>
      </c>
      <c r="B35" s="46"/>
      <c r="C35" s="27"/>
      <c r="D35" s="30"/>
      <c r="E35" s="30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23">
        <v>31</v>
      </c>
      <c r="B36" s="46"/>
      <c r="C36" s="34"/>
      <c r="D36" s="41"/>
      <c r="E36" s="54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22.5" customHeight="1">
      <c r="A37" s="3"/>
      <c r="B37" s="4"/>
      <c r="D37" s="20">
        <f>SUM(D2:D5)</f>
        <v>31323</v>
      </c>
      <c r="E37" s="20">
        <f>SUM(E6:E36)</f>
        <v>18747</v>
      </c>
      <c r="F37" s="5"/>
      <c r="G37" s="19">
        <f>D37-E37</f>
        <v>12576</v>
      </c>
      <c r="H37" s="5"/>
      <c r="I37" s="5"/>
      <c r="J37" s="5"/>
      <c r="K37" s="5"/>
      <c r="L37" s="5"/>
      <c r="M37" s="5"/>
      <c r="N37" s="5"/>
      <c r="O37" s="5"/>
    </row>
    <row r="38" spans="1:15" ht="22.5" customHeight="1">
      <c r="A38" s="3"/>
      <c r="B38" s="4"/>
      <c r="C38" s="1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22.5" customHeight="1">
      <c r="A39" s="3"/>
      <c r="B39" s="46">
        <v>45316</v>
      </c>
      <c r="C39" s="34" t="s">
        <v>358</v>
      </c>
      <c r="D39" s="30"/>
      <c r="E39" s="53">
        <v>1803</v>
      </c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22.5" customHeight="1">
      <c r="A40" s="3"/>
      <c r="B40" s="3"/>
      <c r="C40" s="6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ht="22.5" customHeight="1">
      <c r="A41" s="3"/>
      <c r="B41" s="3"/>
      <c r="C41" s="19"/>
      <c r="D41" s="6"/>
      <c r="E41" s="50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ht="22.5" customHeight="1">
      <c r="A42" s="3"/>
      <c r="B42" s="3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22.5" customHeight="1">
      <c r="A43" s="3"/>
      <c r="B43" s="3"/>
      <c r="C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22.5" customHeight="1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22.5" customHeight="1">
      <c r="A45" s="3"/>
      <c r="B45" s="3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22.5" customHeight="1"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6:15" ht="22.5" customHeight="1"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6:15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6:15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6:15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6:15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6:15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6:15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6:15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6:15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6:15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6:15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6:15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6:15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6:15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6:15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6:15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6:15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6:15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6:15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6:15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6:15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6:15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6:15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6:15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6:15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6:15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6:15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6:15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6:15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6:15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6:15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  <row r="1008" spans="6:15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</row>
    <row r="1009" spans="6:15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</row>
    <row r="1010" spans="6:15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84F0-B849-4B85-BE24-6DE1A6C8C192}">
  <dimension ref="A1:U1006"/>
  <sheetViews>
    <sheetView topLeftCell="A9" workbookViewId="0">
      <selection activeCell="G19" sqref="G19"/>
    </sheetView>
  </sheetViews>
  <sheetFormatPr defaultColWidth="12.5703125" defaultRowHeight="12.75"/>
  <cols>
    <col min="1" max="1" width="5.140625" style="38" customWidth="1"/>
    <col min="2" max="2" width="17.42578125" style="38" customWidth="1"/>
    <col min="3" max="3" width="89.5703125" style="38" customWidth="1"/>
    <col min="4" max="4" width="12.42578125" style="38" customWidth="1"/>
    <col min="5" max="5" width="11.42578125" style="38" customWidth="1"/>
    <col min="6" max="16384" width="12.5703125" style="38"/>
  </cols>
  <sheetData>
    <row r="1" spans="1:21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2.5" customHeight="1">
      <c r="A2" s="23"/>
      <c r="B2" s="46">
        <v>45261</v>
      </c>
      <c r="C2" s="34" t="s">
        <v>5</v>
      </c>
      <c r="D2" s="30">
        <v>8525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2.5" customHeight="1">
      <c r="A3" s="23"/>
      <c r="B3" s="24"/>
      <c r="C3" s="34" t="s">
        <v>315</v>
      </c>
      <c r="D3" s="30">
        <v>10000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2.5" customHeight="1">
      <c r="A4" s="23"/>
      <c r="B4" s="23"/>
      <c r="C4" s="34" t="s">
        <v>322</v>
      </c>
      <c r="D4" s="30">
        <v>10000</v>
      </c>
      <c r="E4" s="3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2.5" customHeight="1">
      <c r="A5" s="23"/>
      <c r="B5" s="23"/>
      <c r="C5" s="34" t="s">
        <v>323</v>
      </c>
      <c r="D5" s="30">
        <v>7500</v>
      </c>
      <c r="E5" s="3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2.5" customHeight="1">
      <c r="A6" s="23"/>
      <c r="B6" s="23"/>
      <c r="C6" s="34"/>
      <c r="D6" s="30"/>
      <c r="E6" s="3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2.5" customHeight="1">
      <c r="A7" s="23">
        <v>1</v>
      </c>
      <c r="B7" s="46">
        <v>45266</v>
      </c>
      <c r="C7" s="34" t="s">
        <v>307</v>
      </c>
      <c r="D7" s="30"/>
      <c r="E7" s="30">
        <v>250</v>
      </c>
      <c r="F7" s="5" t="s">
        <v>380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22.5" customHeight="1">
      <c r="A8" s="23">
        <v>2</v>
      </c>
      <c r="B8" s="46">
        <v>45267</v>
      </c>
      <c r="C8" s="34" t="s">
        <v>12</v>
      </c>
      <c r="D8" s="30"/>
      <c r="E8" s="30">
        <v>1800</v>
      </c>
      <c r="F8" s="5" t="s">
        <v>380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22.5" customHeight="1">
      <c r="A9" s="23">
        <v>3</v>
      </c>
      <c r="B9" s="46">
        <v>45267</v>
      </c>
      <c r="C9" s="34" t="s">
        <v>312</v>
      </c>
      <c r="D9" s="30"/>
      <c r="E9" s="30">
        <v>626</v>
      </c>
      <c r="F9" s="5" t="s">
        <v>380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2.5" customHeight="1">
      <c r="A10" s="23">
        <v>4</v>
      </c>
      <c r="B10" s="46">
        <v>45268</v>
      </c>
      <c r="C10" s="34" t="s">
        <v>308</v>
      </c>
      <c r="D10" s="30"/>
      <c r="E10" s="30">
        <v>100</v>
      </c>
      <c r="F10" s="5" t="s">
        <v>380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2.5" customHeight="1">
      <c r="A11" s="23">
        <v>5</v>
      </c>
      <c r="B11" s="46">
        <v>45268</v>
      </c>
      <c r="C11" s="34" t="s">
        <v>309</v>
      </c>
      <c r="D11" s="30"/>
      <c r="E11" s="30">
        <v>500</v>
      </c>
      <c r="F11" s="5" t="s">
        <v>380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22.5" customHeight="1">
      <c r="A12" s="23">
        <v>6</v>
      </c>
      <c r="B12" s="46">
        <v>45268</v>
      </c>
      <c r="C12" s="34" t="s">
        <v>310</v>
      </c>
      <c r="D12" s="30"/>
      <c r="E12" s="30">
        <v>390</v>
      </c>
      <c r="F12" s="5" t="s">
        <v>380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2.5" customHeight="1">
      <c r="A13" s="23">
        <v>7</v>
      </c>
      <c r="B13" s="46">
        <v>45271</v>
      </c>
      <c r="C13" s="34" t="s">
        <v>311</v>
      </c>
      <c r="D13" s="30"/>
      <c r="E13" s="30">
        <v>535</v>
      </c>
      <c r="F13" s="5" t="s">
        <v>380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22.5" customHeight="1">
      <c r="A14" s="23">
        <v>8</v>
      </c>
      <c r="B14" s="46">
        <v>45271</v>
      </c>
      <c r="C14" s="34" t="s">
        <v>314</v>
      </c>
      <c r="D14" s="30"/>
      <c r="E14" s="30">
        <v>490</v>
      </c>
      <c r="F14" s="5" t="s">
        <v>380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22.5" customHeight="1">
      <c r="A15" s="23">
        <v>9</v>
      </c>
      <c r="B15" s="46">
        <v>45273</v>
      </c>
      <c r="C15" s="34" t="s">
        <v>313</v>
      </c>
      <c r="D15" s="30"/>
      <c r="E15" s="30">
        <v>251</v>
      </c>
      <c r="F15" s="5" t="s">
        <v>380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22.5" customHeight="1">
      <c r="A16" s="23">
        <v>10</v>
      </c>
      <c r="B16" s="46">
        <v>45274</v>
      </c>
      <c r="C16" s="34" t="s">
        <v>316</v>
      </c>
      <c r="D16" s="30"/>
      <c r="E16" s="30">
        <v>5000</v>
      </c>
      <c r="F16" s="5" t="s">
        <v>380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2.5" customHeight="1">
      <c r="A17" s="23">
        <v>11</v>
      </c>
      <c r="B17" s="46">
        <v>45274</v>
      </c>
      <c r="C17" s="34" t="s">
        <v>317</v>
      </c>
      <c r="D17" s="30"/>
      <c r="E17" s="30">
        <v>280</v>
      </c>
      <c r="F17" s="5" t="s">
        <v>380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2.5" customHeight="1">
      <c r="A18" s="23">
        <v>12</v>
      </c>
      <c r="B18" s="46">
        <v>45274</v>
      </c>
      <c r="C18" s="34" t="s">
        <v>319</v>
      </c>
      <c r="D18" s="30"/>
      <c r="E18" s="30">
        <v>500</v>
      </c>
      <c r="F18" s="5" t="s">
        <v>380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22.5" customHeight="1">
      <c r="A19" s="23">
        <v>13</v>
      </c>
      <c r="B19" s="46">
        <v>45275</v>
      </c>
      <c r="C19" s="34" t="s">
        <v>318</v>
      </c>
      <c r="D19" s="30"/>
      <c r="E19" s="30">
        <v>900</v>
      </c>
      <c r="F19" s="5" t="s">
        <v>380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22.5" customHeight="1">
      <c r="A20" s="23">
        <v>14</v>
      </c>
      <c r="B20" s="46">
        <v>45275</v>
      </c>
      <c r="C20" s="34" t="s">
        <v>320</v>
      </c>
      <c r="D20" s="30"/>
      <c r="E20" s="30">
        <v>100</v>
      </c>
      <c r="F20" s="5" t="s">
        <v>380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22.5" customHeight="1">
      <c r="A21" s="23">
        <v>15</v>
      </c>
      <c r="B21" s="46">
        <v>45275</v>
      </c>
      <c r="C21" s="34" t="s">
        <v>321</v>
      </c>
      <c r="D21" s="30"/>
      <c r="E21" s="30">
        <v>100</v>
      </c>
      <c r="F21" s="5" t="s">
        <v>380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22.5" customHeight="1">
      <c r="A22" s="23">
        <v>16</v>
      </c>
      <c r="B22" s="46">
        <v>45281</v>
      </c>
      <c r="C22" s="34" t="s">
        <v>324</v>
      </c>
      <c r="D22" s="30"/>
      <c r="E22" s="30">
        <v>2000</v>
      </c>
      <c r="F22" s="5" t="s">
        <v>380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22.5" customHeight="1" thickBot="1">
      <c r="A23" s="23">
        <v>17</v>
      </c>
      <c r="B23" s="46">
        <v>45283</v>
      </c>
      <c r="C23" s="34" t="s">
        <v>325</v>
      </c>
      <c r="D23" s="30"/>
      <c r="E23" s="56">
        <v>1240</v>
      </c>
      <c r="F23" s="5" t="s">
        <v>380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2.5" customHeight="1">
      <c r="A24" s="23">
        <v>18</v>
      </c>
      <c r="B24" s="46">
        <v>45286</v>
      </c>
      <c r="C24" s="34" t="s">
        <v>326</v>
      </c>
      <c r="D24" s="55"/>
      <c r="E24" s="58">
        <v>630</v>
      </c>
      <c r="F24" s="5" t="s">
        <v>380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2.5" customHeight="1" thickBot="1">
      <c r="A25" s="23">
        <v>19</v>
      </c>
      <c r="B25" s="46">
        <v>45286</v>
      </c>
      <c r="C25" s="34" t="s">
        <v>327</v>
      </c>
      <c r="D25" s="55"/>
      <c r="E25" s="59">
        <v>750</v>
      </c>
      <c r="F25" s="5" t="s">
        <v>380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2.5" customHeight="1">
      <c r="A26" s="23">
        <v>20</v>
      </c>
      <c r="B26" s="46">
        <v>45288</v>
      </c>
      <c r="C26" s="34" t="s">
        <v>332</v>
      </c>
      <c r="D26" s="30"/>
      <c r="E26" s="57">
        <v>4800</v>
      </c>
      <c r="F26" s="5" t="s">
        <v>380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2.5" customHeight="1">
      <c r="A27" s="23">
        <v>21</v>
      </c>
      <c r="B27" s="46">
        <v>45289</v>
      </c>
      <c r="C27" s="34" t="s">
        <v>328</v>
      </c>
      <c r="D27" s="30"/>
      <c r="E27" s="30">
        <v>500</v>
      </c>
      <c r="F27" s="5" t="s">
        <v>380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2.5" customHeight="1">
      <c r="A28" s="23">
        <v>22</v>
      </c>
      <c r="B28" s="46">
        <v>45289</v>
      </c>
      <c r="C28" s="34" t="s">
        <v>329</v>
      </c>
      <c r="D28" s="30"/>
      <c r="E28" s="30">
        <v>500</v>
      </c>
      <c r="F28" s="5" t="s">
        <v>380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2.5" customHeight="1">
      <c r="A29" s="23">
        <v>23</v>
      </c>
      <c r="B29" s="46">
        <v>45289</v>
      </c>
      <c r="C29" s="34" t="s">
        <v>330</v>
      </c>
      <c r="D29" s="30"/>
      <c r="E29" s="30">
        <v>100</v>
      </c>
      <c r="F29" s="5" t="s">
        <v>380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22.5" customHeight="1">
      <c r="A30" s="23">
        <v>24</v>
      </c>
      <c r="B30" s="46">
        <v>45289</v>
      </c>
      <c r="C30" s="34" t="s">
        <v>331</v>
      </c>
      <c r="D30" s="30"/>
      <c r="E30" s="30">
        <v>1660</v>
      </c>
      <c r="F30" s="5" t="s">
        <v>380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22.5" customHeight="1">
      <c r="A31" s="23">
        <v>25</v>
      </c>
      <c r="B31" s="46">
        <v>45289</v>
      </c>
      <c r="C31" s="34" t="s">
        <v>333</v>
      </c>
      <c r="D31" s="30"/>
      <c r="E31" s="30">
        <v>100</v>
      </c>
      <c r="F31" s="5" t="s">
        <v>380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22.5" customHeight="1">
      <c r="A32" s="23">
        <v>26</v>
      </c>
      <c r="B32" s="46">
        <v>45289</v>
      </c>
      <c r="C32" s="34" t="s">
        <v>334</v>
      </c>
      <c r="D32" s="30"/>
      <c r="E32" s="30">
        <v>150</v>
      </c>
      <c r="F32" s="5" t="s">
        <v>380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22.5" customHeight="1">
      <c r="A33" s="23">
        <v>27</v>
      </c>
      <c r="B33" s="46">
        <v>45289</v>
      </c>
      <c r="C33" s="34" t="s">
        <v>335</v>
      </c>
      <c r="D33" s="30"/>
      <c r="E33" s="30">
        <v>450</v>
      </c>
      <c r="F33" s="5" t="s">
        <v>380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22.5" customHeight="1">
      <c r="A34" s="3"/>
      <c r="B34" s="4"/>
      <c r="D34" s="43">
        <f>SUM(D2:D6)</f>
        <v>36025</v>
      </c>
      <c r="E34" s="43">
        <f>SUM(E7:E33)</f>
        <v>24702</v>
      </c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22.5" customHeight="1">
      <c r="A35" s="3"/>
      <c r="B35" s="4"/>
      <c r="C35" s="4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22.5" customHeight="1">
      <c r="A36" s="3"/>
      <c r="B36" s="4"/>
      <c r="C36" s="16"/>
      <c r="D36" s="52"/>
      <c r="E36" s="6">
        <f>D34-E34</f>
        <v>11323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22.5" customHeight="1">
      <c r="A37" s="3"/>
      <c r="B37" s="3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22.5" customHeight="1">
      <c r="A38" s="3"/>
      <c r="B38" s="3"/>
      <c r="C38" s="6"/>
      <c r="D38" s="6"/>
      <c r="E38" s="5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22.5" customHeight="1">
      <c r="A39" s="3"/>
      <c r="B39" s="3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22.5" customHeight="1">
      <c r="A40" s="3"/>
      <c r="B40" s="3"/>
      <c r="C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22.5" customHeight="1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22.5" customHeight="1">
      <c r="A42" s="3"/>
      <c r="B42" s="3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22.5" customHeight="1">
      <c r="A43" s="3"/>
      <c r="B43" s="3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22.5" customHeight="1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22.5" customHeight="1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22.5" customHeight="1"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22.5" customHeight="1"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22.5" customHeight="1"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22.5" customHeight="1"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6:21" ht="22.5" customHeight="1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6:21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6:21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6:21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6:21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6:21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6:21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6:21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6:21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6:21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6:21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6:21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6:21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6:21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6:21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6:21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6:21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6:21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6:21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6:21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6:21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6:21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6:21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6:21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6:21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6:21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  <row r="1003" spans="6:21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</row>
    <row r="1004" spans="6:21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</row>
    <row r="1005" spans="6:21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</row>
    <row r="1006" spans="6:21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A1AD-6E31-4218-A408-B343D746CDC6}">
  <dimension ref="A1:U1011"/>
  <sheetViews>
    <sheetView tabSelected="1" topLeftCell="A26" workbookViewId="0">
      <selection activeCell="D41" sqref="D41"/>
    </sheetView>
  </sheetViews>
  <sheetFormatPr defaultColWidth="12.5703125" defaultRowHeight="12.75"/>
  <cols>
    <col min="1" max="1" width="5.140625" customWidth="1"/>
    <col min="2" max="2" width="17.42578125" customWidth="1"/>
    <col min="3" max="3" width="70.5703125" customWidth="1"/>
    <col min="4" max="4" width="11.28515625" customWidth="1"/>
    <col min="5" max="5" width="11.42578125" customWidth="1"/>
  </cols>
  <sheetData>
    <row r="1" spans="1:21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2.5" customHeight="1">
      <c r="A2" s="23"/>
      <c r="B2" s="46">
        <v>45231</v>
      </c>
      <c r="C2" s="34" t="s">
        <v>5</v>
      </c>
      <c r="D2" s="30">
        <v>2365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2.5" customHeight="1">
      <c r="A3" s="23"/>
      <c r="B3" s="24"/>
      <c r="C3" s="34" t="s">
        <v>8</v>
      </c>
      <c r="D3" s="30">
        <v>10000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2.5" customHeight="1">
      <c r="A4" s="23"/>
      <c r="B4" s="23"/>
      <c r="C4" s="34" t="s">
        <v>9</v>
      </c>
      <c r="D4" s="30">
        <v>10000</v>
      </c>
      <c r="E4" s="3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2.5" customHeight="1">
      <c r="A5" s="23"/>
      <c r="B5" s="23"/>
      <c r="C5" s="34" t="s">
        <v>10</v>
      </c>
      <c r="D5" s="30">
        <v>100</v>
      </c>
      <c r="E5" s="3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2.5" customHeight="1">
      <c r="A6" s="23"/>
      <c r="B6" s="23"/>
      <c r="C6" s="34"/>
      <c r="D6" s="30"/>
      <c r="E6" s="3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2.5" customHeight="1">
      <c r="A7" s="23">
        <v>1</v>
      </c>
      <c r="B7" s="46">
        <v>45231</v>
      </c>
      <c r="C7" s="34" t="s">
        <v>11</v>
      </c>
      <c r="D7" s="30"/>
      <c r="E7" s="30">
        <v>500</v>
      </c>
      <c r="F7" s="5" t="s">
        <v>380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22.5" customHeight="1">
      <c r="A8" s="23">
        <v>2</v>
      </c>
      <c r="B8" s="46">
        <v>45232</v>
      </c>
      <c r="C8" s="34" t="s">
        <v>12</v>
      </c>
      <c r="D8" s="30"/>
      <c r="E8" s="30">
        <v>1800</v>
      </c>
      <c r="F8" s="5" t="s">
        <v>380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22.5" customHeight="1">
      <c r="A9" s="23">
        <v>3</v>
      </c>
      <c r="B9" s="46">
        <v>45232</v>
      </c>
      <c r="C9" s="34" t="s">
        <v>13</v>
      </c>
      <c r="D9" s="30"/>
      <c r="E9" s="30">
        <v>2400</v>
      </c>
      <c r="F9" s="5" t="s">
        <v>380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2.5" customHeight="1">
      <c r="A10" s="23">
        <v>4</v>
      </c>
      <c r="B10" s="46">
        <v>45233</v>
      </c>
      <c r="C10" s="34" t="s">
        <v>14</v>
      </c>
      <c r="D10" s="30"/>
      <c r="E10" s="30">
        <v>849</v>
      </c>
      <c r="F10" s="5" t="s">
        <v>380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2.5" customHeight="1">
      <c r="A11" s="23">
        <v>5</v>
      </c>
      <c r="B11" s="46">
        <v>45233</v>
      </c>
      <c r="C11" s="34" t="s">
        <v>15</v>
      </c>
      <c r="D11" s="30"/>
      <c r="E11" s="30">
        <v>100</v>
      </c>
      <c r="F11" s="5" t="s">
        <v>380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22.5" customHeight="1">
      <c r="A12" s="23">
        <v>6</v>
      </c>
      <c r="B12" s="46">
        <v>45236</v>
      </c>
      <c r="C12" s="34" t="s">
        <v>16</v>
      </c>
      <c r="D12" s="30"/>
      <c r="E12" s="30">
        <v>917</v>
      </c>
      <c r="F12" s="5" t="s">
        <v>380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2.5" customHeight="1">
      <c r="A13" s="23">
        <v>7</v>
      </c>
      <c r="B13" s="46">
        <v>45237</v>
      </c>
      <c r="C13" s="34" t="s">
        <v>17</v>
      </c>
      <c r="D13" s="30"/>
      <c r="E13" s="30">
        <v>1200</v>
      </c>
      <c r="F13" s="5" t="s">
        <v>380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22.5" customHeight="1">
      <c r="A14" s="23">
        <v>8</v>
      </c>
      <c r="B14" s="46">
        <v>45244</v>
      </c>
      <c r="C14" s="34" t="s">
        <v>18</v>
      </c>
      <c r="D14" s="30"/>
      <c r="E14" s="30">
        <v>124</v>
      </c>
      <c r="F14" s="5" t="s">
        <v>380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22.5" customHeight="1">
      <c r="A15" s="23">
        <v>9</v>
      </c>
      <c r="B15" s="46">
        <v>45244</v>
      </c>
      <c r="C15" s="34" t="s">
        <v>19</v>
      </c>
      <c r="D15" s="30"/>
      <c r="E15" s="30">
        <v>1000</v>
      </c>
      <c r="F15" s="5" t="s">
        <v>380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22.5" customHeight="1">
      <c r="A16" s="23">
        <v>10</v>
      </c>
      <c r="B16" s="46">
        <v>45245</v>
      </c>
      <c r="C16" s="34" t="s">
        <v>20</v>
      </c>
      <c r="D16" s="30"/>
      <c r="E16" s="30">
        <v>200</v>
      </c>
      <c r="F16" s="5" t="s">
        <v>380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2.5" customHeight="1">
      <c r="A17" s="23">
        <v>11</v>
      </c>
      <c r="B17" s="46">
        <v>45246</v>
      </c>
      <c r="C17" s="34" t="s">
        <v>21</v>
      </c>
      <c r="D17" s="30"/>
      <c r="E17" s="30">
        <v>340</v>
      </c>
      <c r="F17" s="5" t="s">
        <v>380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2.5" customHeight="1">
      <c r="A18" s="23">
        <v>12</v>
      </c>
      <c r="B18" s="46">
        <v>45246</v>
      </c>
      <c r="C18" s="34" t="s">
        <v>22</v>
      </c>
      <c r="D18" s="30"/>
      <c r="E18" s="30">
        <v>600</v>
      </c>
      <c r="F18" s="5" t="s">
        <v>380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22.5" customHeight="1">
      <c r="A19" s="23">
        <v>13</v>
      </c>
      <c r="B19" s="46">
        <v>45247</v>
      </c>
      <c r="C19" s="34" t="s">
        <v>23</v>
      </c>
      <c r="D19" s="30"/>
      <c r="E19" s="30">
        <v>335</v>
      </c>
      <c r="F19" s="5" t="s">
        <v>380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22.5" customHeight="1">
      <c r="A20" s="23">
        <v>14</v>
      </c>
      <c r="B20" s="46">
        <v>45247</v>
      </c>
      <c r="C20" s="34" t="s">
        <v>24</v>
      </c>
      <c r="D20" s="30"/>
      <c r="E20" s="30">
        <v>150</v>
      </c>
      <c r="F20" s="5" t="s">
        <v>380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22.5" customHeight="1">
      <c r="A21" s="23">
        <v>15</v>
      </c>
      <c r="B21" s="46">
        <v>45253</v>
      </c>
      <c r="C21" s="34" t="s">
        <v>25</v>
      </c>
      <c r="D21" s="30"/>
      <c r="E21" s="30">
        <v>500</v>
      </c>
      <c r="F21" s="5" t="s">
        <v>380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22.5" customHeight="1">
      <c r="A22" s="23">
        <v>16</v>
      </c>
      <c r="B22" s="46">
        <v>45257</v>
      </c>
      <c r="C22" s="34" t="s">
        <v>26</v>
      </c>
      <c r="D22" s="30"/>
      <c r="E22" s="30">
        <v>1660</v>
      </c>
      <c r="F22" s="5" t="s">
        <v>380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22.5" customHeight="1">
      <c r="A23" s="23">
        <v>17</v>
      </c>
      <c r="B23" s="46">
        <v>45257</v>
      </c>
      <c r="C23" s="34" t="s">
        <v>27</v>
      </c>
      <c r="D23" s="30"/>
      <c r="E23" s="30">
        <v>565</v>
      </c>
      <c r="F23" s="5" t="s">
        <v>380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2.5" customHeight="1">
      <c r="A24" s="23">
        <v>18</v>
      </c>
      <c r="B24" s="46">
        <v>45257</v>
      </c>
      <c r="C24" s="34" t="s">
        <v>28</v>
      </c>
      <c r="D24" s="30"/>
      <c r="E24" s="30">
        <v>100</v>
      </c>
      <c r="F24" s="5" t="s">
        <v>380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2.5" customHeight="1">
      <c r="A25" s="23">
        <v>19</v>
      </c>
      <c r="B25" s="46">
        <v>45258</v>
      </c>
      <c r="C25" s="34" t="s">
        <v>29</v>
      </c>
      <c r="D25" s="30"/>
      <c r="E25" s="30">
        <v>600</v>
      </c>
      <c r="F25" s="5" t="s">
        <v>380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2.5" customHeight="1">
      <c r="A26" s="23">
        <v>20</v>
      </c>
      <c r="B26" s="46"/>
      <c r="C26" s="34"/>
      <c r="D26" s="30"/>
      <c r="E26" s="3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2.5" customHeight="1">
      <c r="A27" s="23">
        <v>21</v>
      </c>
      <c r="B27" s="46"/>
      <c r="C27" s="34"/>
      <c r="D27" s="30"/>
      <c r="E27" s="3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2.5" customHeight="1">
      <c r="A28" s="23">
        <v>22</v>
      </c>
      <c r="B28" s="46"/>
      <c r="C28" s="34"/>
      <c r="D28" s="30"/>
      <c r="E28" s="3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2.5" customHeight="1">
      <c r="A29" s="23">
        <v>23</v>
      </c>
      <c r="B29" s="46"/>
      <c r="C29" s="34"/>
      <c r="D29" s="30"/>
      <c r="E29" s="3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22.5" customHeight="1">
      <c r="A30" s="23">
        <v>24</v>
      </c>
      <c r="B30" s="46"/>
      <c r="C30" s="34"/>
      <c r="D30" s="30"/>
      <c r="E30" s="30"/>
      <c r="F30" s="5"/>
      <c r="G30" s="5"/>
      <c r="H30" s="12">
        <v>500</v>
      </c>
      <c r="I30" s="13">
        <v>16</v>
      </c>
      <c r="J30" s="12">
        <f>H30*I30</f>
        <v>8000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22.5" customHeight="1">
      <c r="A31" s="23">
        <v>25</v>
      </c>
      <c r="B31" s="46"/>
      <c r="C31" s="34"/>
      <c r="D31" s="28"/>
      <c r="E31" s="29"/>
      <c r="F31" s="5"/>
      <c r="G31" s="5"/>
      <c r="H31" s="12">
        <v>200</v>
      </c>
      <c r="I31" s="13">
        <v>0</v>
      </c>
      <c r="J31" s="12">
        <f>H31*I31</f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22.5" customHeight="1">
      <c r="A32" s="23">
        <v>26</v>
      </c>
      <c r="B32" s="46"/>
      <c r="C32" s="27"/>
      <c r="D32" s="28"/>
      <c r="E32" s="29"/>
      <c r="F32" s="5"/>
      <c r="G32" s="5"/>
      <c r="H32" s="12">
        <v>100</v>
      </c>
      <c r="I32" s="13">
        <v>4</v>
      </c>
      <c r="J32" s="12">
        <f>H32*I32</f>
        <v>400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22.5" customHeight="1">
      <c r="A33" s="23">
        <v>27</v>
      </c>
      <c r="B33" s="46"/>
      <c r="C33" s="27"/>
      <c r="D33" s="28"/>
      <c r="E33" s="29"/>
      <c r="F33" s="5"/>
      <c r="G33" s="5"/>
      <c r="H33" s="12">
        <v>50</v>
      </c>
      <c r="I33" s="13">
        <v>1</v>
      </c>
      <c r="J33" s="12">
        <f t="shared" ref="J33:J36" si="0">H33*I33</f>
        <v>50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22.5" customHeight="1">
      <c r="A34" s="23">
        <v>28</v>
      </c>
      <c r="B34" s="46"/>
      <c r="C34" s="27"/>
      <c r="D34" s="28"/>
      <c r="E34" s="29"/>
      <c r="F34" s="5"/>
      <c r="G34" s="5"/>
      <c r="H34" s="12">
        <v>20</v>
      </c>
      <c r="I34" s="13">
        <v>1</v>
      </c>
      <c r="J34" s="12">
        <f t="shared" si="0"/>
        <v>20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22.5" customHeight="1">
      <c r="A35" s="23">
        <v>29</v>
      </c>
      <c r="B35" s="46"/>
      <c r="C35" s="27"/>
      <c r="D35" s="28"/>
      <c r="E35" s="29"/>
      <c r="F35" s="5"/>
      <c r="G35" s="5"/>
      <c r="H35" s="12">
        <v>10</v>
      </c>
      <c r="I35" s="13">
        <v>4</v>
      </c>
      <c r="J35" s="12">
        <f t="shared" si="0"/>
        <v>40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22.5" customHeight="1">
      <c r="A36" s="23">
        <v>30</v>
      </c>
      <c r="B36" s="46"/>
      <c r="C36" s="27"/>
      <c r="D36" s="30"/>
      <c r="E36" s="30"/>
      <c r="F36" s="5"/>
      <c r="G36" s="5"/>
      <c r="H36" s="12">
        <v>5</v>
      </c>
      <c r="I36" s="13">
        <v>1</v>
      </c>
      <c r="J36" s="12">
        <f t="shared" si="0"/>
        <v>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22.5" customHeight="1">
      <c r="A37" s="23">
        <v>31</v>
      </c>
      <c r="B37" s="46"/>
      <c r="C37" s="27"/>
      <c r="D37" s="30"/>
      <c r="E37" s="30"/>
      <c r="F37" s="5"/>
      <c r="G37" s="5"/>
      <c r="H37" s="12">
        <v>2</v>
      </c>
      <c r="I37" s="13">
        <v>4</v>
      </c>
      <c r="J37" s="12">
        <f>H37*I37</f>
        <v>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22.5" customHeight="1">
      <c r="A38" s="23">
        <v>32</v>
      </c>
      <c r="B38" s="46"/>
      <c r="C38" s="34"/>
      <c r="D38" s="41"/>
      <c r="E38" s="41"/>
      <c r="F38" s="5"/>
      <c r="G38" s="5"/>
      <c r="H38" s="12">
        <v>1</v>
      </c>
      <c r="I38" s="13">
        <v>2</v>
      </c>
      <c r="J38" s="12">
        <f>H38*I38</f>
        <v>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22.5" customHeight="1">
      <c r="A39" s="3"/>
      <c r="B39" s="4"/>
      <c r="D39" s="20">
        <f>SUM(D2:D6)</f>
        <v>22465</v>
      </c>
      <c r="E39" s="20">
        <f>SUM(E7:E38)</f>
        <v>13940</v>
      </c>
      <c r="F39" s="5"/>
      <c r="G39" s="86" t="s">
        <v>7</v>
      </c>
      <c r="H39" s="90"/>
      <c r="I39" s="90"/>
      <c r="J39" s="33">
        <f>SUM(J30:J38)</f>
        <v>8525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22.5" customHeight="1">
      <c r="A40" s="3"/>
      <c r="B40" s="4"/>
      <c r="C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22.5" customHeight="1">
      <c r="A41" s="3"/>
      <c r="B41" s="4"/>
      <c r="C41" s="16" t="s">
        <v>6</v>
      </c>
      <c r="D41" s="17">
        <f>D39-E39</f>
        <v>8525</v>
      </c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22.5" customHeight="1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22.5" customHeight="1">
      <c r="A43" s="3"/>
      <c r="B43" s="3"/>
      <c r="C43" s="19"/>
      <c r="D43" s="6"/>
      <c r="E43" s="5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22.5" customHeight="1">
      <c r="A44" s="3"/>
      <c r="B44" s="3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22.5" customHeight="1">
      <c r="A45" s="3"/>
      <c r="B45" s="3"/>
      <c r="C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22.5" customHeight="1">
      <c r="A47" s="3"/>
      <c r="B47" s="3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22.5" customHeight="1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6:21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6:21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6:21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6:21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6:21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6:21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6:21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6:21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6:21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6:21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  <row r="1003" spans="6:21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</row>
    <row r="1004" spans="6:21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</row>
    <row r="1005" spans="6:21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</row>
    <row r="1006" spans="6:21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</row>
    <row r="1007" spans="6:21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</row>
    <row r="1008" spans="6:21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</row>
    <row r="1009" spans="6:21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</row>
    <row r="1010" spans="6:21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</row>
    <row r="1011" spans="6:21" ht="22.5" customHeight="1"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</row>
  </sheetData>
  <mergeCells count="1">
    <mergeCell ref="G39:I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D76D-E715-4782-9BB3-6E8FD109BADA}">
  <dimension ref="A1:AA1011"/>
  <sheetViews>
    <sheetView topLeftCell="A31" workbookViewId="0">
      <selection activeCell="D43" sqref="D43"/>
    </sheetView>
  </sheetViews>
  <sheetFormatPr defaultColWidth="12.5703125" defaultRowHeight="12.75"/>
  <cols>
    <col min="1" max="1" width="5.140625" customWidth="1"/>
    <col min="2" max="2" width="17.42578125" customWidth="1"/>
    <col min="3" max="3" width="70.5703125" customWidth="1"/>
    <col min="4" max="4" width="11.28515625" customWidth="1"/>
    <col min="5" max="5" width="11.42578125" customWidth="1"/>
    <col min="6" max="6" width="17" customWidth="1"/>
    <col min="7" max="7" width="7.85546875" customWidth="1"/>
    <col min="8" max="8" width="4.28515625" customWidth="1"/>
  </cols>
  <sheetData>
    <row r="1" spans="1:27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23"/>
      <c r="B2" s="46">
        <v>45204</v>
      </c>
      <c r="C2" s="34" t="s">
        <v>5</v>
      </c>
      <c r="D2" s="30">
        <v>853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2.5" customHeight="1">
      <c r="A3" s="23"/>
      <c r="B3" s="24"/>
      <c r="C3" s="34" t="s">
        <v>30</v>
      </c>
      <c r="D3" s="30">
        <v>10000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5" customHeight="1">
      <c r="A4" s="23"/>
      <c r="B4" s="23"/>
      <c r="C4" s="34" t="s">
        <v>31</v>
      </c>
      <c r="D4" s="30">
        <v>5000</v>
      </c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2.5" customHeight="1">
      <c r="A5" s="23"/>
      <c r="B5" s="23"/>
      <c r="C5" s="34" t="s">
        <v>32</v>
      </c>
      <c r="D5" s="30">
        <v>10000</v>
      </c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5" customHeight="1">
      <c r="A6" s="23"/>
      <c r="B6" s="23"/>
      <c r="C6" s="34"/>
      <c r="D6" s="30"/>
      <c r="E6" s="30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23">
        <v>1</v>
      </c>
      <c r="B7" s="46">
        <v>45204</v>
      </c>
      <c r="C7" s="34" t="s">
        <v>12</v>
      </c>
      <c r="D7" s="30"/>
      <c r="E7" s="30">
        <v>1800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2.5" customHeight="1">
      <c r="A8" s="23">
        <v>2</v>
      </c>
      <c r="B8" s="46">
        <v>45204</v>
      </c>
      <c r="C8" s="34" t="s">
        <v>33</v>
      </c>
      <c r="D8" s="30"/>
      <c r="E8" s="30">
        <v>44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2.5" customHeight="1">
      <c r="A9" s="23">
        <v>3</v>
      </c>
      <c r="B9" s="46">
        <v>45205</v>
      </c>
      <c r="C9" s="34" t="s">
        <v>34</v>
      </c>
      <c r="D9" s="30"/>
      <c r="E9" s="30">
        <v>346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23">
        <v>4</v>
      </c>
      <c r="B10" s="46">
        <v>45208</v>
      </c>
      <c r="C10" s="34" t="s">
        <v>35</v>
      </c>
      <c r="D10" s="30"/>
      <c r="E10" s="30">
        <v>112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23">
        <v>5</v>
      </c>
      <c r="B11" s="46">
        <v>45209</v>
      </c>
      <c r="C11" s="34" t="s">
        <v>34</v>
      </c>
      <c r="D11" s="30"/>
      <c r="E11" s="30">
        <v>174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23">
        <v>6</v>
      </c>
      <c r="B12" s="46">
        <v>45210</v>
      </c>
      <c r="C12" s="34" t="s">
        <v>36</v>
      </c>
      <c r="D12" s="30"/>
      <c r="E12" s="30">
        <v>100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23">
        <v>7</v>
      </c>
      <c r="B13" s="46">
        <v>45212</v>
      </c>
      <c r="C13" s="34" t="s">
        <v>37</v>
      </c>
      <c r="D13" s="30"/>
      <c r="E13" s="30">
        <v>100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23">
        <v>8</v>
      </c>
      <c r="B14" s="46">
        <v>45212</v>
      </c>
      <c r="C14" s="34" t="s">
        <v>38</v>
      </c>
      <c r="D14" s="30"/>
      <c r="E14" s="30">
        <v>100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23">
        <v>9</v>
      </c>
      <c r="B15" s="46">
        <v>45212</v>
      </c>
      <c r="C15" s="34" t="s">
        <v>39</v>
      </c>
      <c r="D15" s="30"/>
      <c r="E15" s="30">
        <v>480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23">
        <v>10</v>
      </c>
      <c r="B16" s="46">
        <v>45216</v>
      </c>
      <c r="C16" s="34" t="s">
        <v>40</v>
      </c>
      <c r="D16" s="30"/>
      <c r="E16" s="30">
        <v>612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23">
        <v>11</v>
      </c>
      <c r="B17" s="46">
        <v>45219</v>
      </c>
      <c r="C17" s="34" t="s">
        <v>41</v>
      </c>
      <c r="D17" s="30"/>
      <c r="E17" s="30">
        <v>1512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23">
        <v>12</v>
      </c>
      <c r="B18" s="46">
        <v>45219</v>
      </c>
      <c r="C18" s="34" t="s">
        <v>42</v>
      </c>
      <c r="D18" s="30"/>
      <c r="E18" s="30">
        <v>170</v>
      </c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23">
        <v>13</v>
      </c>
      <c r="B19" s="46">
        <v>45219</v>
      </c>
      <c r="C19" s="34" t="s">
        <v>43</v>
      </c>
      <c r="D19" s="30"/>
      <c r="E19" s="30">
        <v>2960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23">
        <v>14</v>
      </c>
      <c r="B20" s="46">
        <v>45219</v>
      </c>
      <c r="C20" s="34" t="s">
        <v>44</v>
      </c>
      <c r="D20" s="30"/>
      <c r="E20" s="30">
        <v>4250</v>
      </c>
      <c r="F20" s="5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2.5" customHeight="1">
      <c r="A21" s="23">
        <v>15</v>
      </c>
      <c r="B21" s="46">
        <v>45223</v>
      </c>
      <c r="C21" s="34" t="s">
        <v>45</v>
      </c>
      <c r="D21" s="30"/>
      <c r="E21" s="30">
        <v>866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2.5" customHeight="1">
      <c r="A22" s="23">
        <v>16</v>
      </c>
      <c r="B22" s="46">
        <v>45223</v>
      </c>
      <c r="C22" s="34" t="s">
        <v>46</v>
      </c>
      <c r="D22" s="30"/>
      <c r="E22" s="30">
        <v>369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2.5" customHeight="1">
      <c r="A23" s="23">
        <v>17</v>
      </c>
      <c r="B23" s="46">
        <v>45223</v>
      </c>
      <c r="C23" s="34" t="s">
        <v>47</v>
      </c>
      <c r="D23" s="30"/>
      <c r="E23" s="30">
        <v>850</v>
      </c>
      <c r="F23" s="3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2.5" customHeight="1">
      <c r="A24" s="23">
        <v>18</v>
      </c>
      <c r="B24" s="46">
        <v>45225</v>
      </c>
      <c r="C24" s="34" t="s">
        <v>48</v>
      </c>
      <c r="D24" s="30"/>
      <c r="E24" s="30">
        <v>150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2.5" customHeight="1">
      <c r="A25" s="23">
        <v>19</v>
      </c>
      <c r="B25" s="46">
        <v>45226</v>
      </c>
      <c r="C25" s="34" t="s">
        <v>49</v>
      </c>
      <c r="D25" s="30"/>
      <c r="E25" s="30">
        <v>1640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2.5" customHeight="1">
      <c r="A26" s="23">
        <v>20</v>
      </c>
      <c r="B26" s="46">
        <v>45229</v>
      </c>
      <c r="C26" s="34" t="s">
        <v>50</v>
      </c>
      <c r="D26" s="30"/>
      <c r="E26" s="30">
        <v>6600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2.5" customHeight="1">
      <c r="A27" s="23">
        <v>21</v>
      </c>
      <c r="B27" s="46">
        <v>45229</v>
      </c>
      <c r="C27" s="34" t="s">
        <v>51</v>
      </c>
      <c r="D27" s="30"/>
      <c r="E27" s="30">
        <v>246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2.5" customHeight="1">
      <c r="A28" s="23">
        <v>22</v>
      </c>
      <c r="B28" s="46"/>
      <c r="C28" s="34"/>
      <c r="D28" s="30"/>
      <c r="E28" s="3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2.5" customHeight="1">
      <c r="A29" s="23">
        <v>23</v>
      </c>
      <c r="B29" s="46"/>
      <c r="C29" s="34"/>
      <c r="D29" s="30"/>
      <c r="E29" s="3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2.5" customHeight="1">
      <c r="A30" s="23">
        <v>24</v>
      </c>
      <c r="B30" s="46"/>
      <c r="C30" s="34"/>
      <c r="D30" s="30"/>
      <c r="E30" s="3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2.5" customHeight="1">
      <c r="A31" s="23">
        <v>25</v>
      </c>
      <c r="B31" s="46"/>
      <c r="C31" s="34"/>
      <c r="D31" s="28"/>
      <c r="E31" s="2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2.5" customHeight="1">
      <c r="A32" s="23">
        <v>26</v>
      </c>
      <c r="B32" s="46"/>
      <c r="C32" s="27"/>
      <c r="D32" s="28"/>
      <c r="E32" s="29"/>
      <c r="F32" s="5"/>
      <c r="G32" s="12"/>
      <c r="H32" s="13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2.5" customHeight="1">
      <c r="A33" s="23">
        <v>27</v>
      </c>
      <c r="B33" s="46"/>
      <c r="C33" s="27"/>
      <c r="D33" s="28"/>
      <c r="E33" s="29"/>
      <c r="F33" s="5"/>
      <c r="G33" s="12"/>
      <c r="H33" s="13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2.5" customHeight="1">
      <c r="A34" s="23">
        <v>28</v>
      </c>
      <c r="B34" s="46"/>
      <c r="C34" s="27"/>
      <c r="D34" s="28"/>
      <c r="E34" s="29"/>
      <c r="F34" s="5"/>
      <c r="G34" s="12"/>
      <c r="H34" s="13"/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2.5" customHeight="1">
      <c r="A35" s="23">
        <v>29</v>
      </c>
      <c r="B35" s="46"/>
      <c r="C35" s="27"/>
      <c r="D35" s="28"/>
      <c r="E35" s="29"/>
      <c r="F35" s="5"/>
      <c r="G35" s="12"/>
      <c r="H35" s="13"/>
      <c r="I35" s="1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2.5" customHeight="1">
      <c r="A36" s="23">
        <v>30</v>
      </c>
      <c r="B36" s="46"/>
      <c r="C36" s="27"/>
      <c r="D36" s="30"/>
      <c r="E36" s="30"/>
      <c r="F36" s="5"/>
      <c r="G36" s="12"/>
      <c r="H36" s="13"/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2.5" customHeight="1">
      <c r="A37" s="23">
        <v>31</v>
      </c>
      <c r="B37" s="46"/>
      <c r="C37" s="27"/>
      <c r="D37" s="30"/>
      <c r="E37" s="30"/>
      <c r="F37" s="5"/>
      <c r="G37" s="12"/>
      <c r="H37" s="13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2.5" customHeight="1">
      <c r="A38" s="23">
        <v>32</v>
      </c>
      <c r="B38" s="46"/>
      <c r="C38" s="34"/>
      <c r="D38" s="41"/>
      <c r="E38" s="41"/>
      <c r="F38" s="5"/>
      <c r="G38" s="12"/>
      <c r="H38" s="13"/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2.5" customHeight="1">
      <c r="A39" s="3"/>
      <c r="B39" s="4"/>
      <c r="D39" s="20">
        <f>SUM(D2:D6)</f>
        <v>25853</v>
      </c>
      <c r="E39" s="20">
        <f>SUM(E7:E38)</f>
        <v>23481</v>
      </c>
      <c r="F39" s="5"/>
      <c r="G39" s="12"/>
      <c r="H39" s="13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2.5" customHeight="1">
      <c r="A40" s="3"/>
      <c r="B40" s="4"/>
      <c r="C40" s="15"/>
      <c r="F40" s="5"/>
      <c r="G40" s="12"/>
      <c r="H40" s="13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2.5" customHeight="1">
      <c r="A41" s="3"/>
      <c r="B41" s="4"/>
      <c r="C41" s="16" t="s">
        <v>6</v>
      </c>
      <c r="D41" s="17">
        <f>D39-E39</f>
        <v>2372</v>
      </c>
      <c r="E41" s="6"/>
      <c r="F41" s="86"/>
      <c r="G41" s="90"/>
      <c r="H41" s="90"/>
      <c r="I41" s="3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2.5" customHeight="1">
      <c r="A42" s="3"/>
      <c r="B42" s="3"/>
      <c r="C42" s="16" t="s">
        <v>52</v>
      </c>
      <c r="D42" s="6">
        <f>D41-7</f>
        <v>2365</v>
      </c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2.5" customHeight="1">
      <c r="A43" s="3"/>
      <c r="B43" s="3"/>
      <c r="C43" s="19"/>
      <c r="D43" s="6"/>
      <c r="E43" s="50"/>
      <c r="F43" s="51"/>
      <c r="G43" s="5"/>
      <c r="H43" s="5"/>
      <c r="I43" s="4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2.5" customHeight="1">
      <c r="A44" s="3"/>
      <c r="B44" s="3"/>
      <c r="C44" s="19"/>
      <c r="D44" s="6"/>
      <c r="E44" s="6"/>
      <c r="F44" s="4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2.5" customHeight="1">
      <c r="A45" s="3"/>
      <c r="B45" s="3"/>
      <c r="C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2.5" customHeight="1">
      <c r="A47" s="3"/>
      <c r="B47" s="3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2.5" customHeight="1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6:27" ht="22.5" customHeight="1"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</sheetData>
  <mergeCells count="1">
    <mergeCell ref="F41:H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50FD-33B3-42DC-9B7E-A84DFC0821F1}">
  <dimension ref="A1:AA1011"/>
  <sheetViews>
    <sheetView topLeftCell="A31" workbookViewId="0">
      <selection activeCell="C31" sqref="C31"/>
    </sheetView>
  </sheetViews>
  <sheetFormatPr defaultColWidth="12.5703125" defaultRowHeight="12.75"/>
  <cols>
    <col min="1" max="1" width="5.140625" customWidth="1"/>
    <col min="2" max="2" width="17.42578125" customWidth="1"/>
    <col min="3" max="3" width="70.5703125" customWidth="1"/>
    <col min="6" max="6" width="17" customWidth="1"/>
    <col min="7" max="7" width="7.85546875" customWidth="1"/>
    <col min="8" max="8" width="4.28515625" customWidth="1"/>
  </cols>
  <sheetData>
    <row r="1" spans="1:27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23"/>
      <c r="B2" s="46">
        <v>45170</v>
      </c>
      <c r="C2" s="34" t="s">
        <v>5</v>
      </c>
      <c r="D2" s="30">
        <v>10158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2.5" customHeight="1">
      <c r="A3" s="23"/>
      <c r="B3" s="24"/>
      <c r="C3" s="34" t="s">
        <v>53</v>
      </c>
      <c r="D3" s="41">
        <v>1002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5" customHeight="1">
      <c r="A4" s="23"/>
      <c r="B4" s="23"/>
      <c r="C4" s="34" t="s">
        <v>54</v>
      </c>
      <c r="D4" s="30">
        <v>5000</v>
      </c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2.5" customHeight="1">
      <c r="A5" s="23"/>
      <c r="B5" s="23"/>
      <c r="C5" s="34" t="s">
        <v>55</v>
      </c>
      <c r="D5" s="30">
        <v>3000</v>
      </c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5" customHeight="1">
      <c r="A6" s="23"/>
      <c r="B6" s="23"/>
      <c r="C6" s="34" t="s">
        <v>56</v>
      </c>
      <c r="D6" s="30">
        <v>5000</v>
      </c>
      <c r="E6" s="30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23">
        <v>1</v>
      </c>
      <c r="B7" s="46">
        <v>45170</v>
      </c>
      <c r="C7" s="35" t="s">
        <v>57</v>
      </c>
      <c r="D7" s="30"/>
      <c r="E7" s="30">
        <v>1000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2.5" customHeight="1">
      <c r="A8" s="23">
        <v>2</v>
      </c>
      <c r="B8" s="46">
        <v>45173</v>
      </c>
      <c r="C8" s="34" t="s">
        <v>12</v>
      </c>
      <c r="D8" s="30"/>
      <c r="E8" s="30">
        <v>2000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2.5" customHeight="1">
      <c r="A9" s="23">
        <v>3</v>
      </c>
      <c r="B9" s="46">
        <v>45174</v>
      </c>
      <c r="C9" s="34" t="s">
        <v>58</v>
      </c>
      <c r="D9" s="30"/>
      <c r="E9" s="30">
        <v>224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23">
        <v>4</v>
      </c>
      <c r="B10" s="46">
        <v>45175</v>
      </c>
      <c r="C10" s="34" t="s">
        <v>59</v>
      </c>
      <c r="D10" s="30"/>
      <c r="E10" s="30">
        <v>490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23">
        <v>5</v>
      </c>
      <c r="B11" s="46">
        <v>45175</v>
      </c>
      <c r="C11" s="34" t="s">
        <v>60</v>
      </c>
      <c r="D11" s="30"/>
      <c r="E11" s="30">
        <v>215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23">
        <v>6</v>
      </c>
      <c r="B12" s="46">
        <v>45175</v>
      </c>
      <c r="C12" s="34" t="s">
        <v>61</v>
      </c>
      <c r="D12" s="30"/>
      <c r="E12" s="30">
        <v>101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23">
        <v>7</v>
      </c>
      <c r="B13" s="46">
        <v>45176</v>
      </c>
      <c r="C13" s="34" t="s">
        <v>62</v>
      </c>
      <c r="D13" s="30"/>
      <c r="E13" s="30">
        <v>100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23">
        <v>8</v>
      </c>
      <c r="B14" s="46">
        <v>45177</v>
      </c>
      <c r="C14" s="34" t="s">
        <v>63</v>
      </c>
      <c r="D14" s="30"/>
      <c r="E14" s="30">
        <v>50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23">
        <v>9</v>
      </c>
      <c r="B15" s="46">
        <v>45178</v>
      </c>
      <c r="C15" s="34" t="s">
        <v>64</v>
      </c>
      <c r="D15" s="30"/>
      <c r="E15" s="30">
        <v>150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23">
        <v>10</v>
      </c>
      <c r="B16" s="46">
        <v>45181</v>
      </c>
      <c r="C16" s="34" t="s">
        <v>65</v>
      </c>
      <c r="D16" s="30"/>
      <c r="E16" s="30">
        <v>44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23">
        <v>11</v>
      </c>
      <c r="B17" s="46">
        <v>45181</v>
      </c>
      <c r="C17" s="34" t="s">
        <v>66</v>
      </c>
      <c r="D17" s="30"/>
      <c r="E17" s="30">
        <v>165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23">
        <v>12</v>
      </c>
      <c r="B18" s="46">
        <v>45181</v>
      </c>
      <c r="C18" s="34" t="s">
        <v>67</v>
      </c>
      <c r="D18" s="30"/>
      <c r="E18" s="30">
        <v>1780</v>
      </c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23">
        <v>13</v>
      </c>
      <c r="B19" s="46">
        <v>45184</v>
      </c>
      <c r="C19" s="34" t="s">
        <v>68</v>
      </c>
      <c r="D19" s="30"/>
      <c r="E19" s="30">
        <v>3150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23">
        <v>14</v>
      </c>
      <c r="B20" s="46">
        <v>45184</v>
      </c>
      <c r="C20" s="34" t="s">
        <v>69</v>
      </c>
      <c r="D20" s="30"/>
      <c r="E20" s="30">
        <v>5150</v>
      </c>
      <c r="F20" s="5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2.5" customHeight="1">
      <c r="A21" s="23">
        <v>15</v>
      </c>
      <c r="B21" s="46">
        <v>45188</v>
      </c>
      <c r="C21" s="34" t="s">
        <v>70</v>
      </c>
      <c r="D21" s="30"/>
      <c r="E21" s="30">
        <v>3170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2.5" customHeight="1">
      <c r="A22" s="23">
        <v>16</v>
      </c>
      <c r="B22" s="46">
        <v>45188</v>
      </c>
      <c r="C22" s="34" t="s">
        <v>71</v>
      </c>
      <c r="D22" s="30"/>
      <c r="E22" s="30">
        <v>322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2.5" customHeight="1">
      <c r="A23" s="23">
        <v>17</v>
      </c>
      <c r="B23" s="46">
        <v>45190</v>
      </c>
      <c r="C23" s="34" t="s">
        <v>72</v>
      </c>
      <c r="D23" s="30"/>
      <c r="E23" s="30">
        <v>268</v>
      </c>
      <c r="F23" s="3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2.5" customHeight="1">
      <c r="A24" s="23">
        <v>18</v>
      </c>
      <c r="B24" s="46">
        <v>45191</v>
      </c>
      <c r="C24" s="34" t="s">
        <v>73</v>
      </c>
      <c r="D24" s="41"/>
      <c r="E24" s="41">
        <v>1002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2.5" customHeight="1">
      <c r="A25" s="23">
        <v>19</v>
      </c>
      <c r="B25" s="46">
        <v>45191</v>
      </c>
      <c r="C25" s="34" t="s">
        <v>74</v>
      </c>
      <c r="D25" s="41"/>
      <c r="E25" s="41">
        <v>2601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2.5" customHeight="1">
      <c r="A26" s="23">
        <v>20</v>
      </c>
      <c r="B26" s="46">
        <v>45191</v>
      </c>
      <c r="C26" s="34" t="s">
        <v>75</v>
      </c>
      <c r="D26" s="30"/>
      <c r="E26" s="30">
        <v>150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2.5" customHeight="1">
      <c r="A27" s="23">
        <v>21</v>
      </c>
      <c r="B27" s="46">
        <v>45194</v>
      </c>
      <c r="C27" s="34" t="s">
        <v>76</v>
      </c>
      <c r="D27" s="30"/>
      <c r="E27" s="30">
        <v>120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2.5" customHeight="1">
      <c r="A28" s="23">
        <v>22</v>
      </c>
      <c r="B28" s="46">
        <v>45194</v>
      </c>
      <c r="C28" s="34" t="s">
        <v>77</v>
      </c>
      <c r="D28" s="30"/>
      <c r="E28" s="30">
        <v>87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2.5" customHeight="1">
      <c r="A29" s="23">
        <v>23</v>
      </c>
      <c r="B29" s="46">
        <v>45197</v>
      </c>
      <c r="C29" s="34" t="s">
        <v>78</v>
      </c>
      <c r="D29" s="30"/>
      <c r="E29" s="30">
        <v>100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2.5" customHeight="1">
      <c r="A30" s="23">
        <v>24</v>
      </c>
      <c r="B30" s="46">
        <v>45198</v>
      </c>
      <c r="C30" s="34" t="s">
        <v>49</v>
      </c>
      <c r="D30" s="30"/>
      <c r="E30" s="30">
        <v>1640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2.5" customHeight="1">
      <c r="A31" s="23">
        <v>25</v>
      </c>
      <c r="B31" s="46">
        <v>45198</v>
      </c>
      <c r="C31" s="34" t="s">
        <v>79</v>
      </c>
      <c r="D31" s="28"/>
      <c r="E31" s="29">
        <v>130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2.5" customHeight="1">
      <c r="A32" s="23">
        <v>26</v>
      </c>
      <c r="B32" s="46">
        <v>45198</v>
      </c>
      <c r="C32" s="27" t="s">
        <v>80</v>
      </c>
      <c r="D32" s="28"/>
      <c r="E32" s="29">
        <v>100</v>
      </c>
      <c r="F32" s="5"/>
      <c r="G32" s="12">
        <v>500</v>
      </c>
      <c r="H32" s="13">
        <v>1</v>
      </c>
      <c r="I32" s="12">
        <f>G32*H32</f>
        <v>500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2.5" customHeight="1">
      <c r="A33" s="23">
        <v>27</v>
      </c>
      <c r="B33" s="26"/>
      <c r="C33" s="27"/>
      <c r="D33" s="28"/>
      <c r="E33" s="29"/>
      <c r="F33" s="5"/>
      <c r="G33" s="12">
        <v>200</v>
      </c>
      <c r="H33" s="13">
        <v>0</v>
      </c>
      <c r="I33" s="12">
        <f>G33*H33</f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2.5" customHeight="1">
      <c r="A34" s="23">
        <v>28</v>
      </c>
      <c r="B34" s="26"/>
      <c r="C34" s="27"/>
      <c r="D34" s="28"/>
      <c r="E34" s="29"/>
      <c r="F34" s="5"/>
      <c r="G34" s="12">
        <v>100</v>
      </c>
      <c r="H34" s="13">
        <v>3</v>
      </c>
      <c r="I34" s="12">
        <f>G34*H34</f>
        <v>300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2.5" customHeight="1">
      <c r="A35" s="23">
        <v>29</v>
      </c>
      <c r="B35" s="26"/>
      <c r="C35" s="27"/>
      <c r="D35" s="28"/>
      <c r="E35" s="29"/>
      <c r="F35" s="5"/>
      <c r="G35" s="12">
        <v>50</v>
      </c>
      <c r="H35" s="13">
        <v>0</v>
      </c>
      <c r="I35" s="12">
        <f t="shared" ref="I35:I38" si="0">G35*H35</f>
        <v>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2.5" customHeight="1">
      <c r="A36" s="23">
        <v>30</v>
      </c>
      <c r="B36" s="26"/>
      <c r="C36" s="27"/>
      <c r="D36" s="30"/>
      <c r="E36" s="30"/>
      <c r="F36" s="5"/>
      <c r="G36" s="12">
        <v>20</v>
      </c>
      <c r="H36" s="13">
        <v>1</v>
      </c>
      <c r="I36" s="12">
        <f t="shared" si="0"/>
        <v>20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2.5" customHeight="1">
      <c r="A37" s="23">
        <v>31</v>
      </c>
      <c r="B37" s="26"/>
      <c r="C37" s="27"/>
      <c r="D37" s="30"/>
      <c r="E37" s="30"/>
      <c r="F37" s="5"/>
      <c r="G37" s="12">
        <v>10</v>
      </c>
      <c r="H37" s="13">
        <v>2</v>
      </c>
      <c r="I37" s="12">
        <f t="shared" si="0"/>
        <v>20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2.5" customHeight="1">
      <c r="A38" s="23">
        <v>32</v>
      </c>
      <c r="B38" s="31"/>
      <c r="C38" s="34" t="s">
        <v>81</v>
      </c>
      <c r="D38" s="41"/>
      <c r="E38" s="41">
        <v>-1002</v>
      </c>
      <c r="F38" s="5"/>
      <c r="G38" s="12">
        <v>5</v>
      </c>
      <c r="H38" s="13">
        <v>2</v>
      </c>
      <c r="I38" s="12">
        <f t="shared" si="0"/>
        <v>10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2.5" customHeight="1">
      <c r="A39" s="3"/>
      <c r="B39" s="4"/>
      <c r="D39" s="20">
        <f>SUM(D2:D6)</f>
        <v>24160</v>
      </c>
      <c r="E39" s="20">
        <f>SUM(E7:E38)</f>
        <v>23307</v>
      </c>
      <c r="F39" s="5"/>
      <c r="G39" s="12">
        <v>2</v>
      </c>
      <c r="H39" s="13">
        <v>1</v>
      </c>
      <c r="I39" s="12">
        <f>G39*H39</f>
        <v>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2.5" customHeight="1">
      <c r="A40" s="3"/>
      <c r="B40" s="4"/>
      <c r="C40" s="15"/>
      <c r="F40" s="5"/>
      <c r="G40" s="12">
        <v>1</v>
      </c>
      <c r="H40" s="13">
        <v>1</v>
      </c>
      <c r="I40" s="12">
        <f>G40*H40</f>
        <v>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2.5" customHeight="1">
      <c r="A41" s="3"/>
      <c r="B41" s="4"/>
      <c r="C41" s="16" t="s">
        <v>6</v>
      </c>
      <c r="D41" s="17">
        <f>D39-E39</f>
        <v>853</v>
      </c>
      <c r="E41" s="6"/>
      <c r="F41" s="86" t="s">
        <v>7</v>
      </c>
      <c r="G41" s="90"/>
      <c r="H41" s="90"/>
      <c r="I41" s="18">
        <f>SUM(I32:I40)</f>
        <v>853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2.5" customHeight="1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2.5" customHeight="1">
      <c r="A43" s="3"/>
      <c r="B43" s="3"/>
      <c r="C43" s="6"/>
      <c r="D43" s="45"/>
      <c r="E43" s="6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2.5" customHeight="1">
      <c r="A44" s="3"/>
      <c r="B44" s="3"/>
      <c r="C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2.5" customHeight="1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2.5" customHeight="1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6:27" ht="22.5" customHeight="1"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</sheetData>
  <mergeCells count="1">
    <mergeCell ref="F41:H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EED3-2025-4492-B908-D4CDBD47C98A}">
  <dimension ref="A1:AA1011"/>
  <sheetViews>
    <sheetView topLeftCell="A12" workbookViewId="0">
      <selection activeCell="C26" sqref="C26"/>
    </sheetView>
  </sheetViews>
  <sheetFormatPr defaultColWidth="12.5703125" defaultRowHeight="12.75"/>
  <cols>
    <col min="1" max="1" width="5.140625" customWidth="1"/>
    <col min="2" max="2" width="17.42578125" customWidth="1"/>
    <col min="3" max="3" width="70.5703125" customWidth="1"/>
    <col min="6" max="6" width="17" customWidth="1"/>
    <col min="7" max="7" width="7.85546875" customWidth="1"/>
    <col min="8" max="8" width="4.28515625" customWidth="1"/>
  </cols>
  <sheetData>
    <row r="1" spans="1:27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23"/>
      <c r="B2" s="46">
        <v>45139</v>
      </c>
      <c r="C2" s="34" t="s">
        <v>5</v>
      </c>
      <c r="D2" s="30">
        <v>1275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2.5" customHeight="1">
      <c r="A3" s="23"/>
      <c r="B3" s="24"/>
      <c r="C3" s="34" t="s">
        <v>53</v>
      </c>
      <c r="D3" s="41">
        <v>1002</v>
      </c>
      <c r="E3" s="4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5" customHeight="1">
      <c r="A4" s="23"/>
      <c r="B4" s="23"/>
      <c r="C4" s="34" t="s">
        <v>82</v>
      </c>
      <c r="D4" s="30">
        <v>10000</v>
      </c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2.5" customHeight="1">
      <c r="A5" s="23"/>
      <c r="B5" s="23"/>
      <c r="C5" s="34" t="s">
        <v>83</v>
      </c>
      <c r="D5" s="30">
        <v>15000</v>
      </c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5" customHeight="1">
      <c r="A6" s="23"/>
      <c r="B6" s="23"/>
      <c r="C6" s="34" t="s">
        <v>84</v>
      </c>
      <c r="D6" s="30">
        <v>10000</v>
      </c>
      <c r="E6" s="30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23">
        <v>1</v>
      </c>
      <c r="B7" s="46">
        <v>45142</v>
      </c>
      <c r="C7" s="35" t="s">
        <v>85</v>
      </c>
      <c r="D7" s="30"/>
      <c r="E7" s="30">
        <v>210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2.5" customHeight="1">
      <c r="A8" s="23">
        <v>2</v>
      </c>
      <c r="B8" s="46">
        <v>45147</v>
      </c>
      <c r="C8" s="34" t="s">
        <v>80</v>
      </c>
      <c r="D8" s="30"/>
      <c r="E8" s="30">
        <v>100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2.5" customHeight="1">
      <c r="A9" s="23">
        <v>3</v>
      </c>
      <c r="B9" s="46">
        <v>45149</v>
      </c>
      <c r="C9" s="34" t="s">
        <v>86</v>
      </c>
      <c r="D9" s="30"/>
      <c r="E9" s="30">
        <v>181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23">
        <v>4</v>
      </c>
      <c r="B10" s="46">
        <v>45149</v>
      </c>
      <c r="C10" s="35" t="s">
        <v>87</v>
      </c>
      <c r="D10" s="30"/>
      <c r="E10" s="30">
        <v>1222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23">
        <v>5</v>
      </c>
      <c r="B11" s="46">
        <v>45149</v>
      </c>
      <c r="C11" s="35" t="s">
        <v>88</v>
      </c>
      <c r="D11" s="30"/>
      <c r="E11" s="30">
        <v>1650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23">
        <v>6</v>
      </c>
      <c r="B12" s="46">
        <v>45154</v>
      </c>
      <c r="C12" s="34" t="s">
        <v>12</v>
      </c>
      <c r="D12" s="30"/>
      <c r="E12" s="30">
        <v>2100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23">
        <v>7</v>
      </c>
      <c r="B13" s="46">
        <v>45160</v>
      </c>
      <c r="C13" s="35" t="s">
        <v>89</v>
      </c>
      <c r="D13" s="30"/>
      <c r="E13" s="30">
        <v>150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23">
        <v>8</v>
      </c>
      <c r="B14" s="46">
        <v>45161</v>
      </c>
      <c r="C14" s="35" t="s">
        <v>90</v>
      </c>
      <c r="D14" s="30"/>
      <c r="E14" s="30">
        <v>230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23">
        <v>9</v>
      </c>
      <c r="B15" s="46">
        <v>45161</v>
      </c>
      <c r="C15" s="35" t="s">
        <v>91</v>
      </c>
      <c r="D15" s="30"/>
      <c r="E15" s="30">
        <v>1200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23">
        <v>10</v>
      </c>
      <c r="B16" s="46">
        <v>45163</v>
      </c>
      <c r="C16" s="35" t="s">
        <v>92</v>
      </c>
      <c r="D16" s="30"/>
      <c r="E16" s="30">
        <v>120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23">
        <v>11</v>
      </c>
      <c r="B17" s="46">
        <v>45163</v>
      </c>
      <c r="C17" s="35" t="s">
        <v>93</v>
      </c>
      <c r="D17" s="30"/>
      <c r="E17" s="30">
        <v>711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23">
        <v>12</v>
      </c>
      <c r="B18" s="46">
        <v>45165</v>
      </c>
      <c r="C18" s="35" t="s">
        <v>94</v>
      </c>
      <c r="D18" s="30"/>
      <c r="E18" s="30">
        <v>750</v>
      </c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23">
        <v>13</v>
      </c>
      <c r="B19" s="46">
        <v>45165</v>
      </c>
      <c r="C19" s="35" t="s">
        <v>95</v>
      </c>
      <c r="D19" s="30"/>
      <c r="E19" s="30">
        <v>15000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23">
        <v>14</v>
      </c>
      <c r="B20" s="46">
        <v>45166</v>
      </c>
      <c r="C20" s="35" t="s">
        <v>49</v>
      </c>
      <c r="D20" s="30"/>
      <c r="E20" s="30">
        <v>1660</v>
      </c>
      <c r="F20" s="5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2.5" customHeight="1">
      <c r="A21" s="23">
        <v>15</v>
      </c>
      <c r="B21" s="46">
        <v>45167</v>
      </c>
      <c r="C21" s="35" t="s">
        <v>96</v>
      </c>
      <c r="D21" s="30"/>
      <c r="E21" s="30">
        <v>250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2.5" customHeight="1">
      <c r="A22" s="23">
        <v>16</v>
      </c>
      <c r="B22" s="46">
        <v>45169</v>
      </c>
      <c r="C22" s="35" t="s">
        <v>97</v>
      </c>
      <c r="D22" s="30"/>
      <c r="E22" s="30">
        <v>558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2.5" customHeight="1">
      <c r="A23" s="23">
        <v>17</v>
      </c>
      <c r="B23" s="46">
        <v>45169</v>
      </c>
      <c r="C23" s="35" t="s">
        <v>98</v>
      </c>
      <c r="D23" s="30"/>
      <c r="E23" s="30">
        <v>25</v>
      </c>
      <c r="F23" s="3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2.5" customHeight="1">
      <c r="A24" s="23">
        <v>18</v>
      </c>
      <c r="B24" s="46"/>
      <c r="C24" s="35"/>
      <c r="D24" s="30"/>
      <c r="E24" s="3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2.5" customHeight="1">
      <c r="A25" s="23">
        <v>19</v>
      </c>
      <c r="B25" s="46"/>
      <c r="C25" s="35"/>
      <c r="D25" s="30"/>
      <c r="E25" s="3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2.5" customHeight="1">
      <c r="A26" s="23">
        <v>20</v>
      </c>
      <c r="B26" s="46"/>
      <c r="C26" s="34"/>
      <c r="D26" s="25"/>
      <c r="E26" s="4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2.5" customHeight="1">
      <c r="A27" s="23">
        <v>21</v>
      </c>
      <c r="B27" s="46"/>
      <c r="C27" s="35"/>
      <c r="D27" s="25"/>
      <c r="E27" s="4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2.5" customHeight="1">
      <c r="A28" s="23">
        <v>22</v>
      </c>
      <c r="B28" s="46"/>
      <c r="C28" s="37"/>
      <c r="D28" s="25"/>
      <c r="E28" s="4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2.5" customHeight="1">
      <c r="A29" s="23">
        <v>23</v>
      </c>
      <c r="B29" s="46"/>
      <c r="C29" s="35"/>
      <c r="D29" s="25"/>
      <c r="E29" s="4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2.5" customHeight="1">
      <c r="A30" s="23">
        <v>24</v>
      </c>
      <c r="B30" s="46"/>
      <c r="C30" s="37"/>
      <c r="D30" s="25"/>
      <c r="E30" s="4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2.5" customHeight="1">
      <c r="A31" s="23">
        <v>25</v>
      </c>
      <c r="B31" s="48"/>
      <c r="C31" s="34"/>
      <c r="D31" s="28"/>
      <c r="E31" s="2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2.5" customHeight="1">
      <c r="A32" s="23">
        <v>26</v>
      </c>
      <c r="B32" s="46"/>
      <c r="C32" s="27"/>
      <c r="D32" s="28"/>
      <c r="E32" s="29"/>
      <c r="F32" s="5"/>
      <c r="G32" s="12">
        <v>500</v>
      </c>
      <c r="H32" s="13">
        <v>20</v>
      </c>
      <c r="I32" s="12">
        <f>G32*H32</f>
        <v>10000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2.5" customHeight="1">
      <c r="A33" s="23">
        <v>27</v>
      </c>
      <c r="B33" s="26"/>
      <c r="C33" s="27"/>
      <c r="D33" s="28"/>
      <c r="E33" s="29"/>
      <c r="F33" s="5"/>
      <c r="G33" s="12">
        <v>200</v>
      </c>
      <c r="H33" s="13">
        <v>4</v>
      </c>
      <c r="I33" s="12">
        <f>G33*H33</f>
        <v>800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2.5" customHeight="1">
      <c r="A34" s="23">
        <v>28</v>
      </c>
      <c r="B34" s="26"/>
      <c r="C34" s="27"/>
      <c r="D34" s="28"/>
      <c r="E34" s="29"/>
      <c r="F34" s="5"/>
      <c r="G34" s="12">
        <v>100</v>
      </c>
      <c r="H34" s="13">
        <v>1</v>
      </c>
      <c r="I34" s="12">
        <f>G34*H34</f>
        <v>100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2.5" customHeight="1">
      <c r="A35" s="23">
        <v>29</v>
      </c>
      <c r="B35" s="26"/>
      <c r="C35" s="27"/>
      <c r="D35" s="28"/>
      <c r="E35" s="29"/>
      <c r="F35" s="5"/>
      <c r="G35" s="12">
        <v>50</v>
      </c>
      <c r="H35" s="13">
        <v>3</v>
      </c>
      <c r="I35" s="12">
        <f t="shared" ref="I35:I38" si="0">G35*H35</f>
        <v>150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2.5" customHeight="1">
      <c r="A36" s="23">
        <v>30</v>
      </c>
      <c r="B36" s="26"/>
      <c r="C36" s="27"/>
      <c r="D36" s="30"/>
      <c r="E36" s="30"/>
      <c r="F36" s="5"/>
      <c r="G36" s="12">
        <v>20</v>
      </c>
      <c r="H36" s="13">
        <v>4</v>
      </c>
      <c r="I36" s="12">
        <f t="shared" si="0"/>
        <v>80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2.5" customHeight="1">
      <c r="A37" s="23">
        <v>31</v>
      </c>
      <c r="B37" s="26"/>
      <c r="C37" s="27"/>
      <c r="D37" s="30"/>
      <c r="E37" s="30"/>
      <c r="F37" s="5"/>
      <c r="G37" s="12">
        <v>10</v>
      </c>
      <c r="H37" s="13">
        <v>2</v>
      </c>
      <c r="I37" s="12">
        <f t="shared" si="0"/>
        <v>20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2.5" customHeight="1">
      <c r="A38" s="23">
        <v>32</v>
      </c>
      <c r="B38" s="31"/>
      <c r="C38" s="32"/>
      <c r="D38" s="30"/>
      <c r="E38" s="30"/>
      <c r="F38" s="5"/>
      <c r="G38" s="12">
        <v>5</v>
      </c>
      <c r="H38" s="13">
        <v>1</v>
      </c>
      <c r="I38" s="12">
        <f t="shared" si="0"/>
        <v>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2.5" customHeight="1">
      <c r="A39" s="3"/>
      <c r="B39" s="4"/>
      <c r="D39" s="20">
        <f>SUM(D2:D6)</f>
        <v>37277</v>
      </c>
      <c r="E39" s="20">
        <f>SUM(E7:E38)</f>
        <v>26117</v>
      </c>
      <c r="F39" s="5"/>
      <c r="G39" s="12">
        <v>2</v>
      </c>
      <c r="H39" s="13">
        <v>2</v>
      </c>
      <c r="I39" s="12">
        <f>G39*H39</f>
        <v>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2.5" customHeight="1">
      <c r="A40" s="3"/>
      <c r="B40" s="4"/>
      <c r="C40" s="15"/>
      <c r="F40" s="5"/>
      <c r="G40" s="12">
        <v>1</v>
      </c>
      <c r="H40" s="13">
        <v>1</v>
      </c>
      <c r="I40" s="12">
        <f>G40*H40</f>
        <v>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2.5" customHeight="1">
      <c r="A41" s="3"/>
      <c r="B41" s="4"/>
      <c r="C41" s="16" t="s">
        <v>6</v>
      </c>
      <c r="D41" s="17">
        <f>D39-E39</f>
        <v>11160</v>
      </c>
      <c r="E41" s="6"/>
      <c r="F41" s="86" t="s">
        <v>7</v>
      </c>
      <c r="G41" s="90"/>
      <c r="H41" s="90"/>
      <c r="I41" s="18">
        <f>SUM(I32:I40)</f>
        <v>11160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2.5" customHeight="1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2.5" customHeight="1">
      <c r="A43" s="3"/>
      <c r="B43" s="3"/>
      <c r="C43" s="6"/>
      <c r="D43" s="45">
        <f>D41-1002</f>
        <v>10158</v>
      </c>
      <c r="E43" s="6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2.5" customHeight="1">
      <c r="A44" s="3"/>
      <c r="B44" s="3"/>
      <c r="C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2.5" customHeight="1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2.5" customHeight="1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6:27" ht="22.5" customHeight="1"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</sheetData>
  <mergeCells count="1">
    <mergeCell ref="F41:H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FC31-7636-4A3C-91AF-BC4F847BF79C}">
  <dimension ref="A1:AA1010"/>
  <sheetViews>
    <sheetView topLeftCell="A31" workbookViewId="0">
      <selection activeCell="C1" sqref="C1"/>
    </sheetView>
  </sheetViews>
  <sheetFormatPr defaultColWidth="12.5703125" defaultRowHeight="22.5" customHeight="1"/>
  <cols>
    <col min="1" max="1" width="5.140625" style="38" customWidth="1"/>
    <col min="2" max="2" width="17.42578125" style="38" customWidth="1"/>
    <col min="3" max="3" width="64.140625" style="38" customWidth="1"/>
    <col min="4" max="5" width="12.5703125" style="38"/>
    <col min="6" max="6" width="17" style="38" customWidth="1"/>
    <col min="7" max="7" width="7.85546875" style="38" customWidth="1"/>
    <col min="8" max="8" width="4.28515625" style="38" customWidth="1"/>
    <col min="9" max="16384" width="12.5703125" style="38"/>
  </cols>
  <sheetData>
    <row r="1" spans="1:27" ht="22.5" customHeigh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23"/>
      <c r="B2" s="46">
        <v>45110</v>
      </c>
      <c r="C2" s="34" t="s">
        <v>5</v>
      </c>
      <c r="D2" s="30">
        <v>6399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2.5" customHeight="1">
      <c r="A3" s="23"/>
      <c r="B3" s="24"/>
      <c r="C3" s="34" t="s">
        <v>99</v>
      </c>
      <c r="D3" s="30">
        <v>10000</v>
      </c>
      <c r="E3" s="3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5" customHeight="1">
      <c r="A4" s="23"/>
      <c r="B4" s="23"/>
      <c r="C4" s="34" t="s">
        <v>100</v>
      </c>
      <c r="D4" s="30">
        <v>5000</v>
      </c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2.5" customHeight="1">
      <c r="A5" s="23"/>
      <c r="B5" s="23"/>
      <c r="C5" s="34" t="s">
        <v>101</v>
      </c>
      <c r="D5" s="30">
        <v>10000</v>
      </c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5" customHeight="1">
      <c r="A6" s="23">
        <v>1</v>
      </c>
      <c r="B6" s="46">
        <v>45110</v>
      </c>
      <c r="C6" s="34" t="s">
        <v>102</v>
      </c>
      <c r="D6" s="30"/>
      <c r="E6" s="30">
        <v>2000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23">
        <v>2</v>
      </c>
      <c r="B7" s="46">
        <v>45110</v>
      </c>
      <c r="C7" s="34" t="s">
        <v>103</v>
      </c>
      <c r="D7" s="30"/>
      <c r="E7" s="30">
        <v>1310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2.5" customHeight="1">
      <c r="A8" s="23">
        <v>3</v>
      </c>
      <c r="B8" s="46">
        <v>45110</v>
      </c>
      <c r="C8" s="34" t="s">
        <v>104</v>
      </c>
      <c r="D8" s="30"/>
      <c r="E8" s="30">
        <v>1424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2.5" customHeight="1">
      <c r="A9" s="23">
        <v>4</v>
      </c>
      <c r="B9" s="46">
        <v>45113</v>
      </c>
      <c r="C9" s="34" t="s">
        <v>105</v>
      </c>
      <c r="D9" s="30"/>
      <c r="E9" s="30">
        <v>820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23">
        <v>5</v>
      </c>
      <c r="B10" s="46">
        <v>45114</v>
      </c>
      <c r="C10" s="34" t="s">
        <v>106</v>
      </c>
      <c r="D10" s="30"/>
      <c r="E10" s="30">
        <v>200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23">
        <v>6</v>
      </c>
      <c r="B11" s="46">
        <v>45117</v>
      </c>
      <c r="C11" s="34" t="s">
        <v>107</v>
      </c>
      <c r="D11" s="30"/>
      <c r="E11" s="30">
        <v>5000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23">
        <v>7</v>
      </c>
      <c r="B12" s="46">
        <v>45117</v>
      </c>
      <c r="C12" s="34" t="s">
        <v>108</v>
      </c>
      <c r="D12" s="30"/>
      <c r="E12" s="30">
        <v>500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23">
        <v>8</v>
      </c>
      <c r="B13" s="46">
        <v>45117</v>
      </c>
      <c r="C13" s="34" t="s">
        <v>109</v>
      </c>
      <c r="D13" s="30"/>
      <c r="E13" s="30">
        <v>100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23">
        <v>9</v>
      </c>
      <c r="B14" s="46">
        <v>45117</v>
      </c>
      <c r="C14" s="34" t="s">
        <v>110</v>
      </c>
      <c r="D14" s="30"/>
      <c r="E14" s="30">
        <v>12000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23">
        <v>10</v>
      </c>
      <c r="B15" s="46">
        <v>45117</v>
      </c>
      <c r="C15" s="34" t="s">
        <v>111</v>
      </c>
      <c r="D15" s="30"/>
      <c r="E15" s="30">
        <v>95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23">
        <v>11</v>
      </c>
      <c r="B16" s="46">
        <v>45119</v>
      </c>
      <c r="C16" s="34" t="s">
        <v>80</v>
      </c>
      <c r="D16" s="30"/>
      <c r="E16" s="30">
        <v>100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23">
        <v>12</v>
      </c>
      <c r="B17" s="46">
        <v>45121</v>
      </c>
      <c r="C17" s="34" t="s">
        <v>112</v>
      </c>
      <c r="D17" s="30"/>
      <c r="E17" s="30">
        <v>100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23">
        <v>13</v>
      </c>
      <c r="B18" s="46">
        <v>45124</v>
      </c>
      <c r="C18" s="34" t="s">
        <v>113</v>
      </c>
      <c r="D18" s="30"/>
      <c r="E18" s="30">
        <v>360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23">
        <v>14</v>
      </c>
      <c r="B19" s="46">
        <v>45126</v>
      </c>
      <c r="C19" s="34" t="s">
        <v>114</v>
      </c>
      <c r="D19" s="30"/>
      <c r="E19" s="30">
        <v>-10000</v>
      </c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23">
        <v>15</v>
      </c>
      <c r="B20" s="46">
        <v>45126</v>
      </c>
      <c r="C20" s="34" t="s">
        <v>115</v>
      </c>
      <c r="D20" s="30"/>
      <c r="E20" s="30">
        <v>320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2.5" customHeight="1">
      <c r="A21" s="23">
        <v>16</v>
      </c>
      <c r="B21" s="46">
        <v>45127</v>
      </c>
      <c r="C21" s="34" t="s">
        <v>49</v>
      </c>
      <c r="D21" s="30"/>
      <c r="E21" s="30">
        <v>1660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2.5" customHeight="1">
      <c r="A22" s="23">
        <v>17</v>
      </c>
      <c r="B22" s="46">
        <v>45127</v>
      </c>
      <c r="C22" s="34" t="s">
        <v>116</v>
      </c>
      <c r="D22" s="30"/>
      <c r="E22" s="30">
        <v>326</v>
      </c>
      <c r="F22" s="3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2.5" customHeight="1">
      <c r="A23" s="23">
        <v>18</v>
      </c>
      <c r="B23" s="46">
        <v>45127</v>
      </c>
      <c r="C23" s="35" t="s">
        <v>117</v>
      </c>
      <c r="D23" s="30"/>
      <c r="E23" s="30">
        <v>100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2.5" customHeight="1">
      <c r="A24" s="23">
        <v>19</v>
      </c>
      <c r="B24" s="46">
        <v>45131</v>
      </c>
      <c r="C24" s="35" t="s">
        <v>92</v>
      </c>
      <c r="D24" s="30"/>
      <c r="E24" s="30">
        <v>150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2.5" customHeight="1">
      <c r="A25" s="23">
        <v>20</v>
      </c>
      <c r="B25" s="46">
        <v>45132</v>
      </c>
      <c r="C25" s="34" t="s">
        <v>118</v>
      </c>
      <c r="D25" s="39"/>
      <c r="E25" s="30">
        <v>10000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2.5" customHeight="1">
      <c r="A26" s="23">
        <v>21</v>
      </c>
      <c r="B26" s="46">
        <v>45135</v>
      </c>
      <c r="C26" s="35" t="s">
        <v>119</v>
      </c>
      <c r="D26" s="39"/>
      <c r="E26" s="30">
        <v>766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2.5" customHeight="1">
      <c r="A27" s="23">
        <v>22</v>
      </c>
      <c r="B27" s="46">
        <v>45135</v>
      </c>
      <c r="C27" s="34" t="s">
        <v>120</v>
      </c>
      <c r="D27" s="39"/>
      <c r="E27" s="30">
        <v>2700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2.5" customHeight="1">
      <c r="A28" s="23">
        <v>23</v>
      </c>
      <c r="B28" s="46">
        <v>45132</v>
      </c>
      <c r="C28" s="35" t="s">
        <v>121</v>
      </c>
      <c r="D28" s="39"/>
      <c r="E28" s="30">
        <v>191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2.5" customHeight="1">
      <c r="A29" s="23">
        <v>24</v>
      </c>
      <c r="B29" s="46">
        <v>45135</v>
      </c>
      <c r="C29" s="34" t="s">
        <v>122</v>
      </c>
      <c r="D29" s="39"/>
      <c r="E29" s="30">
        <v>1400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2.5" customHeight="1">
      <c r="A30" s="23">
        <v>25</v>
      </c>
      <c r="B30" s="46"/>
      <c r="C30" s="34" t="s">
        <v>123</v>
      </c>
      <c r="D30" s="40"/>
      <c r="E30" s="41">
        <v>1002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2.5" customHeight="1">
      <c r="A31" s="23">
        <v>26</v>
      </c>
      <c r="B31" s="46">
        <v>45136</v>
      </c>
      <c r="C31" s="35" t="s">
        <v>124</v>
      </c>
      <c r="D31" s="40"/>
      <c r="E31" s="41">
        <v>2500</v>
      </c>
      <c r="F31" s="5"/>
      <c r="G31" s="12">
        <v>500</v>
      </c>
      <c r="H31" s="13">
        <v>2</v>
      </c>
      <c r="I31" s="12">
        <f>G31*H31</f>
        <v>1000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2.5" customHeight="1">
      <c r="A32" s="23">
        <v>27</v>
      </c>
      <c r="B32" s="42"/>
      <c r="C32" s="35"/>
      <c r="D32" s="40"/>
      <c r="E32" s="41"/>
      <c r="F32" s="5"/>
      <c r="G32" s="12">
        <v>200</v>
      </c>
      <c r="H32" s="13">
        <v>1</v>
      </c>
      <c r="I32" s="12">
        <f>G32*H32</f>
        <v>200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2.5" customHeight="1">
      <c r="A33" s="23">
        <v>28</v>
      </c>
      <c r="B33" s="42"/>
      <c r="C33" s="35"/>
      <c r="D33" s="40"/>
      <c r="E33" s="41"/>
      <c r="F33" s="5"/>
      <c r="G33" s="12">
        <v>100</v>
      </c>
      <c r="H33" s="13">
        <v>0</v>
      </c>
      <c r="I33" s="12">
        <f>G33*H33</f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2.5" customHeight="1">
      <c r="A34" s="23">
        <v>29</v>
      </c>
      <c r="B34" s="42"/>
      <c r="C34" s="35"/>
      <c r="D34" s="40"/>
      <c r="E34" s="41"/>
      <c r="F34" s="5"/>
      <c r="G34" s="12">
        <v>50</v>
      </c>
      <c r="H34" s="13">
        <v>0</v>
      </c>
      <c r="I34" s="12">
        <f t="shared" ref="I34:I38" si="0">G34*H34</f>
        <v>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2.5" customHeight="1">
      <c r="A35" s="23">
        <v>30</v>
      </c>
      <c r="B35" s="42"/>
      <c r="C35" s="35"/>
      <c r="D35" s="30"/>
      <c r="E35" s="30"/>
      <c r="F35" s="5"/>
      <c r="G35" s="12">
        <v>20</v>
      </c>
      <c r="H35" s="13"/>
      <c r="I35" s="12">
        <f t="shared" si="0"/>
        <v>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2.5" customHeight="1">
      <c r="A36" s="23">
        <v>31</v>
      </c>
      <c r="B36" s="42"/>
      <c r="C36" s="35"/>
      <c r="D36" s="30"/>
      <c r="E36" s="30"/>
      <c r="F36" s="5"/>
      <c r="G36" s="12">
        <v>10</v>
      </c>
      <c r="H36" s="13">
        <v>3</v>
      </c>
      <c r="I36" s="12">
        <f t="shared" si="0"/>
        <v>30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2.5" customHeight="1">
      <c r="A37" s="23">
        <v>32</v>
      </c>
      <c r="B37" s="31"/>
      <c r="C37" s="32" t="s">
        <v>125</v>
      </c>
      <c r="D37" s="30"/>
      <c r="E37" s="30">
        <v>-5000</v>
      </c>
      <c r="F37" s="5"/>
      <c r="G37" s="12">
        <v>5</v>
      </c>
      <c r="H37" s="13">
        <v>4</v>
      </c>
      <c r="I37" s="12">
        <f t="shared" si="0"/>
        <v>20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2.5" customHeight="1">
      <c r="A38" s="3"/>
      <c r="B38" s="4"/>
      <c r="D38" s="43">
        <f>SUM(D2:D5)</f>
        <v>31399</v>
      </c>
      <c r="E38" s="43">
        <f>SUM(E6:E37)</f>
        <v>30124</v>
      </c>
      <c r="F38" s="5"/>
      <c r="G38" s="12">
        <v>2</v>
      </c>
      <c r="H38" s="13">
        <v>9</v>
      </c>
      <c r="I38" s="12">
        <f t="shared" si="0"/>
        <v>18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2.5" customHeight="1">
      <c r="A39" s="3"/>
      <c r="B39" s="4"/>
      <c r="C39" s="44"/>
      <c r="F39" s="5"/>
      <c r="G39" s="12">
        <v>1</v>
      </c>
      <c r="H39" s="13">
        <v>7</v>
      </c>
      <c r="I39" s="12">
        <f>G39*H39</f>
        <v>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2.5" customHeight="1">
      <c r="A40" s="3"/>
      <c r="B40" s="4"/>
      <c r="C40" s="16" t="s">
        <v>6</v>
      </c>
      <c r="D40" s="17">
        <f>D38-E38</f>
        <v>1275</v>
      </c>
      <c r="E40" s="6"/>
      <c r="F40" s="86" t="s">
        <v>7</v>
      </c>
      <c r="G40" s="87"/>
      <c r="H40" s="87"/>
      <c r="I40" s="18">
        <f>SUM(I31:I39)</f>
        <v>1275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2.5" customHeight="1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2.5" customHeight="1">
      <c r="A42" s="3"/>
      <c r="B42" s="3"/>
      <c r="C42" s="6"/>
      <c r="E42" s="6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2.5" customHeight="1">
      <c r="A43" s="3"/>
      <c r="B43" s="3"/>
      <c r="C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2.5" customHeight="1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2.5" customHeight="1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2.5" customHeight="1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2.5" customHeight="1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2.5" customHeight="1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2.5" customHeight="1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2.5" customHeight="1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2.5" customHeight="1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2.5" customHeight="1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2.5" customHeight="1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2.5" customHeight="1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2.5" customHeight="1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2.5" customHeight="1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2.5" customHeight="1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2.5" customHeight="1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2.5" customHeight="1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2.5" customHeight="1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2.5" customHeight="1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2.5" customHeight="1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2.5" customHeight="1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2.5" customHeight="1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2.5" customHeight="1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2.5" customHeight="1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2.5" customHeight="1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2.5" customHeight="1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2.5" customHeight="1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2.5" customHeight="1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2.5" customHeight="1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2.5" customHeight="1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2.5" customHeight="1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2.5" customHeight="1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2.5" customHeight="1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2.5" customHeight="1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2.5" customHeight="1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2.5" customHeight="1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2.5" customHeight="1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2.5" customHeight="1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2.5" customHeight="1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2.5" customHeight="1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2.5" customHeight="1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2.5" customHeight="1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2.5" customHeight="1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2.5" customHeight="1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2.5" customHeight="1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2.5" customHeight="1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2.5" customHeight="1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2.5" customHeight="1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2.5" customHeight="1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2.5" customHeight="1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2.5" customHeight="1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2.5" customHeight="1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2.5" customHeight="1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2.5" customHeight="1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2.5" customHeight="1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2.5" customHeight="1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2.5" customHeight="1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2.5" customHeight="1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2.5" customHeight="1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2.5" customHeight="1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2.5" customHeight="1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2.5" customHeight="1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2.5" customHeight="1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2.5" customHeight="1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2.5" customHeight="1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2.5" customHeight="1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2.5" customHeight="1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2.5" customHeight="1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2.5" customHeight="1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2.5" customHeight="1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2.5" customHeight="1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2.5" customHeight="1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2.5" customHeight="1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2.5" customHeight="1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2.5" customHeight="1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2.5" customHeight="1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2.5" customHeight="1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2.5" customHeight="1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2.5" customHeight="1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2.5" customHeight="1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2.5" customHeight="1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2.5" customHeight="1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2.5" customHeight="1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2.5" customHeight="1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2.5" customHeight="1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2.5" customHeight="1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2.5" customHeight="1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2.5" customHeight="1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2.5" customHeight="1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2.5" customHeight="1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2.5" customHeight="1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2.5" customHeight="1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2.5" customHeight="1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2.5" customHeight="1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2.5" customHeight="1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2.5" customHeight="1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2.5" customHeight="1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2.5" customHeight="1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2.5" customHeight="1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2.5" customHeight="1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2.5" customHeight="1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2.5" customHeight="1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2.5" customHeight="1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2.5" customHeight="1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2.5" customHeight="1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2.5" customHeight="1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2.5" customHeight="1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2.5" customHeight="1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2.5" customHeight="1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2.5" customHeight="1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2.5" customHeight="1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2.5" customHeight="1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2.5" customHeight="1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2.5" customHeight="1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2.5" customHeight="1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2.5" customHeight="1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2.5" customHeight="1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2.5" customHeight="1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2.5" customHeight="1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2.5" customHeight="1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2.5" customHeight="1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2.5" customHeight="1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2.5" customHeight="1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2.5" customHeight="1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2.5" customHeight="1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2.5" customHeight="1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2.5" customHeight="1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2.5" customHeight="1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2.5" customHeight="1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2.5" customHeight="1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2.5" customHeight="1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2.5" customHeight="1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2.5" customHeight="1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2.5" customHeight="1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2.5" customHeight="1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2.5" customHeight="1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2.5" customHeight="1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2.5" customHeight="1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2.5" customHeight="1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2.5" customHeight="1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2.5" customHeight="1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2.5" customHeight="1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2.5" customHeight="1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2.5" customHeight="1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2.5" customHeight="1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2.5" customHeight="1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2.5" customHeight="1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2.5" customHeight="1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2.5" customHeight="1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2.5" customHeight="1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2.5" customHeight="1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2.5" customHeight="1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2.5" customHeight="1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2.5" customHeight="1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2.5" customHeight="1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2.5" customHeight="1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2.5" customHeight="1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2.5" customHeight="1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2.5" customHeight="1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2.5" customHeight="1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2.5" customHeight="1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2.5" customHeight="1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2.5" customHeight="1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2.5" customHeight="1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2.5" customHeight="1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2.5" customHeight="1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2.5" customHeight="1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2.5" customHeight="1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2.5" customHeight="1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2.5" customHeight="1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2.5" customHeight="1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2.5" customHeight="1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2.5" customHeight="1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2.5" customHeight="1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2.5" customHeight="1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2.5" customHeight="1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2.5" customHeight="1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2.5" customHeight="1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2.5" customHeight="1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2.5" customHeight="1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2.5" customHeight="1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2.5" customHeight="1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2.5" customHeight="1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2.5" customHeight="1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2.5" customHeight="1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2.5" customHeight="1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2.5" customHeight="1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2.5" customHeight="1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2.5" customHeight="1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2.5" customHeight="1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2.5" customHeight="1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2.5" customHeight="1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2.5" customHeight="1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2.5" customHeight="1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2.5" customHeight="1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2.5" customHeight="1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2.5" customHeight="1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2.5" customHeight="1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2.5" customHeight="1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2.5" customHeight="1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2.5" customHeight="1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2.5" customHeight="1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2.5" customHeight="1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2.5" customHeight="1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2.5" customHeight="1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2.5" customHeight="1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2.5" customHeight="1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2.5" customHeight="1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2.5" customHeight="1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2.5" customHeight="1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2.5" customHeight="1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2.5" customHeight="1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.5" customHeight="1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2.5" customHeight="1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2.5" customHeight="1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2.5" customHeight="1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2.5" customHeight="1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2.5" customHeight="1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2.5" customHeight="1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2.5" customHeight="1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2.5" customHeight="1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2.5" customHeight="1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2.5" customHeight="1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2.5" customHeight="1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2.5" customHeight="1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2.5" customHeight="1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2.5" customHeight="1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2.5" customHeight="1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2.5" customHeight="1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2.5" customHeight="1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2.5" customHeight="1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2.5" customHeight="1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2.5" customHeight="1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2.5" customHeight="1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2.5" customHeight="1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2.5" customHeight="1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2.5" customHeight="1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2.5" customHeight="1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2.5" customHeight="1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2.5" customHeight="1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2.5" customHeight="1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2.5" customHeight="1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2.5" customHeight="1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2.5" customHeight="1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2.5" customHeight="1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2.5" customHeight="1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2.5" customHeight="1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2.5" customHeight="1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2.5" customHeight="1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2.5" customHeight="1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2.5" customHeight="1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2.5" customHeight="1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2.5" customHeight="1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2.5" customHeight="1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2.5" customHeight="1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2.5" customHeight="1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2.5" customHeight="1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2.5" customHeight="1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2.5" customHeight="1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2.5" customHeight="1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2.5" customHeight="1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2.5" customHeight="1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2.5" customHeight="1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2.5" customHeight="1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2.5" customHeight="1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2.5" customHeight="1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2.5" customHeight="1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2.5" customHeight="1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2.5" customHeight="1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2.5" customHeight="1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2.5" customHeight="1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2.5" customHeight="1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2.5" customHeight="1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2.5" customHeight="1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2.5" customHeight="1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2.5" customHeight="1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2.5" customHeight="1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2.5" customHeight="1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2.5" customHeight="1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2.5" customHeight="1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2.5" customHeight="1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2.5" customHeight="1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2.5" customHeight="1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2.5" customHeight="1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2.5" customHeight="1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2.5" customHeight="1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2.5" customHeight="1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2.5" customHeight="1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2.5" customHeight="1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2.5" customHeight="1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2.5" customHeight="1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2.5" customHeight="1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2.5" customHeight="1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2.5" customHeight="1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2.5" customHeight="1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2.5" customHeight="1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2.5" customHeight="1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2.5" customHeight="1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2.5" customHeight="1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2.5" customHeight="1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2.5" customHeight="1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2.5" customHeight="1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2.5" customHeight="1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2.5" customHeight="1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2.5" customHeight="1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2.5" customHeight="1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2.5" customHeight="1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2.5" customHeight="1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2.5" customHeight="1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2.5" customHeight="1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2.5" customHeight="1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2.5" customHeight="1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2.5" customHeight="1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2.5" customHeight="1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2.5" customHeight="1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2.5" customHeight="1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2.5" customHeight="1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2.5" customHeight="1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2.5" customHeight="1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2.5" customHeight="1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2.5" customHeight="1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2.5" customHeight="1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2.5" customHeight="1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2.5" customHeight="1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2.5" customHeight="1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2.5" customHeight="1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2.5" customHeight="1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2.5" customHeight="1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2.5" customHeight="1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2.5" customHeight="1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2.5" customHeight="1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2.5" customHeight="1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2.5" customHeight="1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2.5" customHeight="1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2.5" customHeight="1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2.5" customHeight="1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2.5" customHeight="1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2.5" customHeight="1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2.5" customHeight="1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2.5" customHeight="1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2.5" customHeight="1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2.5" customHeight="1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2.5" customHeight="1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2.5" customHeight="1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2.5" customHeight="1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2.5" customHeight="1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2.5" customHeight="1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2.5" customHeight="1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2.5" customHeight="1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2.5" customHeight="1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2.5" customHeight="1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2.5" customHeight="1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2.5" customHeight="1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2.5" customHeight="1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2.5" customHeight="1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2.5" customHeight="1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2.5" customHeight="1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2.5" customHeight="1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2.5" customHeight="1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2.5" customHeight="1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2.5" customHeight="1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2.5" customHeight="1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2.5" customHeight="1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2.5" customHeight="1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2.5" customHeight="1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2.5" customHeight="1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2.5" customHeight="1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2.5" customHeight="1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2.5" customHeight="1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2.5" customHeight="1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2.5" customHeight="1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2.5" customHeight="1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2.5" customHeight="1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2.5" customHeight="1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2.5" customHeight="1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2.5" customHeight="1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2.5" customHeight="1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2.5" customHeight="1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2.5" customHeight="1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2.5" customHeight="1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2.5" customHeight="1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2.5" customHeight="1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2.5" customHeight="1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2.5" customHeight="1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2.5" customHeight="1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2.5" customHeight="1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2.5" customHeight="1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2.5" customHeight="1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2.5" customHeight="1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2.5" customHeight="1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2.5" customHeight="1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2.5" customHeight="1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2.5" customHeight="1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2.5" customHeight="1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2.5" customHeight="1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2.5" customHeight="1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2.5" customHeight="1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2.5" customHeight="1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2.5" customHeight="1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2.5" customHeight="1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2.5" customHeight="1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2.5" customHeight="1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2.5" customHeight="1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2.5" customHeight="1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2.5" customHeight="1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2.5" customHeight="1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2.5" customHeight="1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2.5" customHeight="1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2.5" customHeight="1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2.5" customHeight="1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2.5" customHeight="1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2.5" customHeight="1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2.5" customHeight="1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2.5" customHeight="1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2.5" customHeight="1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2.5" customHeight="1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2.5" customHeight="1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2.5" customHeight="1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2.5" customHeight="1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2.5" customHeight="1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2.5" customHeight="1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2.5" customHeight="1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2.5" customHeight="1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2.5" customHeight="1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2.5" customHeight="1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2.5" customHeight="1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2.5" customHeight="1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2.5" customHeight="1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2.5" customHeight="1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2.5" customHeight="1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2.5" customHeight="1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2.5" customHeight="1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2.5" customHeight="1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2.5" customHeight="1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2.5" customHeight="1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2.5" customHeight="1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2.5" customHeight="1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2.5" customHeight="1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2.5" customHeight="1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2.5" customHeight="1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2.5" customHeight="1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2.5" customHeight="1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2.5" customHeight="1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2.5" customHeight="1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2.5" customHeight="1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2.5" customHeight="1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2.5" customHeight="1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2.5" customHeight="1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2.5" customHeight="1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2.5" customHeight="1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2.5" customHeight="1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2.5" customHeight="1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2.5" customHeight="1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2.5" customHeight="1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2.5" customHeight="1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2.5" customHeight="1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2.5" customHeight="1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2.5" customHeight="1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2.5" customHeight="1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2.5" customHeight="1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2.5" customHeight="1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2.5" customHeight="1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2.5" customHeight="1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2.5" customHeight="1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2.5" customHeight="1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2.5" customHeight="1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2.5" customHeight="1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2.5" customHeight="1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2.5" customHeight="1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2.5" customHeight="1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2.5" customHeight="1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2.5" customHeight="1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2.5" customHeight="1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2.5" customHeight="1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2.5" customHeight="1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2.5" customHeight="1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2.5" customHeight="1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2.5" customHeight="1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2.5" customHeight="1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2.5" customHeight="1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2.5" customHeight="1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2.5" customHeight="1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2.5" customHeight="1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2.5" customHeight="1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2.5" customHeight="1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2.5" customHeight="1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2.5" customHeight="1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2.5" customHeight="1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2.5" customHeight="1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2.5" customHeight="1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2.5" customHeight="1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2.5" customHeight="1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2.5" customHeight="1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2.5" customHeight="1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2.5" customHeight="1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2.5" customHeight="1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2.5" customHeight="1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2.5" customHeight="1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2.5" customHeight="1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2.5" customHeight="1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2.5" customHeight="1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2.5" customHeight="1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2.5" customHeight="1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2.5" customHeight="1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2.5" customHeight="1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2.5" customHeight="1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2.5" customHeight="1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2.5" customHeight="1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2.5" customHeight="1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2.5" customHeight="1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2.5" customHeight="1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2.5" customHeight="1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2.5" customHeight="1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2.5" customHeight="1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2.5" customHeight="1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2.5" customHeight="1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2.5" customHeight="1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2.5" customHeight="1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2.5" customHeight="1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2.5" customHeight="1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2.5" customHeight="1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2.5" customHeight="1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2.5" customHeight="1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2.5" customHeight="1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2.5" customHeight="1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2.5" customHeight="1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2.5" customHeight="1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2.5" customHeight="1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2.5" customHeight="1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2.5" customHeight="1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2.5" customHeight="1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2.5" customHeight="1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2.5" customHeight="1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2.5" customHeight="1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2.5" customHeight="1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2.5" customHeight="1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2.5" customHeight="1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2.5" customHeight="1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2.5" customHeight="1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2.5" customHeight="1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2.5" customHeight="1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2.5" customHeight="1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2.5" customHeight="1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2.5" customHeight="1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2.5" customHeight="1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2.5" customHeight="1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2.5" customHeight="1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2.5" customHeight="1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2.5" customHeight="1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2.5" customHeight="1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2.5" customHeight="1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2.5" customHeight="1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2.5" customHeight="1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2.5" customHeight="1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2.5" customHeight="1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2.5" customHeight="1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2.5" customHeight="1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2.5" customHeight="1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2.5" customHeight="1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2.5" customHeight="1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2.5" customHeight="1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2.5" customHeight="1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2.5" customHeight="1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2.5" customHeight="1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2.5" customHeight="1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2.5" customHeight="1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2.5" customHeight="1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2.5" customHeight="1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2.5" customHeight="1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2.5" customHeight="1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2.5" customHeight="1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2.5" customHeight="1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2.5" customHeight="1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2.5" customHeight="1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2.5" customHeight="1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2.5" customHeight="1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2.5" customHeight="1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2.5" customHeight="1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2.5" customHeight="1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2.5" customHeight="1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2.5" customHeight="1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2.5" customHeight="1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2.5" customHeight="1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2.5" customHeight="1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2.5" customHeight="1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2.5" customHeight="1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2.5" customHeight="1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2.5" customHeight="1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2.5" customHeight="1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2.5" customHeight="1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2.5" customHeight="1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2.5" customHeight="1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2.5" customHeight="1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2.5" customHeight="1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2.5" customHeight="1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2.5" customHeight="1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2.5" customHeight="1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2.5" customHeight="1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2.5" customHeight="1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2.5" customHeight="1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2.5" customHeight="1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2.5" customHeight="1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2.5" customHeight="1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2.5" customHeight="1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2.5" customHeight="1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2.5" customHeight="1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2.5" customHeight="1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2.5" customHeight="1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2.5" customHeight="1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2.5" customHeight="1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2.5" customHeight="1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2.5" customHeight="1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2.5" customHeight="1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2.5" customHeight="1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2.5" customHeight="1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2.5" customHeight="1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2.5" customHeight="1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2.5" customHeight="1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2.5" customHeight="1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2.5" customHeight="1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2.5" customHeight="1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2.5" customHeight="1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2.5" customHeight="1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2.5" customHeight="1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2.5" customHeight="1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2.5" customHeight="1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2.5" customHeight="1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2.5" customHeight="1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2.5" customHeight="1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2.5" customHeight="1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2.5" customHeight="1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2.5" customHeight="1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2.5" customHeight="1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2.5" customHeight="1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2.5" customHeight="1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2.5" customHeight="1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2.5" customHeight="1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2.5" customHeight="1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2.5" customHeight="1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2.5" customHeight="1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2.5" customHeight="1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2.5" customHeight="1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2.5" customHeight="1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2.5" customHeight="1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2.5" customHeight="1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2.5" customHeight="1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2.5" customHeight="1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2.5" customHeight="1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2.5" customHeight="1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2.5" customHeight="1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2.5" customHeight="1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2.5" customHeight="1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2.5" customHeight="1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2.5" customHeight="1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2.5" customHeight="1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2.5" customHeight="1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2.5" customHeight="1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2.5" customHeight="1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2.5" customHeight="1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2.5" customHeight="1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2.5" customHeight="1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2.5" customHeight="1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2.5" customHeight="1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2.5" customHeight="1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2.5" customHeight="1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2.5" customHeight="1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2.5" customHeight="1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2.5" customHeight="1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2.5" customHeight="1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2.5" customHeight="1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2.5" customHeight="1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2.5" customHeight="1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2.5" customHeight="1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2.5" customHeight="1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2.5" customHeight="1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2.5" customHeight="1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2.5" customHeight="1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2.5" customHeight="1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2.5" customHeight="1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2.5" customHeight="1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2.5" customHeight="1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2.5" customHeight="1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2.5" customHeight="1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2.5" customHeight="1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2.5" customHeight="1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2.5" customHeight="1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2.5" customHeight="1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2.5" customHeight="1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2.5" customHeight="1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2.5" customHeight="1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2.5" customHeight="1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2.5" customHeight="1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2.5" customHeight="1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2.5" customHeight="1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2.5" customHeight="1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2.5" customHeight="1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2.5" customHeight="1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2.5" customHeight="1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2.5" customHeight="1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2.5" customHeight="1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2.5" customHeight="1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2.5" customHeight="1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2.5" customHeight="1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2.5" customHeight="1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2.5" customHeight="1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2.5" customHeight="1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2.5" customHeight="1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2.5" customHeight="1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2.5" customHeight="1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2.5" customHeight="1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2.5" customHeight="1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2.5" customHeight="1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2.5" customHeight="1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2.5" customHeight="1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2.5" customHeight="1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2.5" customHeight="1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2.5" customHeight="1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2.5" customHeight="1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2.5" customHeight="1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2.5" customHeight="1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2.5" customHeight="1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2.5" customHeight="1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2.5" customHeight="1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2.5" customHeight="1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2.5" customHeight="1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2.5" customHeight="1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2.5" customHeight="1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2.5" customHeight="1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2.5" customHeight="1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2.5" customHeight="1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2.5" customHeight="1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2.5" customHeight="1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2.5" customHeight="1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2.5" customHeight="1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2.5" customHeight="1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2.5" customHeight="1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2.5" customHeight="1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2.5" customHeight="1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2.5" customHeight="1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2.5" customHeight="1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2.5" customHeight="1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2.5" customHeight="1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2.5" customHeight="1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2.5" customHeight="1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2.5" customHeight="1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2.5" customHeight="1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2.5" customHeight="1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2.5" customHeight="1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2.5" customHeight="1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2.5" customHeight="1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2.5" customHeight="1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2.5" customHeight="1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2.5" customHeight="1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2.5" customHeight="1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2.5" customHeight="1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2.5" customHeight="1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2.5" customHeight="1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2.5" customHeight="1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2.5" customHeight="1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2.5" customHeight="1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2.5" customHeight="1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2.5" customHeight="1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2.5" customHeight="1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2.5" customHeight="1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2.5" customHeight="1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2.5" customHeight="1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2.5" customHeight="1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2.5" customHeight="1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2.5" customHeight="1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2.5" customHeight="1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2.5" customHeight="1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2.5" customHeight="1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2.5" customHeight="1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2.5" customHeight="1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2.5" customHeight="1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2.5" customHeight="1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2.5" customHeight="1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2.5" customHeight="1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2.5" customHeight="1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2.5" customHeight="1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2.5" customHeight="1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2.5" customHeight="1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2.5" customHeight="1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2.5" customHeight="1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2.5" customHeight="1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2.5" customHeight="1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2.5" customHeight="1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2.5" customHeight="1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2.5" customHeight="1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2.5" customHeight="1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2.5" customHeight="1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2.5" customHeight="1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2.5" customHeight="1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2.5" customHeight="1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2.5" customHeight="1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2.5" customHeight="1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2.5" customHeight="1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2.5" customHeight="1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2.5" customHeight="1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2.5" customHeight="1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2.5" customHeight="1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2.5" customHeight="1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2.5" customHeight="1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2.5" customHeight="1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2.5" customHeight="1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2.5" customHeight="1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2.5" customHeight="1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2.5" customHeight="1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2.5" customHeight="1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2.5" customHeight="1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2.5" customHeight="1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2.5" customHeight="1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2.5" customHeight="1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2.5" customHeight="1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2.5" customHeight="1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2.5" customHeight="1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2.5" customHeight="1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2.5" customHeight="1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2.5" customHeight="1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2.5" customHeight="1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2.5" customHeight="1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2.5" customHeight="1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2.5" customHeight="1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2.5" customHeight="1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2.5" customHeight="1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2.5" customHeight="1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2.5" customHeight="1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2.5" customHeight="1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2.5" customHeight="1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2.5" customHeight="1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2.5" customHeight="1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2.5" customHeight="1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2.5" customHeight="1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2.5" customHeight="1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2.5" customHeight="1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2.5" customHeight="1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2.5" customHeight="1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2.5" customHeight="1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2.5" customHeight="1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2.5" customHeight="1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2.5" customHeight="1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2.5" customHeight="1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2.5" customHeight="1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2.5" customHeight="1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2.5" customHeight="1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2.5" customHeight="1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2.5" customHeight="1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2.5" customHeight="1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2.5" customHeight="1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2.5" customHeight="1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2.5" customHeight="1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2.5" customHeight="1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2.5" customHeight="1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2.5" customHeight="1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2.5" customHeight="1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2.5" customHeight="1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2.5" customHeight="1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2.5" customHeight="1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2.5" customHeight="1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2.5" customHeight="1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2.5" customHeight="1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2.5" customHeight="1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2.5" customHeight="1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2.5" customHeight="1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2.5" customHeight="1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2.5" customHeight="1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2.5" customHeight="1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2.5" customHeight="1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2.5" customHeight="1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2.5" customHeight="1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2.5" customHeight="1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2.5" customHeight="1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2.5" customHeight="1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2.5" customHeight="1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2.5" customHeight="1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2.5" customHeight="1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2.5" customHeight="1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2.5" customHeight="1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2.5" customHeight="1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2.5" customHeight="1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2.5" customHeight="1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2.5" customHeight="1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2.5" customHeight="1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2.5" customHeight="1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2.5" customHeight="1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2.5" customHeight="1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2.5" customHeight="1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2.5" customHeight="1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2.5" customHeight="1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2.5" customHeight="1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2.5" customHeight="1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2.5" customHeight="1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2.5" customHeight="1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2.5" customHeight="1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2.5" customHeight="1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2.5" customHeight="1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2.5" customHeight="1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2.5" customHeight="1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2.5" customHeight="1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2.5" customHeight="1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2.5" customHeight="1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2.5" customHeight="1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2.5" customHeight="1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2.5" customHeight="1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2.5" customHeight="1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2.5" customHeight="1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2.5" customHeight="1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2.5" customHeight="1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2.5" customHeight="1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2.5" customHeight="1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2.5" customHeight="1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2.5" customHeight="1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2.5" customHeight="1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2.5" customHeight="1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2.5" customHeight="1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2.5" customHeight="1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2.5" customHeight="1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2.5" customHeight="1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2.5" customHeight="1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2.5" customHeight="1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2.5" customHeight="1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2.5" customHeight="1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2.5" customHeight="1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2.5" customHeight="1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2.5" customHeight="1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2.5" customHeight="1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2.5" customHeight="1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2.5" customHeight="1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2.5" customHeight="1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2.5" customHeight="1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2.5" customHeight="1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2.5" customHeight="1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2.5" customHeight="1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2.5" customHeight="1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6:27" ht="22.5" customHeight="1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6:27" ht="22.5" customHeight="1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6:27" ht="22.5" customHeight="1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6:27" ht="22.5" customHeight="1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6:27" ht="22.5" customHeight="1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6:27" ht="22.5" customHeight="1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6:27" ht="22.5" customHeight="1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6:27" ht="22.5" customHeight="1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6:27" ht="22.5" customHeight="1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6:27" ht="22.5" customHeight="1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6:27" ht="22.5" customHeight="1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6:27" ht="22.5" customHeight="1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6:27" ht="22.5" customHeight="1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6:27" ht="22.5" customHeight="1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6:27" ht="22.5" customHeight="1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6:27" ht="22.5" customHeight="1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 ht="22.5" customHeight="1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 ht="22.5" customHeight="1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 ht="22.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 ht="22.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 ht="22.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 ht="22.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 ht="22.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 ht="22.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 ht="22.5" customHeight="1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 ht="22.5" customHeight="1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 ht="22.5" customHeight="1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 ht="22.5" customHeight="1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 ht="22.5" customHeight="1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 ht="22.5" customHeight="1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 ht="22.5" customHeight="1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 ht="22.5" customHeight="1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 ht="22.5" customHeight="1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 ht="22.5" customHeight="1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</sheetData>
  <mergeCells count="1">
    <mergeCell ref="F40:H4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0"/>
  <sheetViews>
    <sheetView showGridLines="0" topLeftCell="A30" workbookViewId="0">
      <selection activeCell="C32" sqref="C32"/>
    </sheetView>
  </sheetViews>
  <sheetFormatPr defaultColWidth="12.5703125" defaultRowHeight="15.75" customHeight="1"/>
  <cols>
    <col min="1" max="1" width="5.140625" customWidth="1"/>
    <col min="2" max="2" width="17.42578125" customWidth="1"/>
    <col min="3" max="3" width="64.140625" customWidth="1"/>
    <col min="6" max="6" width="17" customWidth="1"/>
    <col min="7" max="7" width="7.85546875" customWidth="1"/>
    <col min="8" max="8" width="4.28515625" customWidth="1"/>
  </cols>
  <sheetData>
    <row r="1" spans="1:27" ht="28.5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23"/>
      <c r="B2" s="46">
        <v>45078</v>
      </c>
      <c r="C2" s="34" t="s">
        <v>5</v>
      </c>
      <c r="D2" s="30">
        <v>2316</v>
      </c>
      <c r="E2" s="3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23"/>
      <c r="B3" s="24"/>
      <c r="C3" s="34" t="s">
        <v>126</v>
      </c>
      <c r="D3" s="30">
        <v>10000</v>
      </c>
      <c r="E3" s="3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23"/>
      <c r="B4" s="23"/>
      <c r="C4" s="34" t="s">
        <v>127</v>
      </c>
      <c r="D4" s="30">
        <v>15000</v>
      </c>
      <c r="E4" s="30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23"/>
      <c r="B5" s="23"/>
      <c r="C5" s="34" t="s">
        <v>128</v>
      </c>
      <c r="D5" s="30">
        <v>5000</v>
      </c>
      <c r="E5" s="30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23">
        <v>1</v>
      </c>
      <c r="B6" s="46">
        <v>45078</v>
      </c>
      <c r="C6" s="34" t="s">
        <v>102</v>
      </c>
      <c r="D6" s="30"/>
      <c r="E6" s="30">
        <v>2200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23">
        <v>2</v>
      </c>
      <c r="B7" s="46">
        <v>45079</v>
      </c>
      <c r="C7" s="34" t="s">
        <v>129</v>
      </c>
      <c r="D7" s="30"/>
      <c r="E7" s="30">
        <v>200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23">
        <v>3</v>
      </c>
      <c r="B8" s="46">
        <v>45080</v>
      </c>
      <c r="C8" s="34" t="s">
        <v>130</v>
      </c>
      <c r="D8" s="30"/>
      <c r="E8" s="30">
        <v>743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23">
        <v>4</v>
      </c>
      <c r="B9" s="46">
        <v>45084</v>
      </c>
      <c r="C9" s="34" t="s">
        <v>131</v>
      </c>
      <c r="D9" s="30"/>
      <c r="E9" s="30">
        <v>1100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23">
        <v>5</v>
      </c>
      <c r="B10" s="46">
        <v>45084</v>
      </c>
      <c r="C10" s="34" t="s">
        <v>132</v>
      </c>
      <c r="D10" s="30"/>
      <c r="E10" s="30">
        <v>1830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23">
        <v>6</v>
      </c>
      <c r="B11" s="46">
        <v>45086</v>
      </c>
      <c r="C11" s="34" t="s">
        <v>133</v>
      </c>
      <c r="D11" s="30"/>
      <c r="E11" s="30">
        <v>85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23">
        <v>7</v>
      </c>
      <c r="B12" s="46">
        <v>45086</v>
      </c>
      <c r="C12" s="34" t="s">
        <v>134</v>
      </c>
      <c r="D12" s="30"/>
      <c r="E12" s="30">
        <v>500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23">
        <v>8</v>
      </c>
      <c r="B13" s="46">
        <v>45089</v>
      </c>
      <c r="C13" s="34" t="s">
        <v>135</v>
      </c>
      <c r="D13" s="30"/>
      <c r="E13" s="30">
        <v>40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>
      <c r="A14" s="23">
        <v>9</v>
      </c>
      <c r="B14" s="46">
        <v>45090</v>
      </c>
      <c r="C14" s="34" t="s">
        <v>136</v>
      </c>
      <c r="D14" s="30"/>
      <c r="E14" s="30">
        <v>250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>
      <c r="A15" s="23">
        <v>10</v>
      </c>
      <c r="B15" s="48">
        <v>45090</v>
      </c>
      <c r="C15" s="37" t="s">
        <v>137</v>
      </c>
      <c r="D15" s="25"/>
      <c r="E15" s="47">
        <v>130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>
      <c r="A16" s="23">
        <v>11</v>
      </c>
      <c r="B16" s="48">
        <v>45091</v>
      </c>
      <c r="C16" s="37" t="s">
        <v>138</v>
      </c>
      <c r="D16" s="25"/>
      <c r="E16" s="47">
        <v>150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>
      <c r="A17" s="23">
        <v>12</v>
      </c>
      <c r="B17" s="48">
        <v>45096</v>
      </c>
      <c r="C17" s="37" t="s">
        <v>138</v>
      </c>
      <c r="D17" s="25"/>
      <c r="E17" s="47">
        <v>50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>
      <c r="A18" s="23">
        <v>13</v>
      </c>
      <c r="B18" s="48">
        <v>45096</v>
      </c>
      <c r="C18" s="37" t="s">
        <v>139</v>
      </c>
      <c r="D18" s="25"/>
      <c r="E18" s="47">
        <v>10000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>
      <c r="A19" s="23">
        <v>14</v>
      </c>
      <c r="B19" s="48">
        <v>45096</v>
      </c>
      <c r="C19" s="37" t="s">
        <v>140</v>
      </c>
      <c r="D19" s="25"/>
      <c r="E19" s="47">
        <v>389</v>
      </c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>
      <c r="A20" s="23">
        <v>15</v>
      </c>
      <c r="B20" s="48">
        <v>45097</v>
      </c>
      <c r="C20" s="37" t="s">
        <v>141</v>
      </c>
      <c r="D20" s="25"/>
      <c r="E20" s="47">
        <v>1120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>
      <c r="A21" s="23">
        <v>16</v>
      </c>
      <c r="B21" s="48">
        <v>45098</v>
      </c>
      <c r="C21" s="37" t="s">
        <v>142</v>
      </c>
      <c r="D21" s="25"/>
      <c r="E21" s="47">
        <v>100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>
      <c r="A22" s="23">
        <v>17</v>
      </c>
      <c r="B22" s="48">
        <v>45099</v>
      </c>
      <c r="C22" s="37" t="s">
        <v>143</v>
      </c>
      <c r="D22" s="25"/>
      <c r="E22" s="47">
        <v>901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>
      <c r="A23" s="23">
        <v>18</v>
      </c>
      <c r="B23" s="48">
        <v>45099</v>
      </c>
      <c r="C23" s="37" t="s">
        <v>144</v>
      </c>
      <c r="D23" s="25"/>
      <c r="E23" s="47">
        <v>423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>
      <c r="A24" s="23">
        <v>19</v>
      </c>
      <c r="B24" s="48">
        <v>45104</v>
      </c>
      <c r="C24" s="37" t="s">
        <v>145</v>
      </c>
      <c r="D24" s="25"/>
      <c r="E24" s="47">
        <v>414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>
      <c r="A25" s="23">
        <v>20</v>
      </c>
      <c r="B25" s="48">
        <v>45105</v>
      </c>
      <c r="C25" s="37" t="s">
        <v>146</v>
      </c>
      <c r="D25" s="25"/>
      <c r="E25" s="47">
        <v>180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>
      <c r="A26" s="23">
        <v>21</v>
      </c>
      <c r="B26" s="48">
        <v>45105</v>
      </c>
      <c r="C26" s="37" t="s">
        <v>147</v>
      </c>
      <c r="D26" s="25"/>
      <c r="E26" s="47">
        <v>600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>
      <c r="A27" s="23">
        <v>22</v>
      </c>
      <c r="B27" s="48">
        <v>45107</v>
      </c>
      <c r="C27" s="37" t="s">
        <v>148</v>
      </c>
      <c r="D27" s="25"/>
      <c r="E27" s="47">
        <v>1640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>
      <c r="A28" s="23">
        <v>23</v>
      </c>
      <c r="B28" s="48">
        <v>45107</v>
      </c>
      <c r="C28" s="37" t="s">
        <v>149</v>
      </c>
      <c r="D28" s="25"/>
      <c r="E28" s="47">
        <v>722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>
      <c r="A29" s="23">
        <v>24</v>
      </c>
      <c r="B29" s="48">
        <v>45107</v>
      </c>
      <c r="C29" s="37" t="s">
        <v>150</v>
      </c>
      <c r="D29" s="25"/>
      <c r="E29" s="47">
        <v>2000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>
      <c r="A30" s="23">
        <v>25</v>
      </c>
      <c r="B30" s="48">
        <v>45107</v>
      </c>
      <c r="C30" s="34" t="s">
        <v>129</v>
      </c>
      <c r="D30" s="28"/>
      <c r="E30" s="29">
        <v>150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>
      <c r="A31" s="23">
        <v>26</v>
      </c>
      <c r="B31" s="26"/>
      <c r="C31" s="27"/>
      <c r="D31" s="28"/>
      <c r="E31" s="29"/>
      <c r="F31" s="5"/>
      <c r="G31" s="12"/>
      <c r="H31" s="13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>
      <c r="A32" s="23">
        <v>27</v>
      </c>
      <c r="B32" s="26"/>
      <c r="C32" s="27"/>
      <c r="D32" s="28"/>
      <c r="E32" s="29"/>
      <c r="F32" s="5"/>
      <c r="G32" s="12"/>
      <c r="H32" s="13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>
      <c r="A33" s="23">
        <v>28</v>
      </c>
      <c r="B33" s="26"/>
      <c r="C33" s="27"/>
      <c r="D33" s="28"/>
      <c r="E33" s="29"/>
      <c r="F33" s="5"/>
      <c r="G33" s="12"/>
      <c r="H33" s="13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>
      <c r="A34" s="23">
        <v>29</v>
      </c>
      <c r="B34" s="26"/>
      <c r="C34" s="27"/>
      <c r="D34" s="28"/>
      <c r="E34" s="29"/>
      <c r="F34" s="5"/>
      <c r="G34" s="12"/>
      <c r="H34" s="13"/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>
      <c r="A35" s="23">
        <v>30</v>
      </c>
      <c r="B35" s="26"/>
      <c r="C35" s="27"/>
      <c r="D35" s="30"/>
      <c r="E35" s="30"/>
      <c r="F35" s="5"/>
      <c r="G35" s="12"/>
      <c r="H35" s="13"/>
      <c r="I35" s="1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>
      <c r="A36" s="23">
        <v>31</v>
      </c>
      <c r="B36" s="26"/>
      <c r="C36" s="27"/>
      <c r="D36" s="30"/>
      <c r="E36" s="30"/>
      <c r="F36" s="5"/>
      <c r="G36" s="12"/>
      <c r="H36" s="13"/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23">
        <v>32</v>
      </c>
      <c r="B37" s="31"/>
      <c r="C37" s="32"/>
      <c r="D37" s="30"/>
      <c r="E37" s="30"/>
      <c r="F37" s="5"/>
      <c r="G37" s="12"/>
      <c r="H37" s="13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>
      <c r="A38" s="3"/>
      <c r="B38" s="4"/>
      <c r="D38" s="20">
        <f>SUM(D2:D5)</f>
        <v>32316</v>
      </c>
      <c r="E38" s="20">
        <f>SUM(E6:E37)</f>
        <v>25917</v>
      </c>
      <c r="F38" s="5"/>
      <c r="G38" s="12"/>
      <c r="H38" s="13"/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3"/>
      <c r="B39" s="4"/>
      <c r="C39" s="15"/>
      <c r="F39" s="5"/>
      <c r="G39" s="12"/>
      <c r="H39" s="13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3"/>
      <c r="B40" s="4"/>
      <c r="C40" s="16" t="s">
        <v>6</v>
      </c>
      <c r="D40" s="17">
        <f>D38-E38</f>
        <v>6399</v>
      </c>
      <c r="E40" s="6"/>
      <c r="F40" s="86"/>
      <c r="G40" s="90"/>
      <c r="H40" s="90"/>
      <c r="I40" s="3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3"/>
      <c r="B42" s="3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3"/>
      <c r="B43" s="3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6:27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6:27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6:27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6:27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6:27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6:27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6:27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6:27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6:27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6:27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6:27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6:27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6:27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6:27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6:27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6:27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</sheetData>
  <mergeCells count="1">
    <mergeCell ref="F40:H4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0"/>
  <sheetViews>
    <sheetView workbookViewId="0">
      <selection activeCell="C8" sqref="C8"/>
    </sheetView>
  </sheetViews>
  <sheetFormatPr defaultColWidth="12.5703125" defaultRowHeight="15.75" customHeight="1"/>
  <cols>
    <col min="1" max="1" width="4.42578125" customWidth="1"/>
    <col min="2" max="2" width="17.42578125" customWidth="1"/>
    <col min="3" max="3" width="64.140625" customWidth="1"/>
    <col min="6" max="6" width="17" customWidth="1"/>
    <col min="7" max="7" width="7.85546875" customWidth="1"/>
    <col min="8" max="8" width="4.28515625" customWidth="1"/>
  </cols>
  <sheetData>
    <row r="1" spans="1:27" ht="28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/>
      <c r="B2" s="4">
        <v>44929</v>
      </c>
      <c r="C2" s="5" t="s">
        <v>5</v>
      </c>
      <c r="D2" s="6">
        <v>466</v>
      </c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3"/>
      <c r="B3" s="3"/>
      <c r="C3" s="5" t="s">
        <v>151</v>
      </c>
      <c r="D3" s="6">
        <v>20000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/>
      <c r="B4" s="4"/>
      <c r="C4" s="5" t="s">
        <v>152</v>
      </c>
      <c r="D4" s="6">
        <v>10000</v>
      </c>
      <c r="E4" s="6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3">
        <v>1</v>
      </c>
      <c r="B5" s="4">
        <v>45234</v>
      </c>
      <c r="C5" s="5" t="s">
        <v>153</v>
      </c>
      <c r="D5" s="6"/>
      <c r="E5" s="6">
        <v>10000</v>
      </c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3">
        <v>2</v>
      </c>
      <c r="B6" s="4">
        <v>45234</v>
      </c>
      <c r="C6" s="5" t="s">
        <v>154</v>
      </c>
      <c r="D6" s="6"/>
      <c r="E6" s="6">
        <v>210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3">
        <v>3</v>
      </c>
      <c r="B7" s="3" t="s">
        <v>155</v>
      </c>
      <c r="C7" s="5" t="s">
        <v>156</v>
      </c>
      <c r="D7" s="6"/>
      <c r="E7" s="6">
        <v>1530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3">
        <v>4</v>
      </c>
      <c r="B8" s="3" t="s">
        <v>155</v>
      </c>
      <c r="C8" s="5" t="s">
        <v>157</v>
      </c>
      <c r="D8" s="6"/>
      <c r="E8" s="6">
        <v>4500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3">
        <v>5</v>
      </c>
      <c r="B9" s="3" t="s">
        <v>158</v>
      </c>
      <c r="C9" s="5" t="s">
        <v>159</v>
      </c>
      <c r="D9" s="6"/>
      <c r="E9" s="6">
        <v>465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3">
        <v>6</v>
      </c>
      <c r="B10" s="3" t="s">
        <v>160</v>
      </c>
      <c r="C10" s="5" t="s">
        <v>161</v>
      </c>
      <c r="D10" s="6"/>
      <c r="E10" s="6">
        <v>1250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3">
        <v>7</v>
      </c>
      <c r="B11" s="3" t="s">
        <v>162</v>
      </c>
      <c r="C11" s="5" t="s">
        <v>161</v>
      </c>
      <c r="D11" s="6"/>
      <c r="E11" s="6">
        <v>433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>
      <c r="A12" s="3">
        <v>8</v>
      </c>
      <c r="B12" s="7" t="s">
        <v>162</v>
      </c>
      <c r="C12" s="8" t="s">
        <v>163</v>
      </c>
      <c r="D12" s="9"/>
      <c r="E12" s="10">
        <v>532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3">
        <v>9</v>
      </c>
      <c r="B13" s="7" t="s">
        <v>164</v>
      </c>
      <c r="C13" s="5" t="s">
        <v>165</v>
      </c>
      <c r="D13" s="6"/>
      <c r="E13" s="6">
        <v>315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3">
        <v>10</v>
      </c>
      <c r="B14" s="7" t="s">
        <v>164</v>
      </c>
      <c r="C14" s="8" t="s">
        <v>166</v>
      </c>
      <c r="D14" s="9"/>
      <c r="E14" s="10">
        <v>1400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3">
        <v>11</v>
      </c>
      <c r="B15" s="7" t="s">
        <v>164</v>
      </c>
      <c r="C15" s="8" t="s">
        <v>167</v>
      </c>
      <c r="D15" s="9"/>
      <c r="E15" s="10">
        <v>200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3">
        <v>12</v>
      </c>
      <c r="B16" s="7" t="s">
        <v>168</v>
      </c>
      <c r="C16" s="8" t="s">
        <v>169</v>
      </c>
      <c r="D16" s="9"/>
      <c r="E16" s="10">
        <v>500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3">
        <v>13</v>
      </c>
      <c r="B17" s="11">
        <v>44962</v>
      </c>
      <c r="C17" s="8" t="s">
        <v>80</v>
      </c>
      <c r="D17" s="9"/>
      <c r="E17" s="10">
        <v>100</v>
      </c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3">
        <v>14</v>
      </c>
      <c r="B18" s="11">
        <v>45051</v>
      </c>
      <c r="C18" s="8" t="s">
        <v>170</v>
      </c>
      <c r="D18" s="9"/>
      <c r="E18" s="10">
        <v>25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3">
        <v>15</v>
      </c>
      <c r="B19" s="11">
        <v>45174</v>
      </c>
      <c r="C19" s="8" t="s">
        <v>171</v>
      </c>
      <c r="D19" s="9"/>
      <c r="E19" s="10">
        <v>220</v>
      </c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3">
        <v>16</v>
      </c>
      <c r="B20" s="11">
        <v>45174</v>
      </c>
      <c r="C20" s="8" t="s">
        <v>172</v>
      </c>
      <c r="D20" s="9"/>
      <c r="E20" s="10">
        <v>576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3">
        <v>17</v>
      </c>
      <c r="B21" s="11">
        <v>45235</v>
      </c>
      <c r="C21" s="8" t="s">
        <v>173</v>
      </c>
      <c r="D21" s="9"/>
      <c r="E21" s="10">
        <v>99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3">
        <v>18</v>
      </c>
      <c r="B22" s="11">
        <v>45265</v>
      </c>
      <c r="C22" s="8" t="s">
        <v>174</v>
      </c>
      <c r="D22" s="9"/>
      <c r="E22" s="10">
        <v>177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3">
        <v>19</v>
      </c>
      <c r="B23" s="11">
        <v>45265</v>
      </c>
      <c r="C23" s="8" t="s">
        <v>80</v>
      </c>
      <c r="D23" s="9"/>
      <c r="E23" s="10">
        <v>100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3">
        <v>20</v>
      </c>
      <c r="B24" s="7" t="s">
        <v>175</v>
      </c>
      <c r="C24" s="8" t="s">
        <v>176</v>
      </c>
      <c r="D24" s="9"/>
      <c r="E24" s="10">
        <v>34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3">
        <v>21</v>
      </c>
      <c r="B25" s="7" t="s">
        <v>175</v>
      </c>
      <c r="C25" s="8" t="s">
        <v>177</v>
      </c>
      <c r="D25" s="9"/>
      <c r="E25" s="10">
        <v>350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3">
        <v>22</v>
      </c>
      <c r="B26" s="7" t="s">
        <v>178</v>
      </c>
      <c r="C26" s="8" t="s">
        <v>179</v>
      </c>
      <c r="D26" s="9"/>
      <c r="E26" s="10">
        <v>70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3">
        <v>23</v>
      </c>
      <c r="B27" s="7" t="s">
        <v>180</v>
      </c>
      <c r="C27" s="8" t="s">
        <v>181</v>
      </c>
      <c r="D27" s="9"/>
      <c r="E27" s="10">
        <v>280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3">
        <v>24</v>
      </c>
      <c r="B28" s="7" t="s">
        <v>180</v>
      </c>
      <c r="C28" s="8" t="s">
        <v>182</v>
      </c>
      <c r="D28" s="9"/>
      <c r="E28" s="10">
        <v>432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3">
        <v>25</v>
      </c>
      <c r="B29" s="7" t="s">
        <v>180</v>
      </c>
      <c r="C29" s="8" t="s">
        <v>183</v>
      </c>
      <c r="D29" s="9"/>
      <c r="E29" s="10">
        <v>2200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3">
        <v>26</v>
      </c>
      <c r="B30" s="7" t="s">
        <v>184</v>
      </c>
      <c r="C30" s="8" t="s">
        <v>185</v>
      </c>
      <c r="D30" s="9"/>
      <c r="E30" s="10">
        <v>80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3">
        <v>27</v>
      </c>
      <c r="B31" s="7" t="s">
        <v>180</v>
      </c>
      <c r="C31" s="8" t="s">
        <v>186</v>
      </c>
      <c r="D31" s="9"/>
      <c r="E31" s="10">
        <v>62</v>
      </c>
      <c r="F31" s="5"/>
      <c r="G31" s="12"/>
      <c r="H31" s="13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3">
        <v>28</v>
      </c>
      <c r="B32" s="7" t="s">
        <v>187</v>
      </c>
      <c r="C32" s="8" t="s">
        <v>188</v>
      </c>
      <c r="D32" s="9"/>
      <c r="E32" s="10">
        <v>1630</v>
      </c>
      <c r="F32" s="5"/>
      <c r="G32" s="12"/>
      <c r="H32" s="13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3">
        <v>29</v>
      </c>
      <c r="B33" s="7" t="s">
        <v>189</v>
      </c>
      <c r="C33" s="8" t="s">
        <v>186</v>
      </c>
      <c r="D33" s="9"/>
      <c r="E33" s="10">
        <v>150</v>
      </c>
      <c r="F33" s="5"/>
      <c r="G33" s="12"/>
      <c r="H33" s="13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3">
        <v>30</v>
      </c>
      <c r="B34" s="7" t="s">
        <v>190</v>
      </c>
      <c r="C34" s="8" t="s">
        <v>191</v>
      </c>
      <c r="D34" s="9"/>
      <c r="E34" s="10">
        <v>100</v>
      </c>
      <c r="F34" s="5"/>
      <c r="G34" s="12"/>
      <c r="H34" s="13"/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3">
        <v>31</v>
      </c>
      <c r="B35" s="7" t="s">
        <v>192</v>
      </c>
      <c r="C35" s="8" t="s">
        <v>193</v>
      </c>
      <c r="D35" s="6"/>
      <c r="E35" s="6">
        <v>100</v>
      </c>
      <c r="F35" s="5"/>
      <c r="G35" s="12"/>
      <c r="H35" s="13"/>
      <c r="I35" s="1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3">
        <v>32</v>
      </c>
      <c r="B36" s="7" t="s">
        <v>192</v>
      </c>
      <c r="C36" s="8" t="s">
        <v>194</v>
      </c>
      <c r="D36" s="6"/>
      <c r="E36" s="6">
        <v>30</v>
      </c>
      <c r="F36" s="5"/>
      <c r="G36" s="12"/>
      <c r="H36" s="13"/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3"/>
      <c r="B37" s="4"/>
      <c r="C37" s="5"/>
      <c r="D37" s="6"/>
      <c r="E37" s="6"/>
      <c r="F37" s="5"/>
      <c r="G37" s="12"/>
      <c r="H37" s="13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3"/>
      <c r="B38" s="4"/>
      <c r="D38" s="14">
        <f>SUM(D2:D4)</f>
        <v>30466</v>
      </c>
      <c r="E38" s="14">
        <f>SUM(E5:E37)</f>
        <v>28150</v>
      </c>
      <c r="F38" s="5"/>
      <c r="G38" s="12"/>
      <c r="H38" s="13"/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3"/>
      <c r="B39" s="4"/>
      <c r="C39" s="15"/>
      <c r="F39" s="5"/>
      <c r="G39" s="12"/>
      <c r="H39" s="13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3"/>
      <c r="B40" s="4"/>
      <c r="C40" s="16" t="s">
        <v>6</v>
      </c>
      <c r="D40" s="17">
        <f>D38-E38</f>
        <v>2316</v>
      </c>
      <c r="E40" s="6"/>
      <c r="F40" s="86"/>
      <c r="G40" s="90"/>
      <c r="H40" s="90"/>
      <c r="I40" s="1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3"/>
      <c r="B42" s="3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3"/>
      <c r="B43" s="3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6:27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6:27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6:27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6:27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6:27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6:27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6:27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6:27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6:27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6:27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6:27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6:27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6:27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6:27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6:27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6:27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6:27"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6:27"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6:27"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6:27"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6:27"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</sheetData>
  <mergeCells count="1">
    <mergeCell ref="F40:H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6"/>
  <sheetViews>
    <sheetView workbookViewId="0"/>
  </sheetViews>
  <sheetFormatPr defaultColWidth="12.5703125" defaultRowHeight="15.75" customHeight="1"/>
  <cols>
    <col min="1" max="1" width="4.42578125" customWidth="1"/>
    <col min="2" max="2" width="17.42578125" customWidth="1"/>
    <col min="3" max="3" width="64.140625" customWidth="1"/>
  </cols>
  <sheetData>
    <row r="1" spans="1:27" ht="28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/>
      <c r="B2" s="4">
        <v>44929</v>
      </c>
      <c r="C2" s="5" t="s">
        <v>5</v>
      </c>
      <c r="D2" s="6">
        <v>12005</v>
      </c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3"/>
      <c r="B3" s="3"/>
      <c r="C3" s="5" t="s">
        <v>195</v>
      </c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>
        <v>1</v>
      </c>
      <c r="B4" s="3" t="s">
        <v>196</v>
      </c>
      <c r="C4" s="5" t="s">
        <v>197</v>
      </c>
      <c r="D4" s="6"/>
      <c r="E4" s="6">
        <v>531</v>
      </c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3">
        <v>2</v>
      </c>
      <c r="B5" s="3" t="s">
        <v>198</v>
      </c>
      <c r="C5" s="5" t="s">
        <v>199</v>
      </c>
      <c r="D5" s="6"/>
      <c r="E5" s="6">
        <v>1000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3">
        <v>3</v>
      </c>
      <c r="B6" s="4">
        <v>45080</v>
      </c>
      <c r="C6" s="5" t="s">
        <v>200</v>
      </c>
      <c r="D6" s="6"/>
      <c r="E6" s="6">
        <v>100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3">
        <v>4</v>
      </c>
      <c r="B7" s="3" t="s">
        <v>201</v>
      </c>
      <c r="C7" s="5" t="s">
        <v>202</v>
      </c>
      <c r="D7" s="6"/>
      <c r="E7" s="6">
        <v>38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3">
        <v>5</v>
      </c>
      <c r="B8" s="3" t="s">
        <v>203</v>
      </c>
      <c r="C8" s="5" t="s">
        <v>204</v>
      </c>
      <c r="D8" s="6"/>
      <c r="E8" s="6">
        <v>180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3">
        <v>6</v>
      </c>
      <c r="B9" s="3" t="s">
        <v>203</v>
      </c>
      <c r="C9" s="5" t="s">
        <v>205</v>
      </c>
      <c r="D9" s="6"/>
      <c r="E9" s="6">
        <v>1000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3">
        <v>7</v>
      </c>
      <c r="B10" s="3" t="s">
        <v>203</v>
      </c>
      <c r="C10" s="5" t="s">
        <v>206</v>
      </c>
      <c r="D10" s="6"/>
      <c r="E10" s="6">
        <v>1000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3">
        <v>8</v>
      </c>
      <c r="B11" s="3" t="s">
        <v>207</v>
      </c>
      <c r="C11" s="5" t="s">
        <v>208</v>
      </c>
      <c r="D11" s="6"/>
      <c r="E11" s="6">
        <v>78</v>
      </c>
      <c r="F11" s="5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3">
        <v>9</v>
      </c>
      <c r="B12" s="3" t="s">
        <v>207</v>
      </c>
      <c r="C12" s="5" t="s">
        <v>209</v>
      </c>
      <c r="D12" s="6"/>
      <c r="E12" s="6">
        <v>50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3">
        <v>10</v>
      </c>
      <c r="B13" s="3" t="s">
        <v>210</v>
      </c>
      <c r="C13" s="5" t="s">
        <v>211</v>
      </c>
      <c r="D13" s="6"/>
      <c r="E13" s="6">
        <v>500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3">
        <v>11</v>
      </c>
      <c r="B14" s="3" t="s">
        <v>212</v>
      </c>
      <c r="C14" s="5" t="s">
        <v>213</v>
      </c>
      <c r="D14" s="6"/>
      <c r="E14" s="6">
        <v>1010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3">
        <v>12</v>
      </c>
      <c r="B15" s="3" t="s">
        <v>214</v>
      </c>
      <c r="C15" s="5" t="s">
        <v>215</v>
      </c>
      <c r="D15" s="6"/>
      <c r="E15" s="6">
        <v>50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3">
        <v>13</v>
      </c>
      <c r="B16" s="3" t="s">
        <v>216</v>
      </c>
      <c r="C16" s="5" t="s">
        <v>217</v>
      </c>
      <c r="D16" s="6"/>
      <c r="E16" s="6">
        <v>100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3">
        <v>14</v>
      </c>
      <c r="B17" s="3" t="s">
        <v>218</v>
      </c>
      <c r="C17" s="5" t="s">
        <v>217</v>
      </c>
      <c r="D17" s="6"/>
      <c r="E17" s="6">
        <v>60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1.5">
      <c r="A18" s="3">
        <v>15</v>
      </c>
      <c r="B18" s="3" t="s">
        <v>219</v>
      </c>
      <c r="C18" s="5" t="s">
        <v>220</v>
      </c>
      <c r="D18" s="6"/>
      <c r="E18" s="6">
        <v>200</v>
      </c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3">
        <v>16</v>
      </c>
      <c r="B19" s="3" t="s">
        <v>221</v>
      </c>
      <c r="C19" s="5" t="s">
        <v>222</v>
      </c>
      <c r="D19" s="6"/>
      <c r="E19" s="6">
        <v>192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3">
        <v>17</v>
      </c>
      <c r="B20" s="3" t="s">
        <v>221</v>
      </c>
      <c r="C20" s="5" t="s">
        <v>223</v>
      </c>
      <c r="D20" s="6"/>
      <c r="E20" s="6">
        <v>400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3">
        <v>18</v>
      </c>
      <c r="B21" s="4">
        <v>45020</v>
      </c>
      <c r="C21" s="5" t="s">
        <v>224</v>
      </c>
      <c r="D21" s="6"/>
      <c r="E21" s="6">
        <v>154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3">
        <v>19</v>
      </c>
      <c r="B22" s="4">
        <v>45020</v>
      </c>
      <c r="C22" s="5" t="s">
        <v>225</v>
      </c>
      <c r="D22" s="6"/>
      <c r="E22" s="6">
        <v>20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3">
        <v>20</v>
      </c>
      <c r="B23" s="4">
        <v>45020</v>
      </c>
      <c r="C23" s="5" t="s">
        <v>226</v>
      </c>
      <c r="D23" s="6"/>
      <c r="E23" s="6">
        <v>3000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>
      <c r="A24" s="3"/>
      <c r="B24" s="4"/>
      <c r="D24" s="14">
        <f>SUM(D2:D3)</f>
        <v>12005</v>
      </c>
      <c r="E24" s="14">
        <f>SUM(E4:E23)</f>
        <v>9663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3"/>
      <c r="B25" s="4"/>
      <c r="C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3"/>
      <c r="B26" s="4"/>
      <c r="C26" s="16" t="s">
        <v>6</v>
      </c>
      <c r="D26" s="17">
        <f>D24-E24</f>
        <v>2342</v>
      </c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3"/>
      <c r="B27" s="3"/>
      <c r="C27" s="5"/>
      <c r="D27" s="6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3"/>
      <c r="B28" s="3"/>
      <c r="C28" s="13" t="s">
        <v>7</v>
      </c>
      <c r="D28" s="6">
        <v>466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3"/>
      <c r="B29" s="3"/>
      <c r="C29" s="5"/>
      <c r="D29" s="6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3"/>
      <c r="B30" s="3"/>
      <c r="C30" s="13" t="s">
        <v>227</v>
      </c>
      <c r="D30" s="6">
        <f>D26-D28</f>
        <v>1876</v>
      </c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3"/>
      <c r="B31" s="3"/>
      <c r="C31" s="5"/>
      <c r="D31" s="6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3"/>
      <c r="B32" s="3"/>
      <c r="C32" s="5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3"/>
      <c r="B33" s="3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3"/>
      <c r="B34" s="3"/>
      <c r="C34" s="5"/>
      <c r="D34" s="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3"/>
      <c r="B35" s="3"/>
      <c r="C35" s="5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3"/>
      <c r="B36" s="3"/>
      <c r="C36" s="5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3"/>
      <c r="B37" s="3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3"/>
      <c r="B38" s="3"/>
      <c r="C38" s="5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3"/>
      <c r="B39" s="3"/>
      <c r="C39" s="5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3"/>
      <c r="B40" s="3"/>
      <c r="C40" s="5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3"/>
      <c r="B43" s="3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6:27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6:27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6:27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6:27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6:27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6:27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6:27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6:27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6:27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6:27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6:27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6:27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6:27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6:27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6:27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6:27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/>
  </sheetViews>
  <sheetFormatPr defaultColWidth="12.5703125" defaultRowHeight="15.75" customHeight="1"/>
  <cols>
    <col min="1" max="1" width="4.42578125" customWidth="1"/>
    <col min="2" max="2" width="17.42578125" customWidth="1"/>
    <col min="3" max="3" width="64.140625" customWidth="1"/>
  </cols>
  <sheetData>
    <row r="1" spans="1:27" ht="28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/>
      <c r="B2" s="3" t="s">
        <v>228</v>
      </c>
      <c r="C2" s="5" t="s">
        <v>5</v>
      </c>
      <c r="D2" s="6">
        <v>3974</v>
      </c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3"/>
      <c r="B3" s="3"/>
      <c r="C3" s="5" t="s">
        <v>229</v>
      </c>
      <c r="D3" s="6">
        <v>20000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>
        <v>1</v>
      </c>
      <c r="B4" s="3" t="s">
        <v>230</v>
      </c>
      <c r="C4" s="5" t="s">
        <v>231</v>
      </c>
      <c r="D4" s="6"/>
      <c r="E4" s="6">
        <v>885</v>
      </c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3">
        <v>2</v>
      </c>
      <c r="B5" s="3" t="s">
        <v>230</v>
      </c>
      <c r="C5" s="5" t="s">
        <v>232</v>
      </c>
      <c r="D5" s="6"/>
      <c r="E5" s="6">
        <v>150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3">
        <v>3</v>
      </c>
      <c r="B6" s="3" t="s">
        <v>233</v>
      </c>
      <c r="C6" s="5" t="s">
        <v>234</v>
      </c>
      <c r="D6" s="6"/>
      <c r="E6" s="6">
        <v>200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3">
        <v>4</v>
      </c>
      <c r="B7" s="3" t="s">
        <v>233</v>
      </c>
      <c r="C7" s="5" t="s">
        <v>235</v>
      </c>
      <c r="D7" s="6"/>
      <c r="E7" s="6">
        <v>600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3">
        <v>5</v>
      </c>
      <c r="B8" s="4">
        <v>44987</v>
      </c>
      <c r="C8" s="5" t="s">
        <v>236</v>
      </c>
      <c r="D8" s="6"/>
      <c r="E8" s="6">
        <v>70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3">
        <v>6</v>
      </c>
      <c r="B9" s="4">
        <v>45109</v>
      </c>
      <c r="C9" s="5" t="s">
        <v>237</v>
      </c>
      <c r="D9" s="6"/>
      <c r="E9" s="6">
        <v>300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3">
        <v>7</v>
      </c>
      <c r="B10" s="3" t="s">
        <v>238</v>
      </c>
      <c r="C10" s="5" t="s">
        <v>239</v>
      </c>
      <c r="D10" s="6"/>
      <c r="E10" s="6">
        <v>60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3">
        <v>8</v>
      </c>
      <c r="B11" s="3" t="s">
        <v>240</v>
      </c>
      <c r="C11" s="5" t="s">
        <v>241</v>
      </c>
      <c r="D11" s="6"/>
      <c r="E11" s="6">
        <v>7000</v>
      </c>
      <c r="F11" s="5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3">
        <v>9</v>
      </c>
      <c r="B12" s="3" t="s">
        <v>228</v>
      </c>
      <c r="C12" s="5" t="s">
        <v>242</v>
      </c>
      <c r="D12" s="6"/>
      <c r="E12" s="6">
        <v>250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1.5">
      <c r="A13" s="3">
        <v>10</v>
      </c>
      <c r="B13" s="3" t="s">
        <v>243</v>
      </c>
      <c r="C13" s="5" t="s">
        <v>244</v>
      </c>
      <c r="D13" s="6"/>
      <c r="E13" s="6">
        <v>1090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3">
        <v>11</v>
      </c>
      <c r="B14" s="3" t="s">
        <v>243</v>
      </c>
      <c r="C14" s="5" t="s">
        <v>245</v>
      </c>
      <c r="D14" s="6"/>
      <c r="E14" s="6">
        <v>420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3">
        <v>12</v>
      </c>
      <c r="B15" s="3" t="s">
        <v>243</v>
      </c>
      <c r="C15" s="5" t="s">
        <v>239</v>
      </c>
      <c r="D15" s="6"/>
      <c r="E15" s="6">
        <v>50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3">
        <v>13</v>
      </c>
      <c r="B16" s="3" t="s">
        <v>246</v>
      </c>
      <c r="C16" s="5" t="s">
        <v>247</v>
      </c>
      <c r="D16" s="6"/>
      <c r="E16" s="6">
        <v>122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3">
        <v>14</v>
      </c>
      <c r="B17" s="3" t="s">
        <v>196</v>
      </c>
      <c r="C17" s="5" t="s">
        <v>248</v>
      </c>
      <c r="D17" s="6"/>
      <c r="E17" s="6">
        <v>500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3">
        <v>15</v>
      </c>
      <c r="B18" s="3" t="s">
        <v>249</v>
      </c>
      <c r="C18" s="5" t="s">
        <v>250</v>
      </c>
      <c r="D18" s="6"/>
      <c r="E18" s="6">
        <v>100</v>
      </c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3">
        <v>16</v>
      </c>
      <c r="B19" s="3" t="s">
        <v>198</v>
      </c>
      <c r="C19" s="5" t="s">
        <v>251</v>
      </c>
      <c r="D19" s="6"/>
      <c r="E19" s="6">
        <v>172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>
      <c r="A20" s="3"/>
      <c r="B20" s="4"/>
      <c r="D20" s="14">
        <f>SUM(D2:D3)</f>
        <v>23974</v>
      </c>
      <c r="E20" s="14">
        <f>SUM(E4:E19)</f>
        <v>11969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3"/>
      <c r="B21" s="4"/>
      <c r="C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3"/>
      <c r="B22" s="4"/>
      <c r="C22" s="16" t="s">
        <v>6</v>
      </c>
      <c r="D22" s="17">
        <f>D20-E20</f>
        <v>12005</v>
      </c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3"/>
      <c r="B23" s="3"/>
      <c r="C23" s="5"/>
      <c r="D23" s="6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3"/>
      <c r="B24" s="3"/>
      <c r="C24" s="5"/>
      <c r="D24" s="6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3"/>
      <c r="B25" s="3"/>
      <c r="C25" s="5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3"/>
      <c r="B26" s="3"/>
      <c r="C26" s="5"/>
      <c r="D26" s="6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3"/>
      <c r="B27" s="3"/>
      <c r="C27" s="5"/>
      <c r="D27" s="6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3"/>
      <c r="B28" s="3"/>
      <c r="C28" s="5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3"/>
      <c r="B29" s="3"/>
      <c r="C29" s="5"/>
      <c r="D29" s="6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3"/>
      <c r="B30" s="3"/>
      <c r="C30" s="5"/>
      <c r="D30" s="6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3"/>
      <c r="B31" s="3"/>
      <c r="C31" s="5"/>
      <c r="D31" s="6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3"/>
      <c r="B32" s="3"/>
      <c r="C32" s="5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3"/>
      <c r="B33" s="3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3"/>
      <c r="B34" s="3"/>
      <c r="C34" s="5"/>
      <c r="D34" s="6"/>
      <c r="E34" s="6"/>
      <c r="F34" s="19">
        <f>SUM(E8:E14)</f>
        <v>9190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3"/>
      <c r="B35" s="3"/>
      <c r="C35" s="5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3"/>
      <c r="B36" s="3"/>
      <c r="C36" s="5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3"/>
      <c r="B37" s="3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3"/>
      <c r="B38" s="3"/>
      <c r="C38" s="5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3"/>
      <c r="B39" s="3"/>
      <c r="C39" s="5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3"/>
      <c r="B40" s="3"/>
      <c r="C40" s="5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3"/>
      <c r="B43" s="3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6:27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6:27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6:27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6:27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6:27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6:27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6:27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6:27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6:27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6:27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6:27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6:27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6:27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6:27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6:27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6:27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1" max="1" width="4.42578125" customWidth="1"/>
    <col min="2" max="2" width="17.42578125" customWidth="1"/>
    <col min="3" max="3" width="64.140625" customWidth="1"/>
  </cols>
  <sheetData>
    <row r="1" spans="1:27" ht="28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/>
      <c r="B2" s="3" t="s">
        <v>252</v>
      </c>
      <c r="C2" s="5" t="s">
        <v>5</v>
      </c>
      <c r="D2" s="6">
        <v>1387</v>
      </c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3"/>
      <c r="B3" s="3"/>
      <c r="C3" s="5" t="s">
        <v>253</v>
      </c>
      <c r="D3" s="6">
        <v>10000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>
        <v>1</v>
      </c>
      <c r="B4" s="3" t="s">
        <v>252</v>
      </c>
      <c r="C4" s="5" t="s">
        <v>254</v>
      </c>
      <c r="D4" s="6"/>
      <c r="E4" s="6">
        <v>600</v>
      </c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3">
        <v>2</v>
      </c>
      <c r="B5" s="3" t="s">
        <v>255</v>
      </c>
      <c r="C5" s="5" t="s">
        <v>256</v>
      </c>
      <c r="D5" s="6"/>
      <c r="E5" s="6">
        <v>30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3">
        <v>3</v>
      </c>
      <c r="B6" s="3" t="s">
        <v>257</v>
      </c>
      <c r="C6" s="5" t="s">
        <v>239</v>
      </c>
      <c r="D6" s="6"/>
      <c r="E6" s="6">
        <v>40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3">
        <v>4</v>
      </c>
      <c r="B7" s="4">
        <v>44927</v>
      </c>
      <c r="C7" s="5" t="s">
        <v>258</v>
      </c>
      <c r="D7" s="6"/>
      <c r="E7" s="6">
        <v>650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3">
        <v>5</v>
      </c>
      <c r="B8" s="4">
        <v>44927</v>
      </c>
      <c r="C8" s="5" t="s">
        <v>259</v>
      </c>
      <c r="D8" s="6"/>
      <c r="E8" s="6">
        <v>550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3">
        <v>6</v>
      </c>
      <c r="B9" s="4">
        <v>44927</v>
      </c>
      <c r="C9" s="5" t="s">
        <v>260</v>
      </c>
      <c r="D9" s="6"/>
      <c r="E9" s="6">
        <v>100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3">
        <v>7</v>
      </c>
      <c r="B10" s="4">
        <v>45017</v>
      </c>
      <c r="C10" s="5" t="s">
        <v>261</v>
      </c>
      <c r="D10" s="6"/>
      <c r="E10" s="6">
        <v>147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3">
        <v>8</v>
      </c>
      <c r="B11" s="4">
        <v>45078</v>
      </c>
      <c r="C11" s="5" t="s">
        <v>262</v>
      </c>
      <c r="D11" s="6"/>
      <c r="E11" s="6">
        <v>40</v>
      </c>
      <c r="F11" s="5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3">
        <v>9</v>
      </c>
      <c r="B12" s="4">
        <v>45200</v>
      </c>
      <c r="C12" s="5" t="s">
        <v>263</v>
      </c>
      <c r="D12" s="6"/>
      <c r="E12" s="6">
        <v>20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3">
        <v>10</v>
      </c>
      <c r="B13" s="4">
        <v>45261</v>
      </c>
      <c r="C13" s="5" t="s">
        <v>264</v>
      </c>
      <c r="D13" s="6"/>
      <c r="E13" s="6">
        <v>200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3">
        <v>11</v>
      </c>
      <c r="B14" s="4">
        <v>45261</v>
      </c>
      <c r="C14" s="5" t="s">
        <v>265</v>
      </c>
      <c r="D14" s="6"/>
      <c r="E14" s="6">
        <v>536</v>
      </c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3">
        <v>12</v>
      </c>
      <c r="B15" s="3" t="s">
        <v>266</v>
      </c>
      <c r="C15" s="5" t="s">
        <v>267</v>
      </c>
      <c r="D15" s="6"/>
      <c r="E15" s="6">
        <v>100</v>
      </c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3">
        <v>13</v>
      </c>
      <c r="B16" s="3" t="s">
        <v>266</v>
      </c>
      <c r="C16" s="5" t="s">
        <v>268</v>
      </c>
      <c r="D16" s="6"/>
      <c r="E16" s="6">
        <v>650</v>
      </c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3">
        <v>14</v>
      </c>
      <c r="B17" s="3" t="s">
        <v>269</v>
      </c>
      <c r="C17" s="5" t="s">
        <v>270</v>
      </c>
      <c r="D17" s="6"/>
      <c r="E17" s="6">
        <v>200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3">
        <v>15</v>
      </c>
      <c r="B18" s="3" t="s">
        <v>266</v>
      </c>
      <c r="C18" s="5" t="s">
        <v>271</v>
      </c>
      <c r="D18" s="6"/>
      <c r="E18" s="6">
        <v>550</v>
      </c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3">
        <v>16</v>
      </c>
      <c r="B19" s="3" t="s">
        <v>272</v>
      </c>
      <c r="C19" s="5" t="s">
        <v>273</v>
      </c>
      <c r="D19" s="6"/>
      <c r="E19" s="6">
        <v>1000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3">
        <v>17</v>
      </c>
      <c r="B20" s="3" t="s">
        <v>272</v>
      </c>
      <c r="C20" s="5" t="s">
        <v>274</v>
      </c>
      <c r="D20" s="6"/>
      <c r="E20" s="6">
        <v>1750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3">
        <v>18</v>
      </c>
      <c r="B21" s="3" t="s">
        <v>272</v>
      </c>
      <c r="C21" s="5" t="s">
        <v>275</v>
      </c>
      <c r="D21" s="6"/>
      <c r="E21" s="6">
        <v>250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>
      <c r="B22" s="4"/>
      <c r="D22" s="14">
        <f>SUM(D2:D3)</f>
        <v>11387</v>
      </c>
      <c r="E22" s="14">
        <f>SUM(E4:E21)</f>
        <v>7413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B23" s="4"/>
      <c r="C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B24" s="4"/>
      <c r="C24" s="16" t="s">
        <v>6</v>
      </c>
      <c r="D24" s="17">
        <f>D22-E22</f>
        <v>3974</v>
      </c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B25" s="3"/>
      <c r="C25" s="5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B26" s="3"/>
      <c r="C26" s="5"/>
      <c r="D26" s="6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3"/>
      <c r="B27" s="3"/>
      <c r="C27" s="5"/>
      <c r="D27" s="6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3"/>
      <c r="B28" s="3"/>
      <c r="C28" s="5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3"/>
      <c r="B29" s="3"/>
      <c r="C29" s="5"/>
      <c r="D29" s="6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3"/>
      <c r="B30" s="3"/>
      <c r="C30" s="5"/>
      <c r="D30" s="6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3"/>
      <c r="B31" s="3"/>
      <c r="C31" s="5"/>
      <c r="D31" s="6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3"/>
      <c r="B32" s="3"/>
      <c r="C32" s="5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3"/>
      <c r="B33" s="3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3"/>
      <c r="B34" s="3"/>
      <c r="C34" s="5"/>
      <c r="D34" s="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3"/>
      <c r="B35" s="3"/>
      <c r="C35" s="5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3"/>
      <c r="B36" s="3"/>
      <c r="C36" s="5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3"/>
      <c r="B37" s="3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3"/>
      <c r="B38" s="3"/>
      <c r="C38" s="5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3"/>
      <c r="B39" s="3"/>
      <c r="C39" s="5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3"/>
      <c r="B40" s="3"/>
      <c r="C40" s="5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3"/>
      <c r="B41" s="3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3"/>
      <c r="B42" s="3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3"/>
      <c r="B43" s="3"/>
      <c r="C43" s="5"/>
      <c r="D43" s="6"/>
      <c r="E43" s="6"/>
      <c r="F43" s="19">
        <f>SUM(E4:E10)</f>
        <v>2117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3"/>
      <c r="B44" s="3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3"/>
      <c r="B45" s="3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3"/>
      <c r="B46" s="3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3"/>
      <c r="B47" s="3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3"/>
      <c r="B48" s="3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3"/>
      <c r="B49" s="3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3"/>
      <c r="B50" s="3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3"/>
      <c r="B51" s="3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6:27"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6:27"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6:27"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6:27"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6:27"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6:27"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6:27"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6:27"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6:27"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6:27"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6:27"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6:27"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6:27"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6:27"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6:27"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6:27"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6:27"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6:27"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6:27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6:27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6:27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6:27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6:27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6:27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6:27"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6:27"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6:27"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6:27"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6:27"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topLeftCell="A15" workbookViewId="0"/>
  </sheetViews>
  <sheetFormatPr defaultColWidth="12.5703125" defaultRowHeight="15.75" customHeight="1"/>
  <cols>
    <col min="1" max="1" width="4.42578125" customWidth="1"/>
    <col min="2" max="2" width="17.42578125" customWidth="1"/>
    <col min="3" max="3" width="64.140625" customWidth="1"/>
  </cols>
  <sheetData>
    <row r="1" spans="1:27" ht="28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B2" s="3" t="s">
        <v>276</v>
      </c>
      <c r="C2" s="5" t="s">
        <v>277</v>
      </c>
      <c r="D2" s="6">
        <v>2160</v>
      </c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B3" s="3"/>
      <c r="C3" s="5" t="s">
        <v>253</v>
      </c>
      <c r="D3" s="6">
        <v>10000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>
        <v>1</v>
      </c>
      <c r="B4" s="3" t="s">
        <v>276</v>
      </c>
      <c r="C4" s="5" t="s">
        <v>278</v>
      </c>
      <c r="D4" s="6"/>
      <c r="E4" s="6">
        <v>1200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3">
        <v>2</v>
      </c>
      <c r="B5" s="3" t="s">
        <v>279</v>
      </c>
      <c r="C5" s="5" t="s">
        <v>280</v>
      </c>
      <c r="D5" s="6"/>
      <c r="E5" s="6">
        <v>82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3">
        <v>3</v>
      </c>
      <c r="B6" s="3" t="s">
        <v>279</v>
      </c>
      <c r="C6" s="5" t="s">
        <v>281</v>
      </c>
      <c r="D6" s="6"/>
      <c r="E6" s="6">
        <v>10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3">
        <v>4</v>
      </c>
      <c r="B7" s="3" t="s">
        <v>282</v>
      </c>
      <c r="C7" s="5" t="s">
        <v>263</v>
      </c>
      <c r="D7" s="6"/>
      <c r="E7" s="6">
        <v>20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3">
        <v>5</v>
      </c>
      <c r="B8" s="3" t="s">
        <v>283</v>
      </c>
      <c r="C8" s="5" t="s">
        <v>284</v>
      </c>
      <c r="D8" s="6"/>
      <c r="E8" s="6">
        <v>205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3">
        <v>6</v>
      </c>
      <c r="B9" s="4">
        <v>44602</v>
      </c>
      <c r="C9" s="5" t="s">
        <v>285</v>
      </c>
      <c r="D9" s="6"/>
      <c r="E9" s="6">
        <v>80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3">
        <v>7</v>
      </c>
      <c r="B10" s="4">
        <v>44630</v>
      </c>
      <c r="C10" s="5" t="s">
        <v>286</v>
      </c>
      <c r="D10" s="6"/>
      <c r="E10" s="6">
        <v>210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3">
        <v>8</v>
      </c>
      <c r="B11" s="4">
        <v>44630</v>
      </c>
      <c r="C11" s="5" t="s">
        <v>287</v>
      </c>
      <c r="D11" s="6"/>
      <c r="E11" s="6">
        <v>600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3">
        <v>9</v>
      </c>
      <c r="B12" s="4">
        <v>44630</v>
      </c>
      <c r="C12" s="5" t="s">
        <v>288</v>
      </c>
      <c r="D12" s="6"/>
      <c r="E12" s="6">
        <v>400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3">
        <v>10</v>
      </c>
      <c r="B13" s="4">
        <v>44630</v>
      </c>
      <c r="C13" s="5" t="s">
        <v>289</v>
      </c>
      <c r="D13" s="6"/>
      <c r="E13" s="6">
        <v>50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3">
        <v>11</v>
      </c>
      <c r="B14" s="4">
        <v>44630</v>
      </c>
      <c r="C14" s="5" t="s">
        <v>290</v>
      </c>
      <c r="D14" s="6"/>
      <c r="E14" s="6">
        <v>600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3">
        <v>12</v>
      </c>
      <c r="B15" s="4">
        <v>44630</v>
      </c>
      <c r="C15" s="5" t="s">
        <v>291</v>
      </c>
      <c r="D15" s="6"/>
      <c r="E15" s="6">
        <v>100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3">
        <v>13</v>
      </c>
      <c r="B16" s="4">
        <v>44630</v>
      </c>
      <c r="C16" s="5" t="s">
        <v>292</v>
      </c>
      <c r="D16" s="6"/>
      <c r="E16" s="6">
        <v>196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3">
        <v>14</v>
      </c>
      <c r="B17" s="3" t="s">
        <v>293</v>
      </c>
      <c r="C17" s="5" t="s">
        <v>294</v>
      </c>
      <c r="D17" s="6"/>
      <c r="E17" s="6">
        <v>1600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3">
        <v>15</v>
      </c>
      <c r="B18" s="3" t="s">
        <v>293</v>
      </c>
      <c r="C18" s="5" t="s">
        <v>295</v>
      </c>
      <c r="D18" s="6"/>
      <c r="E18" s="6">
        <v>1000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3">
        <v>16</v>
      </c>
      <c r="B19" s="3" t="s">
        <v>296</v>
      </c>
      <c r="C19" s="5" t="s">
        <v>297</v>
      </c>
      <c r="D19" s="6"/>
      <c r="E19" s="6">
        <v>250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3">
        <v>17</v>
      </c>
      <c r="B20" s="3" t="s">
        <v>252</v>
      </c>
      <c r="C20" s="5" t="s">
        <v>298</v>
      </c>
      <c r="D20" s="6"/>
      <c r="E20" s="6">
        <v>300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3">
        <v>18</v>
      </c>
      <c r="B21" s="3" t="s">
        <v>252</v>
      </c>
      <c r="C21" s="5" t="s">
        <v>298</v>
      </c>
      <c r="D21" s="6"/>
      <c r="E21" s="6">
        <v>470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3">
        <v>19</v>
      </c>
      <c r="B22" s="3" t="s">
        <v>252</v>
      </c>
      <c r="C22" s="5" t="s">
        <v>299</v>
      </c>
      <c r="D22" s="6"/>
      <c r="E22" s="6">
        <v>1200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3">
        <v>20</v>
      </c>
      <c r="B23" s="3" t="s">
        <v>252</v>
      </c>
      <c r="C23" s="5" t="s">
        <v>300</v>
      </c>
      <c r="D23" s="6"/>
      <c r="E23" s="6">
        <v>200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3">
        <v>21</v>
      </c>
      <c r="B24" s="3" t="s">
        <v>252</v>
      </c>
      <c r="C24" s="5" t="s">
        <v>301</v>
      </c>
      <c r="D24" s="6"/>
      <c r="E24" s="6">
        <v>600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3">
        <v>22</v>
      </c>
      <c r="B25" s="3" t="s">
        <v>252</v>
      </c>
      <c r="C25" s="5" t="s">
        <v>302</v>
      </c>
      <c r="D25" s="6"/>
      <c r="E25" s="6">
        <v>200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3">
        <v>23</v>
      </c>
      <c r="B26" s="3" t="s">
        <v>252</v>
      </c>
      <c r="C26" s="5" t="s">
        <v>303</v>
      </c>
      <c r="D26" s="6"/>
      <c r="E26" s="6">
        <v>100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3">
        <v>24</v>
      </c>
      <c r="B27" s="3" t="s">
        <v>252</v>
      </c>
      <c r="C27" s="5" t="s">
        <v>304</v>
      </c>
      <c r="D27" s="6"/>
      <c r="E27" s="6">
        <v>100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3">
        <v>25</v>
      </c>
      <c r="B28" s="3" t="s">
        <v>252</v>
      </c>
      <c r="C28" s="5" t="s">
        <v>305</v>
      </c>
      <c r="D28" s="6"/>
      <c r="E28" s="6">
        <v>200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3">
        <v>26</v>
      </c>
      <c r="B29" s="3" t="s">
        <v>252</v>
      </c>
      <c r="C29" s="5" t="s">
        <v>306</v>
      </c>
      <c r="D29" s="6"/>
      <c r="E29" s="6">
        <v>800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>
      <c r="A30" s="3"/>
      <c r="D30" s="14">
        <f t="shared" ref="D30:E30" si="0">SUM(D2:D29)</f>
        <v>12160</v>
      </c>
      <c r="E30" s="14">
        <f t="shared" si="0"/>
        <v>10773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3"/>
      <c r="C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3"/>
      <c r="B32" s="3"/>
      <c r="C32" s="16" t="s">
        <v>6</v>
      </c>
      <c r="D32" s="17">
        <f>D30-E30</f>
        <v>1387</v>
      </c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3"/>
      <c r="B33" s="3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3"/>
      <c r="B52" s="3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3"/>
      <c r="B53" s="3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3"/>
      <c r="B54" s="3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3"/>
      <c r="B55" s="3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3"/>
      <c r="B56" s="3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3"/>
      <c r="B57" s="3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3"/>
      <c r="B58" s="3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3"/>
      <c r="B59" s="3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3"/>
      <c r="B60" s="3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3"/>
      <c r="B61" s="3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3"/>
      <c r="B62" s="3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3"/>
      <c r="B63" s="3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3"/>
      <c r="B64" s="3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3"/>
      <c r="B65" s="3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3"/>
      <c r="B66" s="3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3"/>
      <c r="B67" s="3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3"/>
      <c r="B68" s="3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3"/>
      <c r="B69" s="3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3"/>
      <c r="B70" s="3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3"/>
      <c r="B71" s="3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3"/>
      <c r="B72" s="3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3"/>
      <c r="B73" s="3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3"/>
      <c r="B74" s="3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3"/>
      <c r="B75" s="3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3"/>
      <c r="B76" s="3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3"/>
      <c r="B77" s="3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3"/>
      <c r="B78" s="3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3"/>
      <c r="B79" s="3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3"/>
      <c r="B80" s="3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3"/>
      <c r="B81" s="3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3"/>
      <c r="B82" s="3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3"/>
      <c r="B83" s="3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3"/>
      <c r="B84" s="3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3"/>
      <c r="B85" s="3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3"/>
      <c r="B86" s="3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3"/>
      <c r="B87" s="3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3"/>
      <c r="B88" s="3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3"/>
      <c r="B89" s="3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3"/>
      <c r="B90" s="3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3"/>
      <c r="B91" s="3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3"/>
      <c r="B92" s="3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3"/>
      <c r="B93" s="3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3"/>
      <c r="B94" s="3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3"/>
      <c r="B95" s="3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3"/>
      <c r="B96" s="3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3"/>
      <c r="B97" s="3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3"/>
      <c r="B98" s="3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3"/>
      <c r="B99" s="3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3"/>
      <c r="B100" s="3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3"/>
      <c r="B101" s="3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3"/>
      <c r="B102" s="3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3"/>
      <c r="B103" s="3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3"/>
      <c r="B104" s="3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3"/>
      <c r="B105" s="3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3"/>
      <c r="B106" s="3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3"/>
      <c r="B107" s="3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3"/>
      <c r="B108" s="3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3"/>
      <c r="B109" s="3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3"/>
      <c r="B110" s="3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3"/>
      <c r="B111" s="3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3"/>
      <c r="B112" s="3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3"/>
      <c r="B113" s="3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3"/>
      <c r="B114" s="3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3"/>
      <c r="B115" s="3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3"/>
      <c r="B116" s="3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3"/>
      <c r="B117" s="3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3"/>
      <c r="B118" s="3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3"/>
      <c r="B119" s="3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3"/>
      <c r="B120" s="3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3"/>
      <c r="B121" s="3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3"/>
      <c r="B122" s="3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3"/>
      <c r="B123" s="3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3"/>
      <c r="B124" s="3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3"/>
      <c r="B125" s="3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3"/>
      <c r="B126" s="3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3"/>
      <c r="B127" s="3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3"/>
      <c r="B128" s="3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3"/>
      <c r="B129" s="3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3"/>
      <c r="B130" s="3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3"/>
      <c r="B131" s="3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3"/>
      <c r="B132" s="3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3"/>
      <c r="B133" s="3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3"/>
      <c r="B134" s="3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3"/>
      <c r="B135" s="3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3"/>
      <c r="B136" s="3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3"/>
      <c r="B137" s="3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3"/>
      <c r="B138" s="3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3"/>
      <c r="B139" s="3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3"/>
      <c r="B140" s="3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3"/>
      <c r="B141" s="3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3"/>
      <c r="B142" s="3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3"/>
      <c r="B143" s="3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3"/>
      <c r="B144" s="3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3"/>
      <c r="B145" s="3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3"/>
      <c r="B146" s="3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3"/>
      <c r="B147" s="3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3"/>
      <c r="B148" s="3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3"/>
      <c r="B149" s="3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3"/>
      <c r="B150" s="3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3"/>
      <c r="B151" s="3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3"/>
      <c r="B152" s="3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3"/>
      <c r="B153" s="3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3"/>
      <c r="B154" s="3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3"/>
      <c r="B155" s="3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3"/>
      <c r="B156" s="3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3"/>
      <c r="B157" s="3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3"/>
      <c r="B158" s="3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3"/>
      <c r="B159" s="3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3"/>
      <c r="B160" s="3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3"/>
      <c r="B161" s="3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3"/>
      <c r="B162" s="3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3"/>
      <c r="B163" s="3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3"/>
      <c r="B164" s="3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3"/>
      <c r="B165" s="3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3"/>
      <c r="B166" s="3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3"/>
      <c r="B167" s="3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3"/>
      <c r="B168" s="3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3"/>
      <c r="B169" s="3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3"/>
      <c r="B170" s="3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3"/>
      <c r="B171" s="3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3"/>
      <c r="B172" s="3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3"/>
      <c r="B173" s="3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3"/>
      <c r="B174" s="3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3"/>
      <c r="B175" s="3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3"/>
      <c r="B176" s="3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3"/>
      <c r="B177" s="3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3"/>
      <c r="B178" s="3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3"/>
      <c r="B179" s="3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3"/>
      <c r="B180" s="3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3"/>
      <c r="B181" s="3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3"/>
      <c r="B182" s="3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3"/>
      <c r="B183" s="3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3"/>
      <c r="B184" s="3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3"/>
      <c r="B185" s="3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3"/>
      <c r="B186" s="3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3"/>
      <c r="B187" s="3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3"/>
      <c r="B188" s="3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3"/>
      <c r="B189" s="3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3"/>
      <c r="B190" s="3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3"/>
      <c r="B191" s="3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3"/>
      <c r="B192" s="3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3"/>
      <c r="B193" s="3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3"/>
      <c r="B194" s="3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3"/>
      <c r="B195" s="3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3"/>
      <c r="B196" s="3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3"/>
      <c r="B197" s="3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3"/>
      <c r="B198" s="3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3"/>
      <c r="B199" s="3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3"/>
      <c r="B200" s="3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3"/>
      <c r="B201" s="3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3"/>
      <c r="B202" s="3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3"/>
      <c r="B203" s="3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3"/>
      <c r="B204" s="3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3"/>
      <c r="B205" s="3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3"/>
      <c r="B206" s="3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3"/>
      <c r="B207" s="3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3"/>
      <c r="B208" s="3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3"/>
      <c r="B209" s="3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3"/>
      <c r="B210" s="3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3"/>
      <c r="B211" s="3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3"/>
      <c r="B212" s="3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3"/>
      <c r="B213" s="3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3"/>
      <c r="B214" s="3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3"/>
      <c r="B215" s="3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3"/>
      <c r="B216" s="3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3"/>
      <c r="B217" s="3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3"/>
      <c r="B218" s="3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3"/>
      <c r="B219" s="3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3"/>
      <c r="B220" s="3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3"/>
      <c r="B221" s="3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3"/>
      <c r="B222" s="3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3"/>
      <c r="B223" s="3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3"/>
      <c r="B224" s="3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3"/>
      <c r="B225" s="3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3"/>
      <c r="B226" s="3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3"/>
      <c r="B227" s="3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3"/>
      <c r="B228" s="3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3"/>
      <c r="B229" s="3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3"/>
      <c r="B230" s="3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3"/>
      <c r="B231" s="3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3"/>
      <c r="B232" s="3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3"/>
      <c r="B233" s="3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3"/>
      <c r="B234" s="3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3"/>
      <c r="B235" s="3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3"/>
      <c r="B236" s="3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3"/>
      <c r="B237" s="3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3"/>
      <c r="B238" s="3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3"/>
      <c r="B239" s="3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3"/>
      <c r="B240" s="3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3"/>
      <c r="B241" s="3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3"/>
      <c r="B242" s="3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3"/>
      <c r="B243" s="3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3"/>
      <c r="B244" s="3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3"/>
      <c r="B245" s="3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3"/>
      <c r="B246" s="3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3"/>
      <c r="B247" s="3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3"/>
      <c r="B248" s="3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3"/>
      <c r="B249" s="3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3"/>
      <c r="B250" s="3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3"/>
      <c r="B251" s="3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3"/>
      <c r="B252" s="3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3"/>
      <c r="B253" s="3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3"/>
      <c r="B254" s="3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3"/>
      <c r="B255" s="3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3"/>
      <c r="B256" s="3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3"/>
      <c r="B257" s="3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3"/>
      <c r="B258" s="3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3"/>
      <c r="B259" s="3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3"/>
      <c r="B260" s="3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3"/>
      <c r="B261" s="3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3"/>
      <c r="B262" s="3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3"/>
      <c r="B263" s="3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3"/>
      <c r="B264" s="3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3"/>
      <c r="B265" s="3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3"/>
      <c r="B266" s="3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3"/>
      <c r="B267" s="3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3"/>
      <c r="B268" s="3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3"/>
      <c r="B269" s="3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3"/>
      <c r="B270" s="3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3"/>
      <c r="B271" s="3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3"/>
      <c r="B272" s="3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3"/>
      <c r="B273" s="3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3"/>
      <c r="B274" s="3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3"/>
      <c r="B275" s="3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3"/>
      <c r="B276" s="3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3"/>
      <c r="B277" s="3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3"/>
      <c r="B278" s="3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3"/>
      <c r="B279" s="3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3"/>
      <c r="B280" s="3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3"/>
      <c r="B281" s="3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3"/>
      <c r="B282" s="3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3"/>
      <c r="B283" s="3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3"/>
      <c r="B284" s="3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3"/>
      <c r="B285" s="3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3"/>
      <c r="B286" s="3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3"/>
      <c r="B287" s="3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3"/>
      <c r="B288" s="3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3"/>
      <c r="B289" s="3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3"/>
      <c r="B290" s="3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3"/>
      <c r="B291" s="3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3"/>
      <c r="B292" s="3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3"/>
      <c r="B293" s="3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3"/>
      <c r="B294" s="3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3"/>
      <c r="B295" s="3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3"/>
      <c r="B296" s="3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3"/>
      <c r="B297" s="3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3"/>
      <c r="B298" s="3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3"/>
      <c r="B299" s="3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3"/>
      <c r="B300" s="3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3"/>
      <c r="B301" s="3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3"/>
      <c r="B302" s="3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3"/>
      <c r="B303" s="3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3"/>
      <c r="B304" s="3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3"/>
      <c r="B305" s="3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3"/>
      <c r="B306" s="3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3"/>
      <c r="B307" s="3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3"/>
      <c r="B308" s="3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3"/>
      <c r="B309" s="3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3"/>
      <c r="B310" s="3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3"/>
      <c r="B311" s="3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3"/>
      <c r="B312" s="3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3"/>
      <c r="B313" s="3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3"/>
      <c r="B314" s="3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3"/>
      <c r="B315" s="3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3"/>
      <c r="B316" s="3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3"/>
      <c r="B317" s="3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3"/>
      <c r="B318" s="3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3"/>
      <c r="B319" s="3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3"/>
      <c r="B320" s="3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3"/>
      <c r="B321" s="3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3"/>
      <c r="B322" s="3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3"/>
      <c r="B323" s="3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3"/>
      <c r="B324" s="3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3"/>
      <c r="B325" s="3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3"/>
      <c r="B326" s="3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3"/>
      <c r="B327" s="3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3"/>
      <c r="B328" s="3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3"/>
      <c r="B329" s="3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3"/>
      <c r="B330" s="3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3"/>
      <c r="B331" s="3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3"/>
      <c r="B332" s="3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3"/>
      <c r="B333" s="3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3"/>
      <c r="B334" s="3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3"/>
      <c r="B335" s="3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3"/>
      <c r="B336" s="3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3"/>
      <c r="B337" s="3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3"/>
      <c r="B338" s="3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3"/>
      <c r="B339" s="3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3"/>
      <c r="B340" s="3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3"/>
      <c r="B341" s="3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3"/>
      <c r="B342" s="3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3"/>
      <c r="B343" s="3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3"/>
      <c r="B344" s="3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3"/>
      <c r="B345" s="3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3"/>
      <c r="B346" s="3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3"/>
      <c r="B347" s="3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3"/>
      <c r="B348" s="3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3"/>
      <c r="B349" s="3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3"/>
      <c r="B350" s="3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3"/>
      <c r="B351" s="3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3"/>
      <c r="B352" s="3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3"/>
      <c r="B353" s="3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3"/>
      <c r="B354" s="3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3"/>
      <c r="B355" s="3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3"/>
      <c r="B356" s="3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3"/>
      <c r="B357" s="3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3"/>
      <c r="B358" s="3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3"/>
      <c r="B359" s="3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3"/>
      <c r="B360" s="3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3"/>
      <c r="B361" s="3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3"/>
      <c r="B362" s="3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3"/>
      <c r="B363" s="3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3"/>
      <c r="B364" s="3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3"/>
      <c r="B365" s="3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3"/>
      <c r="B366" s="3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3"/>
      <c r="B367" s="3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3"/>
      <c r="B368" s="3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3"/>
      <c r="B369" s="3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3"/>
      <c r="B370" s="3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3"/>
      <c r="B371" s="3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3"/>
      <c r="B372" s="3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3"/>
      <c r="B373" s="3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3"/>
      <c r="B374" s="3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3"/>
      <c r="B375" s="3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3"/>
      <c r="B376" s="3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3"/>
      <c r="B377" s="3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3"/>
      <c r="B378" s="3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3"/>
      <c r="B379" s="3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3"/>
      <c r="B380" s="3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3"/>
      <c r="B381" s="3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3"/>
      <c r="B382" s="3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3"/>
      <c r="B383" s="3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3"/>
      <c r="B384" s="3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3"/>
      <c r="B385" s="3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3"/>
      <c r="B386" s="3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3"/>
      <c r="B387" s="3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3"/>
      <c r="B388" s="3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3"/>
      <c r="B389" s="3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3"/>
      <c r="B390" s="3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3"/>
      <c r="B391" s="3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3"/>
      <c r="B392" s="3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3"/>
      <c r="B393" s="3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3"/>
      <c r="B394" s="3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3"/>
      <c r="B395" s="3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3"/>
      <c r="B396" s="3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3"/>
      <c r="B397" s="3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3"/>
      <c r="B398" s="3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3"/>
      <c r="B399" s="3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3"/>
      <c r="B400" s="3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3"/>
      <c r="B401" s="3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3"/>
      <c r="B402" s="3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3"/>
      <c r="B403" s="3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3"/>
      <c r="B404" s="3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3"/>
      <c r="B405" s="3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3"/>
      <c r="B406" s="3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3"/>
      <c r="B407" s="3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3"/>
      <c r="B408" s="3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3"/>
      <c r="B409" s="3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3"/>
      <c r="B410" s="3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3"/>
      <c r="B411" s="3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3"/>
      <c r="B412" s="3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3"/>
      <c r="B413" s="3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3"/>
      <c r="B414" s="3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3"/>
      <c r="B415" s="3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3"/>
      <c r="B416" s="3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3"/>
      <c r="B417" s="3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3"/>
      <c r="B418" s="3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3"/>
      <c r="B419" s="3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3"/>
      <c r="B420" s="3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3"/>
      <c r="B421" s="3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3"/>
      <c r="B422" s="3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3"/>
      <c r="B423" s="3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3"/>
      <c r="B424" s="3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3"/>
      <c r="B425" s="3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3"/>
      <c r="B426" s="3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3"/>
      <c r="B427" s="3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3"/>
      <c r="B428" s="3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3"/>
      <c r="B429" s="3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3"/>
      <c r="B430" s="3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3"/>
      <c r="B431" s="3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3"/>
      <c r="B432" s="3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3"/>
      <c r="B433" s="3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3"/>
      <c r="B434" s="3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3"/>
      <c r="B435" s="3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3"/>
      <c r="B436" s="3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3"/>
      <c r="B437" s="3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3"/>
      <c r="B438" s="3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3"/>
      <c r="B439" s="3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3"/>
      <c r="B440" s="3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3"/>
      <c r="B441" s="3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3"/>
      <c r="B442" s="3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3"/>
      <c r="B443" s="3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3"/>
      <c r="B444" s="3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3"/>
      <c r="B445" s="3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3"/>
      <c r="B446" s="3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3"/>
      <c r="B447" s="3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3"/>
      <c r="B448" s="3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3"/>
      <c r="B449" s="3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3"/>
      <c r="B450" s="3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3"/>
      <c r="B451" s="3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3"/>
      <c r="B452" s="3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3"/>
      <c r="B453" s="3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3"/>
      <c r="B454" s="3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3"/>
      <c r="B455" s="3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3"/>
      <c r="B456" s="3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3"/>
      <c r="B457" s="3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3"/>
      <c r="B458" s="3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3"/>
      <c r="B459" s="3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3"/>
      <c r="B460" s="3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3"/>
      <c r="B461" s="3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3"/>
      <c r="B462" s="3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3"/>
      <c r="B463" s="3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3"/>
      <c r="B464" s="3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3"/>
      <c r="B465" s="3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3"/>
      <c r="B466" s="3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3"/>
      <c r="B467" s="3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3"/>
      <c r="B468" s="3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3"/>
      <c r="B469" s="3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3"/>
      <c r="B470" s="3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3"/>
      <c r="B471" s="3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3"/>
      <c r="B472" s="3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3"/>
      <c r="B473" s="3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3"/>
      <c r="B474" s="3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3"/>
      <c r="B475" s="3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3"/>
      <c r="B476" s="3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3"/>
      <c r="B477" s="3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3"/>
      <c r="B478" s="3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3"/>
      <c r="B479" s="3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3"/>
      <c r="B480" s="3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3"/>
      <c r="B481" s="3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3"/>
      <c r="B482" s="3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3"/>
      <c r="B483" s="3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3"/>
      <c r="B484" s="3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3"/>
      <c r="B485" s="3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3"/>
      <c r="B486" s="3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3"/>
      <c r="B487" s="3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3"/>
      <c r="B488" s="3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3"/>
      <c r="B489" s="3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3"/>
      <c r="B490" s="3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3"/>
      <c r="B491" s="3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3"/>
      <c r="B492" s="3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3"/>
      <c r="B493" s="3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3"/>
      <c r="B494" s="3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3"/>
      <c r="B495" s="3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3"/>
      <c r="B496" s="3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3"/>
      <c r="B497" s="3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3"/>
      <c r="B498" s="3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3"/>
      <c r="B499" s="3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3"/>
      <c r="B500" s="3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3"/>
      <c r="B501" s="3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3"/>
      <c r="B502" s="3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3"/>
      <c r="B503" s="3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3"/>
      <c r="B504" s="3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3"/>
      <c r="B505" s="3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3"/>
      <c r="B506" s="3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3"/>
      <c r="B507" s="3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3"/>
      <c r="B508" s="3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3"/>
      <c r="B509" s="3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3"/>
      <c r="B510" s="3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3"/>
      <c r="B511" s="3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3"/>
      <c r="B512" s="3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3"/>
      <c r="B513" s="3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3"/>
      <c r="B514" s="3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3"/>
      <c r="B515" s="3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3"/>
      <c r="B516" s="3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3"/>
      <c r="B517" s="3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3"/>
      <c r="B518" s="3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3"/>
      <c r="B519" s="3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3"/>
      <c r="B520" s="3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3"/>
      <c r="B521" s="3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3"/>
      <c r="B522" s="3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3"/>
      <c r="B523" s="3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3"/>
      <c r="B524" s="3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3"/>
      <c r="B525" s="3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3"/>
      <c r="B526" s="3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3"/>
      <c r="B527" s="3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3"/>
      <c r="B528" s="3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3"/>
      <c r="B529" s="3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3"/>
      <c r="B530" s="3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3"/>
      <c r="B531" s="3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3"/>
      <c r="B532" s="3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3"/>
      <c r="B533" s="3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3"/>
      <c r="B534" s="3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3"/>
      <c r="B535" s="3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3"/>
      <c r="B536" s="3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3"/>
      <c r="B537" s="3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3"/>
      <c r="B538" s="3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3"/>
      <c r="B539" s="3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3"/>
      <c r="B540" s="3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3"/>
      <c r="B541" s="3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3"/>
      <c r="B542" s="3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3"/>
      <c r="B543" s="3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3"/>
      <c r="B544" s="3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3"/>
      <c r="B545" s="3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3"/>
      <c r="B546" s="3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3"/>
      <c r="B547" s="3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3"/>
      <c r="B548" s="3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3"/>
      <c r="B549" s="3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3"/>
      <c r="B550" s="3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3"/>
      <c r="B551" s="3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3"/>
      <c r="B552" s="3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3"/>
      <c r="B553" s="3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3"/>
      <c r="B554" s="3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3"/>
      <c r="B555" s="3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3"/>
      <c r="B556" s="3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3"/>
      <c r="B557" s="3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3"/>
      <c r="B558" s="3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3"/>
      <c r="B559" s="3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3"/>
      <c r="B560" s="3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3"/>
      <c r="B561" s="3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3"/>
      <c r="B562" s="3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3"/>
      <c r="B563" s="3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3"/>
      <c r="B564" s="3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3"/>
      <c r="B565" s="3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3"/>
      <c r="B566" s="3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3"/>
      <c r="B567" s="3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3"/>
      <c r="B568" s="3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3"/>
      <c r="B569" s="3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3"/>
      <c r="B570" s="3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3"/>
      <c r="B571" s="3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3"/>
      <c r="B572" s="3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3"/>
      <c r="B573" s="3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3"/>
      <c r="B574" s="3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3"/>
      <c r="B575" s="3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3"/>
      <c r="B576" s="3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3"/>
      <c r="B577" s="3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3"/>
      <c r="B578" s="3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3"/>
      <c r="B579" s="3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3"/>
      <c r="B580" s="3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3"/>
      <c r="B581" s="3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3"/>
      <c r="B582" s="3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3"/>
      <c r="B583" s="3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3"/>
      <c r="B584" s="3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3"/>
      <c r="B585" s="3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3"/>
      <c r="B586" s="3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3"/>
      <c r="B587" s="3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3"/>
      <c r="B588" s="3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3"/>
      <c r="B589" s="3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3"/>
      <c r="B590" s="3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3"/>
      <c r="B591" s="3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3"/>
      <c r="B592" s="3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3"/>
      <c r="B593" s="3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3"/>
      <c r="B594" s="3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3"/>
      <c r="B595" s="3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3"/>
      <c r="B596" s="3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3"/>
      <c r="B597" s="3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3"/>
      <c r="B598" s="3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3"/>
      <c r="B599" s="3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3"/>
      <c r="B600" s="3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3"/>
      <c r="B601" s="3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3"/>
      <c r="B602" s="3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3"/>
      <c r="B603" s="3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3"/>
      <c r="B604" s="3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3"/>
      <c r="B605" s="3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3"/>
      <c r="B606" s="3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3"/>
      <c r="B607" s="3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3"/>
      <c r="B608" s="3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3"/>
      <c r="B609" s="3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3"/>
      <c r="B610" s="3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3"/>
      <c r="B611" s="3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3"/>
      <c r="B612" s="3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3"/>
      <c r="B613" s="3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3"/>
      <c r="B614" s="3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3"/>
      <c r="B615" s="3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3"/>
      <c r="B616" s="3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3"/>
      <c r="B617" s="3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3"/>
      <c r="B618" s="3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3"/>
      <c r="B619" s="3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3"/>
      <c r="B620" s="3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3"/>
      <c r="B621" s="3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3"/>
      <c r="B622" s="3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3"/>
      <c r="B623" s="3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3"/>
      <c r="B624" s="3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3"/>
      <c r="B625" s="3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3"/>
      <c r="B626" s="3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3"/>
      <c r="B627" s="3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3"/>
      <c r="B628" s="3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3"/>
      <c r="B629" s="3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3"/>
      <c r="B630" s="3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3"/>
      <c r="B631" s="3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3"/>
      <c r="B632" s="3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3"/>
      <c r="B633" s="3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3"/>
      <c r="B634" s="3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3"/>
      <c r="B635" s="3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3"/>
      <c r="B636" s="3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3"/>
      <c r="B637" s="3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3"/>
      <c r="B638" s="3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3"/>
      <c r="B639" s="3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3"/>
      <c r="B640" s="3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3"/>
      <c r="B641" s="3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3"/>
      <c r="B642" s="3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3"/>
      <c r="B643" s="3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3"/>
      <c r="B644" s="3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3"/>
      <c r="B645" s="3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3"/>
      <c r="B646" s="3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3"/>
      <c r="B647" s="3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3"/>
      <c r="B648" s="3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3"/>
      <c r="B649" s="3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3"/>
      <c r="B650" s="3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3"/>
      <c r="B651" s="3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3"/>
      <c r="B652" s="3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3"/>
      <c r="B653" s="3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3"/>
      <c r="B654" s="3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3"/>
      <c r="B655" s="3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3"/>
      <c r="B656" s="3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3"/>
      <c r="B657" s="3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3"/>
      <c r="B658" s="3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3"/>
      <c r="B659" s="3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3"/>
      <c r="B660" s="3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3"/>
      <c r="B661" s="3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3"/>
      <c r="B662" s="3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3"/>
      <c r="B663" s="3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3"/>
      <c r="B664" s="3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3"/>
      <c r="B665" s="3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3"/>
      <c r="B666" s="3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3"/>
      <c r="B667" s="3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3"/>
      <c r="B668" s="3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3"/>
      <c r="B669" s="3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3"/>
      <c r="B670" s="3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3"/>
      <c r="B671" s="3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3"/>
      <c r="B672" s="3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3"/>
      <c r="B673" s="3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3"/>
      <c r="B674" s="3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3"/>
      <c r="B675" s="3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3"/>
      <c r="B676" s="3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3"/>
      <c r="B677" s="3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3"/>
      <c r="B678" s="3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3"/>
      <c r="B679" s="3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3"/>
      <c r="B680" s="3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3"/>
      <c r="B681" s="3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3"/>
      <c r="B682" s="3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3"/>
      <c r="B683" s="3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3"/>
      <c r="B684" s="3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3"/>
      <c r="B685" s="3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3"/>
      <c r="B686" s="3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3"/>
      <c r="B687" s="3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3"/>
      <c r="B688" s="3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3"/>
      <c r="B689" s="3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3"/>
      <c r="B690" s="3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3"/>
      <c r="B691" s="3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3"/>
      <c r="B692" s="3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3"/>
      <c r="B693" s="3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3"/>
      <c r="B694" s="3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3"/>
      <c r="B695" s="3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3"/>
      <c r="B696" s="3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3"/>
      <c r="B697" s="3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3"/>
      <c r="B698" s="3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3"/>
      <c r="B699" s="3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3"/>
      <c r="B700" s="3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3"/>
      <c r="B701" s="3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3"/>
      <c r="B702" s="3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3"/>
      <c r="B703" s="3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3"/>
      <c r="B704" s="3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3"/>
      <c r="B705" s="3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3"/>
      <c r="B706" s="3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3"/>
      <c r="B707" s="3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3"/>
      <c r="B708" s="3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3"/>
      <c r="B709" s="3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3"/>
      <c r="B710" s="3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3"/>
      <c r="B711" s="3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3"/>
      <c r="B712" s="3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3"/>
      <c r="B713" s="3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3"/>
      <c r="B714" s="3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3"/>
      <c r="B715" s="3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3"/>
      <c r="B716" s="3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3"/>
      <c r="B717" s="3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3"/>
      <c r="B718" s="3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3"/>
      <c r="B719" s="3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3"/>
      <c r="B720" s="3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3"/>
      <c r="B721" s="3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3"/>
      <c r="B722" s="3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3"/>
      <c r="B723" s="3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3"/>
      <c r="B724" s="3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3"/>
      <c r="B725" s="3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3"/>
      <c r="B726" s="3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3"/>
      <c r="B727" s="3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3"/>
      <c r="B728" s="3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3"/>
      <c r="B729" s="3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3"/>
      <c r="B730" s="3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3"/>
      <c r="B731" s="3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3"/>
      <c r="B732" s="3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3"/>
      <c r="B733" s="3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3"/>
      <c r="B734" s="3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3"/>
      <c r="B735" s="3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3"/>
      <c r="B736" s="3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3"/>
      <c r="B737" s="3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3"/>
      <c r="B738" s="3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3"/>
      <c r="B739" s="3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3"/>
      <c r="B740" s="3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3"/>
      <c r="B741" s="3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3"/>
      <c r="B742" s="3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3"/>
      <c r="B743" s="3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3"/>
      <c r="B744" s="3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3"/>
      <c r="B745" s="3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3"/>
      <c r="B746" s="3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3"/>
      <c r="B747" s="3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3"/>
      <c r="B748" s="3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3"/>
      <c r="B749" s="3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3"/>
      <c r="B750" s="3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3"/>
      <c r="B751" s="3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3"/>
      <c r="B752" s="3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3"/>
      <c r="B753" s="3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3"/>
      <c r="B754" s="3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3"/>
      <c r="B755" s="3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3"/>
      <c r="B756" s="3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3"/>
      <c r="B757" s="3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3"/>
      <c r="B758" s="3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3"/>
      <c r="B759" s="3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3"/>
      <c r="B760" s="3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3"/>
      <c r="B761" s="3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3"/>
      <c r="B762" s="3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3"/>
      <c r="B763" s="3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3"/>
      <c r="B764" s="3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3"/>
      <c r="B765" s="3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3"/>
      <c r="B766" s="3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3"/>
      <c r="B767" s="3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3"/>
      <c r="B768" s="3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3"/>
      <c r="B769" s="3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3"/>
      <c r="B770" s="3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3"/>
      <c r="B771" s="3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3"/>
      <c r="B772" s="3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3"/>
      <c r="B773" s="3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3"/>
      <c r="B774" s="3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3"/>
      <c r="B775" s="3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3"/>
      <c r="B776" s="3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3"/>
      <c r="B777" s="3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3"/>
      <c r="B778" s="3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3"/>
      <c r="B779" s="3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3"/>
      <c r="B780" s="3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3"/>
      <c r="B781" s="3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3"/>
      <c r="B782" s="3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3"/>
      <c r="B783" s="3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3"/>
      <c r="B784" s="3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3"/>
      <c r="B785" s="3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3"/>
      <c r="B786" s="3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3"/>
      <c r="B787" s="3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3"/>
      <c r="B788" s="3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3"/>
      <c r="B789" s="3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3"/>
      <c r="B790" s="3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3"/>
      <c r="B791" s="3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3"/>
      <c r="B792" s="3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3"/>
      <c r="B793" s="3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3"/>
      <c r="B794" s="3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3"/>
      <c r="B795" s="3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3"/>
      <c r="B796" s="3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3"/>
      <c r="B797" s="3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3"/>
      <c r="B798" s="3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3"/>
      <c r="B799" s="3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3"/>
      <c r="B800" s="3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3"/>
      <c r="B801" s="3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3"/>
      <c r="B802" s="3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3"/>
      <c r="B803" s="3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3"/>
      <c r="B804" s="3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3"/>
      <c r="B805" s="3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3"/>
      <c r="B806" s="3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3"/>
      <c r="B807" s="3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3"/>
      <c r="B808" s="3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3"/>
      <c r="B809" s="3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3"/>
      <c r="B810" s="3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3"/>
      <c r="B811" s="3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3"/>
      <c r="B812" s="3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3"/>
      <c r="B813" s="3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3"/>
      <c r="B814" s="3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3"/>
      <c r="B815" s="3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3"/>
      <c r="B816" s="3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3"/>
      <c r="B817" s="3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3"/>
      <c r="B818" s="3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3"/>
      <c r="B819" s="3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3"/>
      <c r="B820" s="3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3"/>
      <c r="B821" s="3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3"/>
      <c r="B822" s="3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3"/>
      <c r="B823" s="3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3"/>
      <c r="B824" s="3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3"/>
      <c r="B825" s="3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3"/>
      <c r="B826" s="3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3"/>
      <c r="B827" s="3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3"/>
      <c r="B828" s="3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3"/>
      <c r="B829" s="3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3"/>
      <c r="B830" s="3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3"/>
      <c r="B831" s="3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3"/>
      <c r="B832" s="3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3"/>
      <c r="B833" s="3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3"/>
      <c r="B834" s="3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3"/>
      <c r="B835" s="3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3"/>
      <c r="B836" s="3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3"/>
      <c r="B837" s="3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3"/>
      <c r="B838" s="3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3"/>
      <c r="B839" s="3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3"/>
      <c r="B840" s="3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3"/>
      <c r="B841" s="3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3"/>
      <c r="B842" s="3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3"/>
      <c r="B843" s="3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3"/>
      <c r="B844" s="3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3"/>
      <c r="B845" s="3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3"/>
      <c r="B846" s="3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3"/>
      <c r="B847" s="3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3"/>
      <c r="B848" s="3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3"/>
      <c r="B849" s="3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3"/>
      <c r="B850" s="3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3"/>
      <c r="B851" s="3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3"/>
      <c r="B852" s="3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3"/>
      <c r="B853" s="3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3"/>
      <c r="B854" s="3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3"/>
      <c r="B855" s="3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3"/>
      <c r="B856" s="3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3"/>
      <c r="B857" s="3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3"/>
      <c r="B858" s="3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3"/>
      <c r="B859" s="3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3"/>
      <c r="B860" s="3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3"/>
      <c r="B861" s="3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3"/>
      <c r="B862" s="3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3"/>
      <c r="B863" s="3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3"/>
      <c r="B864" s="3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3"/>
      <c r="B865" s="3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3"/>
      <c r="B866" s="3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3"/>
      <c r="B867" s="3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3"/>
      <c r="B868" s="3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3"/>
      <c r="B869" s="3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3"/>
      <c r="B870" s="3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3"/>
      <c r="B871" s="3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3"/>
      <c r="B872" s="3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3"/>
      <c r="B873" s="3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3"/>
      <c r="B874" s="3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3"/>
      <c r="B875" s="3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3"/>
      <c r="B876" s="3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3"/>
      <c r="B877" s="3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3"/>
      <c r="B878" s="3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3"/>
      <c r="B879" s="3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3"/>
      <c r="B880" s="3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3"/>
      <c r="B881" s="3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3"/>
      <c r="B882" s="3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3"/>
      <c r="B883" s="3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3"/>
      <c r="B884" s="3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3"/>
      <c r="B885" s="3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3"/>
      <c r="B886" s="3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3"/>
      <c r="B887" s="3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3"/>
      <c r="B888" s="3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3"/>
      <c r="B889" s="3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3"/>
      <c r="B890" s="3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3"/>
      <c r="B891" s="3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3"/>
      <c r="B892" s="3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3"/>
      <c r="B893" s="3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3"/>
      <c r="B894" s="3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3"/>
      <c r="B895" s="3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3"/>
      <c r="B896" s="3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3"/>
      <c r="B897" s="3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3"/>
      <c r="B898" s="3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3"/>
      <c r="B899" s="3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3"/>
      <c r="B900" s="3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3"/>
      <c r="B901" s="3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3"/>
      <c r="B902" s="3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3"/>
      <c r="B903" s="3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3"/>
      <c r="B904" s="3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3"/>
      <c r="B905" s="3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3"/>
      <c r="B906" s="3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3"/>
      <c r="B907" s="3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3"/>
      <c r="B908" s="3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3"/>
      <c r="B909" s="3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3"/>
      <c r="B910" s="3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3"/>
      <c r="B911" s="3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3"/>
      <c r="B912" s="3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3"/>
      <c r="B913" s="3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3"/>
      <c r="B914" s="3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3"/>
      <c r="B915" s="3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3"/>
      <c r="B916" s="3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3"/>
      <c r="B917" s="3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3"/>
      <c r="B918" s="3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3"/>
      <c r="B919" s="3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3"/>
      <c r="B920" s="3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3"/>
      <c r="B921" s="3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3"/>
      <c r="B922" s="3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3"/>
      <c r="B923" s="3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3"/>
      <c r="B924" s="3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3"/>
      <c r="B925" s="3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3"/>
      <c r="B926" s="3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3"/>
      <c r="B927" s="3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3"/>
      <c r="B928" s="3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3"/>
      <c r="B929" s="3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3"/>
      <c r="B930" s="3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3"/>
      <c r="B931" s="3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3"/>
      <c r="B932" s="3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3"/>
      <c r="B933" s="3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3"/>
      <c r="B934" s="3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3"/>
      <c r="B935" s="3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3"/>
      <c r="B936" s="3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3"/>
      <c r="B937" s="3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3"/>
      <c r="B938" s="3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3"/>
      <c r="B939" s="3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3"/>
      <c r="B940" s="3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3"/>
      <c r="B941" s="3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3"/>
      <c r="B942" s="3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3"/>
      <c r="B943" s="3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3"/>
      <c r="B944" s="3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3"/>
      <c r="B945" s="3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3"/>
      <c r="B946" s="3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3"/>
      <c r="B947" s="3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3"/>
      <c r="B948" s="3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3"/>
      <c r="B949" s="3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3"/>
      <c r="B950" s="3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3"/>
      <c r="B951" s="3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3"/>
      <c r="B952" s="3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3"/>
      <c r="B953" s="3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3"/>
      <c r="B954" s="3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3"/>
      <c r="B955" s="3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3"/>
      <c r="B956" s="3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3"/>
      <c r="B957" s="3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3"/>
      <c r="B958" s="3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3"/>
      <c r="B959" s="3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3"/>
      <c r="B960" s="3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3"/>
      <c r="B961" s="3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3"/>
      <c r="B962" s="3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3"/>
      <c r="B963" s="3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3"/>
      <c r="B964" s="3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3"/>
      <c r="B965" s="3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3"/>
      <c r="B966" s="3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3"/>
      <c r="B967" s="3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3"/>
      <c r="B968" s="3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3"/>
      <c r="B969" s="3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3"/>
      <c r="B970" s="3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3"/>
      <c r="B971" s="3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A972" s="3"/>
      <c r="B972" s="3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A973" s="3"/>
      <c r="B973" s="3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A974" s="3"/>
      <c r="B974" s="3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A975" s="3"/>
      <c r="B975" s="3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A976" s="3"/>
      <c r="B976" s="3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>
      <c r="A977" s="3"/>
      <c r="B977" s="3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>
      <c r="A978" s="3"/>
      <c r="B978" s="3"/>
      <c r="C978" s="5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>
      <c r="A979" s="3"/>
      <c r="B979" s="3"/>
      <c r="C979" s="5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>
      <c r="A980" s="3"/>
      <c r="B980" s="3"/>
      <c r="C980" s="5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>
      <c r="A981" s="3"/>
      <c r="B981" s="3"/>
      <c r="C981" s="5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>
      <c r="A982" s="3"/>
      <c r="B982" s="3"/>
      <c r="C982" s="5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>
      <c r="A983" s="3"/>
      <c r="B983" s="3"/>
      <c r="C983" s="5"/>
      <c r="D983" s="6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>
      <c r="A984" s="3"/>
      <c r="B984" s="3"/>
      <c r="C984" s="5"/>
      <c r="D984" s="6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>
      <c r="A985" s="3"/>
      <c r="B985" s="3"/>
      <c r="C985" s="5"/>
      <c r="D985" s="6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>
      <c r="A986" s="3"/>
      <c r="B986" s="3"/>
      <c r="C986" s="5"/>
      <c r="D986" s="6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>
      <c r="A987" s="3"/>
      <c r="B987" s="3"/>
      <c r="C987" s="5"/>
      <c r="D987" s="6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>
      <c r="A988" s="3"/>
      <c r="B988" s="3"/>
      <c r="C988" s="5"/>
      <c r="D988" s="6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>
      <c r="A989" s="3"/>
      <c r="B989" s="3"/>
      <c r="C989" s="5"/>
      <c r="D989" s="6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>
      <c r="A990" s="3"/>
      <c r="B990" s="3"/>
      <c r="C990" s="5"/>
      <c r="D990" s="6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>
      <c r="A991" s="3"/>
      <c r="B991" s="3"/>
      <c r="C991" s="5"/>
      <c r="D991" s="6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>
      <c r="A992" s="3"/>
      <c r="B992" s="3"/>
      <c r="C992" s="5"/>
      <c r="D992" s="6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>
      <c r="A993" s="3"/>
      <c r="B993" s="3"/>
      <c r="C993" s="5"/>
      <c r="D993" s="6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>
      <c r="A994" s="3"/>
      <c r="B994" s="3"/>
      <c r="C994" s="5"/>
      <c r="D994" s="6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>
      <c r="A995" s="3"/>
      <c r="B995" s="3"/>
      <c r="C995" s="5"/>
      <c r="D995" s="6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>
      <c r="A996" s="3"/>
      <c r="B996" s="3"/>
      <c r="C996" s="5"/>
      <c r="D996" s="6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>
      <c r="A997" s="3"/>
      <c r="B997" s="3"/>
      <c r="C997" s="5"/>
      <c r="D997" s="6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>
      <c r="A998" s="3"/>
      <c r="B998" s="3"/>
      <c r="C998" s="5"/>
      <c r="D998" s="6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>
      <c r="A999" s="3"/>
      <c r="B999" s="3"/>
      <c r="C999" s="5"/>
      <c r="D999" s="6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>
      <c r="A1000" s="3"/>
      <c r="B1000" s="3"/>
      <c r="C1000" s="5"/>
      <c r="D1000" s="6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Apr 2024</vt:lpstr>
      <vt:lpstr>Mar 2024</vt:lpstr>
      <vt:lpstr>Feb 2024</vt:lpstr>
      <vt:lpstr>Feb'24 to be checked</vt:lpstr>
      <vt:lpstr>Jan 2024</vt:lpstr>
      <vt:lpstr>Dec 2023</vt:lpstr>
      <vt:lpstr>Nov 2023</vt:lpstr>
      <vt:lpstr>Oct 2023</vt:lpstr>
      <vt:lpstr>Sep 2023</vt:lpstr>
      <vt:lpstr>Aug 2023</vt:lpstr>
      <vt:lpstr>July 2023</vt:lpstr>
      <vt:lpstr>June 2023</vt:lpstr>
      <vt:lpstr>Apr &amp; May 2023</vt:lpstr>
      <vt:lpstr>Mar 2023</vt:lpstr>
      <vt:lpstr>Feb 2023</vt:lpstr>
      <vt:lpstr>Jan 2023</vt:lpstr>
      <vt:lpstr>Oct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Gnanageetha Kodi</dc:creator>
  <cp:keywords/>
  <dc:description/>
  <cp:lastModifiedBy>Gnanageetha Kodi</cp:lastModifiedBy>
  <cp:revision/>
  <dcterms:created xsi:type="dcterms:W3CDTF">2023-10-04T10:15:59Z</dcterms:created>
  <dcterms:modified xsi:type="dcterms:W3CDTF">2024-04-04T04:56:34Z</dcterms:modified>
  <cp:category/>
  <cp:contentStatus/>
</cp:coreProperties>
</file>