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arameters" sheetId="11" r:id="rId1"/>
    <sheet name="Tasks" sheetId="1" r:id="rId2"/>
    <sheet name="Workers" sheetId="8" r:id="rId3"/>
    <sheet name="Resources" sheetId="9" r:id="rId4"/>
    <sheet name="Layout" sheetId="10" r:id="rId5"/>
    <sheet name="ShopFloor_View" sheetId="3" r:id="rId6"/>
    <sheet name="Options" sheetId="12" r:id="rId7"/>
    <sheet name="Zones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J30" i="1"/>
  <c r="K6" i="1"/>
  <c r="I14" i="1"/>
  <c r="H24" i="1"/>
  <c r="I8" i="1"/>
  <c r="I21" i="1"/>
  <c r="M37" i="1"/>
  <c r="H4" i="1"/>
  <c r="L28" i="1"/>
  <c r="I19" i="1"/>
  <c r="I4" i="1"/>
  <c r="K36" i="1"/>
  <c r="M35" i="1"/>
  <c r="I22" i="1"/>
  <c r="I31" i="1"/>
  <c r="I28" i="1"/>
  <c r="L18" i="1"/>
  <c r="J11" i="1"/>
  <c r="I26" i="1"/>
  <c r="M36" i="1"/>
  <c r="H6" i="1"/>
  <c r="H13" i="1"/>
  <c r="M26" i="1"/>
  <c r="M7" i="1"/>
  <c r="J29" i="1"/>
  <c r="I34" i="1"/>
  <c r="H17" i="1"/>
  <c r="I17" i="1"/>
  <c r="K4" i="1"/>
  <c r="K34" i="1"/>
  <c r="H29" i="1"/>
  <c r="J17" i="1"/>
  <c r="L16" i="1"/>
  <c r="I30" i="1"/>
  <c r="H3" i="1"/>
  <c r="I25" i="1"/>
  <c r="M31" i="1"/>
  <c r="I32" i="1"/>
  <c r="J21" i="1"/>
  <c r="L35" i="1"/>
  <c r="L29" i="1"/>
  <c r="M13" i="1"/>
  <c r="J5" i="1"/>
  <c r="M34" i="1"/>
  <c r="I10" i="1"/>
  <c r="H15" i="1"/>
  <c r="L8" i="1"/>
  <c r="K20" i="1"/>
  <c r="M33" i="1"/>
  <c r="J26" i="1"/>
  <c r="H10" i="1"/>
  <c r="L9" i="1"/>
  <c r="K29" i="1"/>
  <c r="M8" i="1"/>
  <c r="L5" i="1"/>
  <c r="J24" i="1"/>
  <c r="M14" i="1"/>
  <c r="H16" i="1"/>
  <c r="M15" i="1"/>
  <c r="J32" i="1"/>
  <c r="L14" i="1"/>
  <c r="M28" i="1"/>
  <c r="J37" i="1"/>
  <c r="J16" i="1"/>
  <c r="K37" i="1"/>
  <c r="L24" i="1"/>
  <c r="K33" i="1"/>
  <c r="L17" i="1"/>
  <c r="K10" i="1"/>
  <c r="L27" i="1"/>
  <c r="I27" i="1"/>
  <c r="H11" i="1"/>
  <c r="H21" i="1"/>
  <c r="L3" i="1"/>
  <c r="J34" i="1"/>
  <c r="H19" i="1"/>
  <c r="H32" i="1"/>
  <c r="L36" i="1"/>
  <c r="J33" i="1"/>
  <c r="K5" i="1"/>
  <c r="K19" i="1"/>
  <c r="I33" i="1"/>
  <c r="J18" i="1"/>
  <c r="H18" i="1"/>
  <c r="K22" i="1"/>
  <c r="H35" i="1"/>
  <c r="M9" i="1"/>
  <c r="H27" i="1"/>
  <c r="L21" i="1"/>
  <c r="H25" i="1"/>
  <c r="M12" i="1"/>
  <c r="I13" i="1"/>
  <c r="H37" i="1"/>
  <c r="J36" i="1"/>
  <c r="J15" i="1"/>
  <c r="H23" i="1"/>
  <c r="J4" i="1"/>
  <c r="K35" i="1"/>
  <c r="J9" i="1"/>
  <c r="K31" i="1"/>
  <c r="H14" i="1"/>
  <c r="K30" i="1"/>
  <c r="L34" i="1"/>
  <c r="M22" i="1"/>
  <c r="L30" i="1"/>
  <c r="H8" i="1"/>
  <c r="H28" i="1"/>
  <c r="J6" i="1"/>
  <c r="I35" i="1"/>
  <c r="J19" i="1"/>
  <c r="H9" i="1"/>
  <c r="I36" i="1"/>
  <c r="J23" i="1"/>
  <c r="I18" i="1"/>
  <c r="M21" i="1"/>
  <c r="J31" i="1"/>
  <c r="M27" i="1"/>
  <c r="L31" i="1"/>
  <c r="K28" i="1"/>
  <c r="M30" i="1"/>
  <c r="L22" i="1"/>
  <c r="L25" i="1"/>
  <c r="I11" i="1"/>
  <c r="J14" i="1"/>
  <c r="K8" i="1"/>
  <c r="M29" i="1"/>
  <c r="I3" i="1"/>
  <c r="I15" i="1"/>
  <c r="K11" i="1"/>
  <c r="I6" i="1"/>
  <c r="K9" i="1"/>
  <c r="J12" i="1"/>
  <c r="M25" i="1"/>
  <c r="L7" i="1"/>
  <c r="I12" i="1"/>
  <c r="K16" i="1"/>
  <c r="H34" i="1"/>
  <c r="I29" i="1"/>
  <c r="K13" i="1"/>
  <c r="J25" i="1"/>
  <c r="L33" i="1"/>
  <c r="K27" i="1"/>
  <c r="K14" i="1"/>
  <c r="K7" i="1"/>
  <c r="H36" i="1"/>
  <c r="I24" i="1"/>
  <c r="J3" i="1"/>
  <c r="L37" i="1"/>
  <c r="I37" i="1"/>
  <c r="J7" i="1"/>
  <c r="M19" i="1"/>
  <c r="M16" i="1"/>
  <c r="J10" i="1"/>
  <c r="H5" i="1"/>
  <c r="K12" i="1"/>
  <c r="L19" i="1"/>
  <c r="K3" i="1"/>
  <c r="M17" i="1"/>
  <c r="L20" i="1"/>
  <c r="H20" i="1"/>
  <c r="H12" i="1"/>
  <c r="L23" i="1"/>
  <c r="I7" i="1"/>
  <c r="M4" i="1"/>
  <c r="J35" i="1"/>
  <c r="J22" i="1"/>
  <c r="M10" i="1"/>
  <c r="I16" i="1"/>
  <c r="J20" i="1"/>
  <c r="K26" i="1"/>
  <c r="I5" i="1"/>
  <c r="L13" i="1"/>
  <c r="L4" i="1"/>
  <c r="L10" i="1"/>
  <c r="L11" i="1"/>
  <c r="K32" i="1"/>
  <c r="H33" i="1"/>
  <c r="K21" i="1"/>
  <c r="M20" i="1"/>
  <c r="K25" i="1"/>
  <c r="J28" i="1"/>
  <c r="M6" i="1"/>
  <c r="H22" i="1"/>
  <c r="H31" i="1"/>
  <c r="J27" i="1"/>
  <c r="I23" i="1"/>
  <c r="J8" i="1"/>
  <c r="H7" i="1"/>
  <c r="K17" i="1"/>
  <c r="H26" i="1"/>
  <c r="M11" i="1"/>
  <c r="L12" i="1"/>
  <c r="M5" i="1"/>
  <c r="J13" i="1"/>
  <c r="M3" i="1"/>
  <c r="M24" i="1"/>
  <c r="I20" i="1"/>
  <c r="K23" i="1"/>
  <c r="I9" i="1"/>
  <c r="K15" i="1"/>
  <c r="M23" i="1"/>
  <c r="L15" i="1"/>
  <c r="H30" i="1"/>
  <c r="M32" i="1"/>
  <c r="L32" i="1"/>
  <c r="L26" i="1"/>
  <c r="M18" i="1"/>
  <c r="K24" i="1"/>
  <c r="L6" i="1"/>
</calcChain>
</file>

<file path=xl/comments1.xml><?xml version="1.0" encoding="utf-8"?>
<comments xmlns="http://schemas.openxmlformats.org/spreadsheetml/2006/main">
  <authors>
    <author>Auteur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Coordinate (0,0)
</t>
        </r>
      </text>
    </comment>
    <comment ref="X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3</t>
        </r>
      </text>
    </comment>
    <comment ref="AQ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9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1</t>
        </r>
      </text>
    </comment>
    <comment ref="X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4</t>
        </r>
      </text>
    </comment>
    <comment ref="AQ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10
</t>
        </r>
      </text>
    </comment>
    <comment ref="X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5
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2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6</t>
        </r>
      </text>
    </comment>
    <comment ref="W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7
</t>
        </r>
      </text>
    </comment>
    <comment ref="AF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8
</t>
        </r>
      </text>
    </comment>
    <comment ref="AW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Can be An obstacle or a large scale product. 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This column is not taken into account;  The code assigns a number as it reads every zone and checks if ther is repetitions. </t>
        </r>
      </text>
    </comment>
  </commentList>
</comments>
</file>

<file path=xl/sharedStrings.xml><?xml version="1.0" encoding="utf-8"?>
<sst xmlns="http://schemas.openxmlformats.org/spreadsheetml/2006/main" count="273" uniqueCount="231">
  <si>
    <t>Ref</t>
  </si>
  <si>
    <t>Description</t>
  </si>
  <si>
    <t>Zone(x)</t>
  </si>
  <si>
    <t>Zone(y)</t>
  </si>
  <si>
    <t>x+</t>
  </si>
  <si>
    <t>x-</t>
  </si>
  <si>
    <t>y+</t>
  </si>
  <si>
    <t>y-</t>
  </si>
  <si>
    <t>Layout</t>
  </si>
  <si>
    <t>Element1</t>
  </si>
  <si>
    <t>Element2</t>
  </si>
  <si>
    <t>Element3</t>
  </si>
  <si>
    <t>Zone ID</t>
  </si>
  <si>
    <t>Element4</t>
  </si>
  <si>
    <t>Element5</t>
  </si>
  <si>
    <t>Element6</t>
  </si>
  <si>
    <t>Element7</t>
  </si>
  <si>
    <t>Element8</t>
  </si>
  <si>
    <t>Element9</t>
  </si>
  <si>
    <t>Element10</t>
  </si>
  <si>
    <t>Resources</t>
  </si>
  <si>
    <t>X</t>
  </si>
  <si>
    <t>Y</t>
  </si>
  <si>
    <t>ZoneID</t>
  </si>
  <si>
    <t>1Ref</t>
  </si>
  <si>
    <t>2Ref</t>
  </si>
  <si>
    <t>3Ref</t>
  </si>
  <si>
    <t>4Ref</t>
  </si>
  <si>
    <t>5Ref</t>
  </si>
  <si>
    <t>6Ref</t>
  </si>
  <si>
    <t>7Ref</t>
  </si>
  <si>
    <t>8Ref</t>
  </si>
  <si>
    <t>9Ref</t>
  </si>
  <si>
    <t>10Ref</t>
  </si>
  <si>
    <t>11Ref</t>
  </si>
  <si>
    <t>12Ref</t>
  </si>
  <si>
    <t>13Ref</t>
  </si>
  <si>
    <t>14Ref</t>
  </si>
  <si>
    <t>15Ref</t>
  </si>
  <si>
    <t>16Ref</t>
  </si>
  <si>
    <t>17Ref</t>
  </si>
  <si>
    <t>18Ref</t>
  </si>
  <si>
    <t>19Ref</t>
  </si>
  <si>
    <t>20Ref</t>
  </si>
  <si>
    <t>21Ref</t>
  </si>
  <si>
    <t>22Ref</t>
  </si>
  <si>
    <t>23Ref</t>
  </si>
  <si>
    <t>24Ref</t>
  </si>
  <si>
    <t>25Ref</t>
  </si>
  <si>
    <t>26Ref</t>
  </si>
  <si>
    <t>27Ref</t>
  </si>
  <si>
    <t>28Ref</t>
  </si>
  <si>
    <t>29Ref</t>
  </si>
  <si>
    <t>30Ref</t>
  </si>
  <si>
    <t>31Ref</t>
  </si>
  <si>
    <t>32Ref</t>
  </si>
  <si>
    <t>33Ref</t>
  </si>
  <si>
    <t>34Ref</t>
  </si>
  <si>
    <t>35Ref</t>
  </si>
  <si>
    <t>1RefDescription</t>
  </si>
  <si>
    <t>2RefDescription</t>
  </si>
  <si>
    <t>3RefDescription</t>
  </si>
  <si>
    <t>4RefDescription</t>
  </si>
  <si>
    <t>5RefDescription</t>
  </si>
  <si>
    <t>6RefDescription</t>
  </si>
  <si>
    <t>7RefDescription</t>
  </si>
  <si>
    <t>8RefDescription</t>
  </si>
  <si>
    <t>9RefDescription</t>
  </si>
  <si>
    <t>10RefDescription</t>
  </si>
  <si>
    <t>11RefDescription</t>
  </si>
  <si>
    <t>12RefDescription</t>
  </si>
  <si>
    <t>13RefDescription</t>
  </si>
  <si>
    <t>14RefDescription</t>
  </si>
  <si>
    <t>15RefDescription</t>
  </si>
  <si>
    <t>16RefDescription</t>
  </si>
  <si>
    <t>17RefDescription</t>
  </si>
  <si>
    <t>18RefDescription</t>
  </si>
  <si>
    <t>19RefDescription</t>
  </si>
  <si>
    <t>20RefDescription</t>
  </si>
  <si>
    <t>21RefDescription</t>
  </si>
  <si>
    <t>22RefDescription</t>
  </si>
  <si>
    <t>23RefDescription</t>
  </si>
  <si>
    <t>24RefDescription</t>
  </si>
  <si>
    <t>25RefDescription</t>
  </si>
  <si>
    <t>26RefDescription</t>
  </si>
  <si>
    <t>27RefDescription</t>
  </si>
  <si>
    <t>28RefDescription</t>
  </si>
  <si>
    <t>29RefDescription</t>
  </si>
  <si>
    <t>30RefDescription</t>
  </si>
  <si>
    <t>31RefDescription</t>
  </si>
  <si>
    <t>32RefDescription</t>
  </si>
  <si>
    <t>33RefDescription</t>
  </si>
  <si>
    <t>34RefDescription</t>
  </si>
  <si>
    <t>35RefDescription</t>
  </si>
  <si>
    <t>6;10;4</t>
  </si>
  <si>
    <t>0;4;5</t>
  </si>
  <si>
    <t>7;3;9</t>
  </si>
  <si>
    <t>0;3;8</t>
  </si>
  <si>
    <t>6;2;7</t>
  </si>
  <si>
    <t>7;9;7</t>
  </si>
  <si>
    <t>6;10;9</t>
  </si>
  <si>
    <t>26;32</t>
  </si>
  <si>
    <t>7;4;1</t>
  </si>
  <si>
    <t>4;2;8</t>
  </si>
  <si>
    <t>30;12</t>
  </si>
  <si>
    <t>8;5;6</t>
  </si>
  <si>
    <t>13;14</t>
  </si>
  <si>
    <t>9;7;9</t>
  </si>
  <si>
    <t>4;16</t>
  </si>
  <si>
    <t>10;5;5</t>
  </si>
  <si>
    <t>9;7;2</t>
  </si>
  <si>
    <t>9;9;8</t>
  </si>
  <si>
    <t>3;16</t>
  </si>
  <si>
    <t>3;4;7</t>
  </si>
  <si>
    <t>7;22</t>
  </si>
  <si>
    <t>4;0;6</t>
  </si>
  <si>
    <t>7;6;5</t>
  </si>
  <si>
    <t>3;5;6</t>
  </si>
  <si>
    <t>3;7</t>
  </si>
  <si>
    <t>6;2;10</t>
  </si>
  <si>
    <t>31;25</t>
  </si>
  <si>
    <t>3;7;4</t>
  </si>
  <si>
    <t>16;26</t>
  </si>
  <si>
    <t>7;4;5</t>
  </si>
  <si>
    <t>2;0;10</t>
  </si>
  <si>
    <t>2;6;3</t>
  </si>
  <si>
    <t>1;25</t>
  </si>
  <si>
    <t>0;3;5</t>
  </si>
  <si>
    <t>21;3</t>
  </si>
  <si>
    <t>9;8;5</t>
  </si>
  <si>
    <t>4;10;1</t>
  </si>
  <si>
    <t>3;7;2</t>
  </si>
  <si>
    <t>26;31</t>
  </si>
  <si>
    <t>30;2</t>
  </si>
  <si>
    <t>8;10;8</t>
  </si>
  <si>
    <t>6;30</t>
  </si>
  <si>
    <t>7;6;2</t>
  </si>
  <si>
    <t>20;3</t>
  </si>
  <si>
    <t>4;8;1</t>
  </si>
  <si>
    <t>13;25</t>
  </si>
  <si>
    <t>6;10;2</t>
  </si>
  <si>
    <t>31;28</t>
  </si>
  <si>
    <t>9;0;10</t>
  </si>
  <si>
    <t>25;30</t>
  </si>
  <si>
    <t>4;3;4</t>
  </si>
  <si>
    <t>8;8;9</t>
  </si>
  <si>
    <t>24;6</t>
  </si>
  <si>
    <t>Worker ID</t>
  </si>
  <si>
    <t>Skills</t>
  </si>
  <si>
    <t>EntityName</t>
  </si>
  <si>
    <t>WorkerSkills</t>
  </si>
  <si>
    <t>Predecessors</t>
  </si>
  <si>
    <t>ResourceID</t>
  </si>
  <si>
    <t>Type</t>
  </si>
  <si>
    <t>Ref1</t>
  </si>
  <si>
    <t>Ref2</t>
  </si>
  <si>
    <t>Ref3</t>
  </si>
  <si>
    <t>Ref4</t>
  </si>
  <si>
    <t>Ref5</t>
  </si>
  <si>
    <t>Ref6</t>
  </si>
  <si>
    <t>Ref7</t>
  </si>
  <si>
    <t>Ref8</t>
  </si>
  <si>
    <t>Ref9</t>
  </si>
  <si>
    <t>Ref10</t>
  </si>
  <si>
    <t>Ref11</t>
  </si>
  <si>
    <t>Ref12</t>
  </si>
  <si>
    <t>Ref13</t>
  </si>
  <si>
    <t>Ref14</t>
  </si>
  <si>
    <t>Ref15</t>
  </si>
  <si>
    <t>Ref16</t>
  </si>
  <si>
    <t>Ref17</t>
  </si>
  <si>
    <t>Ref18</t>
  </si>
  <si>
    <t>Ref19</t>
  </si>
  <si>
    <t>Ref20</t>
  </si>
  <si>
    <t>Ref21</t>
  </si>
  <si>
    <t>Ref22</t>
  </si>
  <si>
    <t>Ref23</t>
  </si>
  <si>
    <t>Ref24</t>
  </si>
  <si>
    <t>Ref25</t>
  </si>
  <si>
    <t>3;</t>
  </si>
  <si>
    <t>1;2</t>
  </si>
  <si>
    <t>2;3</t>
  </si>
  <si>
    <t>1;2;0</t>
  </si>
  <si>
    <t>4;0;5</t>
  </si>
  <si>
    <t>2;1;0</t>
  </si>
  <si>
    <t>1;0;3</t>
  </si>
  <si>
    <t>Worker Specification</t>
  </si>
  <si>
    <t>Resource Specification</t>
  </si>
  <si>
    <t>Layout Specification</t>
  </si>
  <si>
    <t>Tasks Specification</t>
  </si>
  <si>
    <r>
      <t>DURATION</t>
    </r>
    <r>
      <rPr>
        <sz val="10"/>
        <color theme="0"/>
        <rFont val="Century Gothic"/>
        <family val="2"/>
      </rPr>
      <t xml:space="preserve"> in seconds</t>
    </r>
  </si>
  <si>
    <t>Task_ID</t>
  </si>
  <si>
    <t>Zone Specification</t>
  </si>
  <si>
    <t>Zones</t>
  </si>
  <si>
    <r>
      <t xml:space="preserve">WorkLoad </t>
    </r>
    <r>
      <rPr>
        <sz val="9"/>
        <color theme="0"/>
        <rFont val="Calibri"/>
        <family val="2"/>
        <scheme val="minor"/>
      </rPr>
      <t>in seconds</t>
    </r>
  </si>
  <si>
    <r>
      <t xml:space="preserve">IdleTime </t>
    </r>
    <r>
      <rPr>
        <sz val="9"/>
        <color theme="0"/>
        <rFont val="Calibri"/>
        <family val="2"/>
        <scheme val="minor"/>
      </rPr>
      <t>in seconds</t>
    </r>
  </si>
  <si>
    <t>Utilization Rate</t>
  </si>
  <si>
    <t>Output File</t>
  </si>
  <si>
    <t>OutputData_Scheduler.xlsx</t>
  </si>
  <si>
    <t>Method</t>
  </si>
  <si>
    <t>Methods</t>
  </si>
  <si>
    <t>Accesibility Method</t>
  </si>
  <si>
    <t>BFS</t>
  </si>
  <si>
    <t>DFS</t>
  </si>
  <si>
    <t>RandomWalk</t>
  </si>
  <si>
    <t>A_Star</t>
  </si>
  <si>
    <t>Bidirectional_A_Star</t>
  </si>
  <si>
    <t>Priority Rule</t>
  </si>
  <si>
    <t>WorkerSelectorRule</t>
  </si>
  <si>
    <t>ResourceSelectorRule</t>
  </si>
  <si>
    <t>SPT</t>
  </si>
  <si>
    <t>LPT</t>
  </si>
  <si>
    <t>MIS</t>
  </si>
  <si>
    <t>MTS</t>
  </si>
  <si>
    <t>GRPW</t>
  </si>
  <si>
    <t>GRWC</t>
  </si>
  <si>
    <t>GCRWC</t>
  </si>
  <si>
    <t>ALL</t>
  </si>
  <si>
    <t>AnyInList</t>
  </si>
  <si>
    <t>LeastWorkload</t>
  </si>
  <si>
    <t>Resource Selector Rule</t>
  </si>
  <si>
    <t>Worker Selector Rule</t>
  </si>
  <si>
    <t>Accessibility Method</t>
  </si>
  <si>
    <t>Time Limit (Seconds)</t>
  </si>
  <si>
    <t xml:space="preserve">Worker_aura </t>
  </si>
  <si>
    <t>ParallelScheduleScheme_Method</t>
  </si>
  <si>
    <t>DFS_ft_EA_Method</t>
  </si>
  <si>
    <t>TreeNodeSearch_Method</t>
  </si>
  <si>
    <t>3;5</t>
  </si>
  <si>
    <t>3;0</t>
  </si>
  <si>
    <t>4;2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</si>
</sst>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theme="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10" fillId="0" borderId="0"/>
  </cellStyleXfs>
  <cellXfs count="7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4" fillId="2" borderId="0" xfId="0" applyFont="1" applyFill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4" fillId="2" borderId="0" xfId="0" applyFont="1" applyFill="1" applyBorder="1"/>
    <xf numFmtId="0" fontId="0" fillId="4" borderId="9" xfId="0" applyFill="1" applyBorder="1"/>
    <xf numFmtId="0" fontId="0" fillId="4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7" xfId="0" applyFont="1" applyFill="1" applyBorder="1"/>
    <xf numFmtId="0" fontId="4" fillId="2" borderId="2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0" fontId="1" fillId="2" borderId="5" xfId="0" applyFont="1" applyFill="1" applyBorder="1"/>
    <xf numFmtId="0" fontId="4" fillId="2" borderId="5" xfId="0" applyFont="1" applyFill="1" applyBorder="1"/>
    <xf numFmtId="0" fontId="5" fillId="2" borderId="4" xfId="0" applyFont="1" applyFill="1" applyBorder="1"/>
    <xf numFmtId="0" fontId="5" fillId="2" borderId="6" xfId="0" applyFont="1" applyFill="1" applyBorder="1"/>
    <xf numFmtId="0" fontId="5" fillId="2" borderId="0" xfId="0" applyFont="1" applyFill="1" applyBorder="1"/>
    <xf numFmtId="0" fontId="4" fillId="4" borderId="0" xfId="0" applyFont="1" applyFill="1" applyBorder="1"/>
    <xf numFmtId="0" fontId="5" fillId="4" borderId="10" xfId="0" applyFont="1" applyFill="1" applyBorder="1"/>
    <xf numFmtId="0" fontId="5" fillId="2" borderId="0" xfId="0" applyFont="1" applyFill="1"/>
    <xf numFmtId="0" fontId="5" fillId="2" borderId="9" xfId="0" applyFont="1" applyFill="1" applyBorder="1"/>
    <xf numFmtId="0" fontId="5" fillId="2" borderId="11" xfId="0" applyFont="1" applyFill="1" applyBorder="1"/>
    <xf numFmtId="0" fontId="5" fillId="2" borderId="2" xfId="0" applyFont="1" applyFill="1" applyBorder="1"/>
    <xf numFmtId="0" fontId="6" fillId="2" borderId="7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0" fillId="0" borderId="12" xfId="0" applyBorder="1"/>
    <xf numFmtId="0" fontId="0" fillId="0" borderId="0" xfId="0" applyBorder="1"/>
    <xf numFmtId="0" fontId="11" fillId="7" borderId="0" xfId="1" applyFont="1" applyFill="1" applyBorder="1" applyAlignment="1">
      <alignment vertical="center"/>
    </xf>
    <xf numFmtId="0" fontId="0" fillId="0" borderId="14" xfId="0" applyBorder="1"/>
    <xf numFmtId="0" fontId="12" fillId="7" borderId="12" xfId="1" applyFont="1" applyFill="1" applyBorder="1" applyAlignment="1">
      <alignment wrapText="1"/>
    </xf>
    <xf numFmtId="0" fontId="12" fillId="0" borderId="12" xfId="1" applyFont="1" applyBorder="1" applyAlignment="1">
      <alignment wrapText="1"/>
    </xf>
    <xf numFmtId="0" fontId="1" fillId="5" borderId="12" xfId="0" applyFont="1" applyFill="1" applyBorder="1"/>
    <xf numFmtId="0" fontId="0" fillId="5" borderId="12" xfId="0" applyFill="1" applyBorder="1"/>
    <xf numFmtId="0" fontId="12" fillId="7" borderId="14" xfId="1" applyFont="1" applyFill="1" applyBorder="1" applyAlignment="1">
      <alignment wrapText="1"/>
    </xf>
    <xf numFmtId="49" fontId="0" fillId="0" borderId="0" xfId="0" applyNumberFormat="1" applyBorder="1"/>
    <xf numFmtId="0" fontId="0" fillId="0" borderId="0" xfId="0" applyNumberFormat="1" applyBorder="1"/>
    <xf numFmtId="0" fontId="7" fillId="8" borderId="0" xfId="0" applyFont="1" applyFill="1" applyBorder="1" applyAlignment="1">
      <alignment horizontal="center" vertical="center"/>
    </xf>
    <xf numFmtId="49" fontId="13" fillId="8" borderId="13" xfId="1" applyNumberFormat="1" applyFont="1" applyFill="1" applyBorder="1" applyAlignment="1">
      <alignment horizontal="left" vertical="center" wrapText="1" indent="1"/>
    </xf>
    <xf numFmtId="49" fontId="13" fillId="8" borderId="18" xfId="1" applyNumberFormat="1" applyFont="1" applyFill="1" applyBorder="1" applyAlignment="1">
      <alignment horizontal="left" vertical="center" wrapText="1" indent="1"/>
    </xf>
    <xf numFmtId="49" fontId="13" fillId="8" borderId="19" xfId="1" applyNumberFormat="1" applyFont="1" applyFill="1" applyBorder="1" applyAlignment="1">
      <alignment horizontal="left" vertical="center" wrapText="1" indent="1"/>
    </xf>
    <xf numFmtId="0" fontId="1" fillId="0" borderId="12" xfId="0" applyFont="1" applyBorder="1"/>
    <xf numFmtId="0" fontId="7" fillId="8" borderId="15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8" fillId="8" borderId="0" xfId="0" applyFont="1" applyFill="1"/>
    <xf numFmtId="0" fontId="0" fillId="0" borderId="0" xfId="0" applyFill="1"/>
    <xf numFmtId="0" fontId="1" fillId="9" borderId="0" xfId="0" applyFont="1" applyFill="1"/>
    <xf numFmtId="49" fontId="13" fillId="8" borderId="0" xfId="1" applyNumberFormat="1" applyFont="1" applyFill="1" applyBorder="1" applyAlignment="1">
      <alignment horizontal="left" vertical="center" wrapText="1" indent="1"/>
    </xf>
    <xf numFmtId="0" fontId="7" fillId="8" borderId="0" xfId="0" applyFont="1" applyFill="1" applyBorder="1" applyAlignment="1">
      <alignment wrapText="1"/>
    </xf>
    <xf numFmtId="0" fontId="7" fillId="8" borderId="0" xfId="0" applyFont="1" applyFill="1" applyBorder="1"/>
    <xf numFmtId="0" fontId="5" fillId="10" borderId="0" xfId="0" applyFont="1" applyFill="1"/>
    <xf numFmtId="0" fontId="0" fillId="0" borderId="20" xfId="0" applyBorder="1"/>
    <xf numFmtId="49" fontId="13" fillId="8" borderId="12" xfId="1" applyNumberFormat="1" applyFont="1" applyFill="1" applyBorder="1" applyAlignment="1">
      <alignment horizontal="left" vertical="center" wrapText="1" indent="1"/>
    </xf>
    <xf numFmtId="49" fontId="13" fillId="8" borderId="12" xfId="1" applyNumberFormat="1" applyFont="1" applyFill="1" applyBorder="1" applyAlignment="1">
      <alignment horizontal="left" vertical="center" indent="1"/>
    </xf>
    <xf numFmtId="49" fontId="13" fillId="8" borderId="18" xfId="1" applyNumberFormat="1" applyFont="1" applyFill="1" applyBorder="1" applyAlignment="1">
      <alignment horizontal="left" vertical="center" indent="1"/>
    </xf>
    <xf numFmtId="0" fontId="11" fillId="7" borderId="0" xfId="1" applyFont="1" applyFill="1" applyBorder="1" applyAlignment="1">
      <alignment horizontal="left" vertical="center" wrapText="1"/>
    </xf>
    <xf numFmtId="0" fontId="11" fillId="7" borderId="0" xfId="1" applyFont="1" applyFill="1" applyBorder="1" applyAlignment="1">
      <alignment horizontal="left" vertical="center"/>
    </xf>
    <xf numFmtId="0" fontId="7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Operator WorkLoad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39819545705423"/>
          <c:y val="1.4275551815413052E-2"/>
          <c:w val="0.85459757386899982"/>
          <c:h val="0.8933545748105092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Workers!$C$2</c:f>
              <c:strCache>
                <c:ptCount val="1"/>
                <c:pt idx="0">
                  <c:v>WorkLoad in seconds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Workers!$C$3:$C$9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40</c:v>
                </c:pt>
                <c:pt idx="4">
                  <c:v>45</c:v>
                </c:pt>
                <c:pt idx="5">
                  <c:v>434</c:v>
                </c:pt>
                <c:pt idx="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8-4812-9273-C09EC7871F98}"/>
            </c:ext>
          </c:extLst>
        </c:ser>
        <c:ser>
          <c:idx val="2"/>
          <c:order val="2"/>
          <c:tx>
            <c:strRef>
              <c:f>Workers!$D$2</c:f>
              <c:strCache>
                <c:ptCount val="1"/>
                <c:pt idx="0">
                  <c:v>IdleTime in seconds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Workers!$D$3:$D$9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200</c:v>
                </c:pt>
                <c:pt idx="3">
                  <c:v>4</c:v>
                </c:pt>
                <c:pt idx="4">
                  <c:v>44</c:v>
                </c:pt>
                <c:pt idx="5">
                  <c:v>4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8-4812-9273-C09EC7871F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4077920"/>
        <c:axId val="484079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Workers!$A$2</c15:sqref>
                        </c15:formulaRef>
                      </c:ext>
                    </c:extLst>
                    <c:strCache>
                      <c:ptCount val="1"/>
                      <c:pt idx="0">
                        <c:v>Worker 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Workers!$A$3:$A$9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8B8-4812-9273-C09EC7871F98}"/>
                  </c:ext>
                </c:extLst>
              </c15:ser>
            </c15:filteredBarSeries>
          </c:ext>
        </c:extLst>
      </c:barChart>
      <c:catAx>
        <c:axId val="48407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worker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079560"/>
        <c:crosses val="autoZero"/>
        <c:auto val="1"/>
        <c:lblAlgn val="ctr"/>
        <c:lblOffset val="100"/>
        <c:noMultiLvlLbl val="0"/>
      </c:catAx>
      <c:valAx>
        <c:axId val="4840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0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243453405628903E-3"/>
          <c:y val="3.1923458098658826E-2"/>
          <c:w val="7.070276765139509E-2"/>
          <c:h val="0.1147296401180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Resource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96451833185996"/>
          <c:y val="1.2221182239393981E-2"/>
          <c:w val="0.85459757386899982"/>
          <c:h val="0.893354574810509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Resources!$C$2</c:f>
              <c:strCache>
                <c:ptCount val="1"/>
                <c:pt idx="0">
                  <c:v>WorkLoad in seconds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Resources!$A$3:$A$27</c:f>
              <c:strCache>
                <c:ptCount val="25"/>
                <c:pt idx="0">
                  <c:v>Ref1</c:v>
                </c:pt>
                <c:pt idx="1">
                  <c:v>Ref2</c:v>
                </c:pt>
                <c:pt idx="2">
                  <c:v>Ref3</c:v>
                </c:pt>
                <c:pt idx="3">
                  <c:v>Ref4</c:v>
                </c:pt>
                <c:pt idx="4">
                  <c:v>Ref5</c:v>
                </c:pt>
                <c:pt idx="5">
                  <c:v>Ref6</c:v>
                </c:pt>
                <c:pt idx="6">
                  <c:v>Ref7</c:v>
                </c:pt>
                <c:pt idx="7">
                  <c:v>Ref8</c:v>
                </c:pt>
                <c:pt idx="8">
                  <c:v>Ref9</c:v>
                </c:pt>
                <c:pt idx="9">
                  <c:v>Ref10</c:v>
                </c:pt>
                <c:pt idx="10">
                  <c:v>Ref11</c:v>
                </c:pt>
                <c:pt idx="11">
                  <c:v>Ref12</c:v>
                </c:pt>
                <c:pt idx="12">
                  <c:v>Ref13</c:v>
                </c:pt>
                <c:pt idx="13">
                  <c:v>Ref14</c:v>
                </c:pt>
                <c:pt idx="14">
                  <c:v>Ref15</c:v>
                </c:pt>
                <c:pt idx="15">
                  <c:v>Ref16</c:v>
                </c:pt>
                <c:pt idx="16">
                  <c:v>Ref17</c:v>
                </c:pt>
                <c:pt idx="17">
                  <c:v>Ref18</c:v>
                </c:pt>
                <c:pt idx="18">
                  <c:v>Ref19</c:v>
                </c:pt>
                <c:pt idx="19">
                  <c:v>Ref20</c:v>
                </c:pt>
                <c:pt idx="20">
                  <c:v>Ref21</c:v>
                </c:pt>
                <c:pt idx="21">
                  <c:v>Ref22</c:v>
                </c:pt>
                <c:pt idx="22">
                  <c:v>Ref23</c:v>
                </c:pt>
                <c:pt idx="23">
                  <c:v>Ref24</c:v>
                </c:pt>
                <c:pt idx="24">
                  <c:v>Ref25</c:v>
                </c:pt>
              </c:strCache>
            </c:strRef>
          </c:cat>
          <c:val>
            <c:numRef>
              <c:f>Resources!$C$3:$C$27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E-4C14-84AA-34AB250D63E1}"/>
            </c:ext>
          </c:extLst>
        </c:ser>
        <c:ser>
          <c:idx val="1"/>
          <c:order val="1"/>
          <c:tx>
            <c:strRef>
              <c:f>Resources!$D$2</c:f>
              <c:strCache>
                <c:ptCount val="1"/>
                <c:pt idx="0">
                  <c:v>IdleTime in seconds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Resources!$A$3:$A$27</c:f>
              <c:strCache>
                <c:ptCount val="25"/>
                <c:pt idx="0">
                  <c:v>Ref1</c:v>
                </c:pt>
                <c:pt idx="1">
                  <c:v>Ref2</c:v>
                </c:pt>
                <c:pt idx="2">
                  <c:v>Ref3</c:v>
                </c:pt>
                <c:pt idx="3">
                  <c:v>Ref4</c:v>
                </c:pt>
                <c:pt idx="4">
                  <c:v>Ref5</c:v>
                </c:pt>
                <c:pt idx="5">
                  <c:v>Ref6</c:v>
                </c:pt>
                <c:pt idx="6">
                  <c:v>Ref7</c:v>
                </c:pt>
                <c:pt idx="7">
                  <c:v>Ref8</c:v>
                </c:pt>
                <c:pt idx="8">
                  <c:v>Ref9</c:v>
                </c:pt>
                <c:pt idx="9">
                  <c:v>Ref10</c:v>
                </c:pt>
                <c:pt idx="10">
                  <c:v>Ref11</c:v>
                </c:pt>
                <c:pt idx="11">
                  <c:v>Ref12</c:v>
                </c:pt>
                <c:pt idx="12">
                  <c:v>Ref13</c:v>
                </c:pt>
                <c:pt idx="13">
                  <c:v>Ref14</c:v>
                </c:pt>
                <c:pt idx="14">
                  <c:v>Ref15</c:v>
                </c:pt>
                <c:pt idx="15">
                  <c:v>Ref16</c:v>
                </c:pt>
                <c:pt idx="16">
                  <c:v>Ref17</c:v>
                </c:pt>
                <c:pt idx="17">
                  <c:v>Ref18</c:v>
                </c:pt>
                <c:pt idx="18">
                  <c:v>Ref19</c:v>
                </c:pt>
                <c:pt idx="19">
                  <c:v>Ref20</c:v>
                </c:pt>
                <c:pt idx="20">
                  <c:v>Ref21</c:v>
                </c:pt>
                <c:pt idx="21">
                  <c:v>Ref22</c:v>
                </c:pt>
                <c:pt idx="22">
                  <c:v>Ref23</c:v>
                </c:pt>
                <c:pt idx="23">
                  <c:v>Ref24</c:v>
                </c:pt>
                <c:pt idx="24">
                  <c:v>Ref25</c:v>
                </c:pt>
              </c:strCache>
            </c:strRef>
          </c:cat>
          <c:val>
            <c:numRef>
              <c:f>Resources!$D$3:$D$27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E-4C14-84AA-34AB250D63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4077920"/>
        <c:axId val="484079560"/>
        <c:extLst/>
      </c:barChart>
      <c:catAx>
        <c:axId val="48407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rESOURCE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079560"/>
        <c:crosses val="autoZero"/>
        <c:auto val="1"/>
        <c:lblAlgn val="ctr"/>
        <c:lblOffset val="100"/>
        <c:noMultiLvlLbl val="0"/>
      </c:catAx>
      <c:valAx>
        <c:axId val="4840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0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243453405628903E-3"/>
          <c:y val="3.1923458098658826E-2"/>
          <c:w val="7.070276765139509E-2"/>
          <c:h val="0.1147296401180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609601</xdr:colOff>
      <xdr:row>1</xdr:row>
      <xdr:rowOff>104773</xdr:rowOff>
    </xdr:from>
    <xdr:to>
      <xdr:col>18</xdr:col>
      <xdr:colOff>447675</xdr:colOff>
      <xdr:row>32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238125</xdr:rowOff>
    </xdr:from>
    <xdr:to>
      <xdr:col>18</xdr:col>
      <xdr:colOff>714374</xdr:colOff>
      <xdr:row>32</xdr:row>
      <xdr:rowOff>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22</xdr:row>
      <xdr:rowOff>152400</xdr:rowOff>
    </xdr:from>
    <xdr:to>
      <xdr:col>24</xdr:col>
      <xdr:colOff>57150</xdr:colOff>
      <xdr:row>29</xdr:row>
      <xdr:rowOff>9525</xdr:rowOff>
    </xdr:to>
    <xdr:sp macro="" textlink="">
      <xdr:nvSpPr>
        <xdr:cNvPr id="2" name="ZoneTexte 1"/>
        <xdr:cNvSpPr txBox="1"/>
      </xdr:nvSpPr>
      <xdr:spPr>
        <a:xfrm>
          <a:off x="209550" y="5295900"/>
          <a:ext cx="419100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Conditions</a:t>
          </a:r>
          <a:r>
            <a:rPr lang="fr-FR" sz="1100"/>
            <a:t>:</a:t>
          </a:r>
        </a:p>
        <a:p>
          <a:r>
            <a:rPr lang="fr-FR" sz="1100"/>
            <a:t>-</a:t>
          </a:r>
          <a:r>
            <a:rPr lang="fr-FR" sz="1100" baseline="0"/>
            <a:t> Worker dimensions must have a defined center ( ie. only odd numbers for dimensions) 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2" sqref="B2"/>
    </sheetView>
  </sheetViews>
  <sheetFormatPr baseColWidth="10" defaultRowHeight="15" x14ac:dyDescent="0.25"/>
  <cols>
    <col min="1" max="1" width="23.5703125" bestFit="1" customWidth="1"/>
    <col min="2" max="2" width="30.42578125" bestFit="1" customWidth="1"/>
  </cols>
  <sheetData>
    <row r="1" spans="1:2" x14ac:dyDescent="0.25">
      <c r="A1" s="69" t="s">
        <v>197</v>
      </c>
      <c r="B1" t="s">
        <v>198</v>
      </c>
    </row>
    <row r="2" spans="1:2" x14ac:dyDescent="0.25">
      <c r="A2" s="69" t="s">
        <v>199</v>
      </c>
      <c r="B2" t="s">
        <v>225</v>
      </c>
    </row>
    <row r="3" spans="1:2" x14ac:dyDescent="0.25">
      <c r="A3" s="69" t="s">
        <v>207</v>
      </c>
      <c r="B3" t="s">
        <v>211</v>
      </c>
    </row>
    <row r="4" spans="1:2" x14ac:dyDescent="0.25">
      <c r="A4" s="69" t="s">
        <v>221</v>
      </c>
      <c r="B4" t="s">
        <v>219</v>
      </c>
    </row>
    <row r="5" spans="1:2" x14ac:dyDescent="0.25">
      <c r="A5" s="69" t="s">
        <v>220</v>
      </c>
      <c r="B5" t="s">
        <v>219</v>
      </c>
    </row>
    <row r="6" spans="1:2" x14ac:dyDescent="0.25">
      <c r="A6" s="69" t="s">
        <v>222</v>
      </c>
      <c r="B6" t="s">
        <v>205</v>
      </c>
    </row>
    <row r="7" spans="1:2" x14ac:dyDescent="0.25">
      <c r="A7" s="70" t="s">
        <v>223</v>
      </c>
      <c r="B7">
        <v>60</v>
      </c>
    </row>
    <row r="12" spans="1:2" x14ac:dyDescent="0.25">
      <c r="B12" s="6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Options!$B$2:$B$6</xm:f>
          </x14:formula1>
          <xm:sqref>B6</xm:sqref>
        </x14:dataValidation>
        <x14:dataValidation type="list" allowBlank="1" showInputMessage="1" showErrorMessage="1">
          <x14:formula1>
            <xm:f>Options!$C$2:$C$9</xm:f>
          </x14:formula1>
          <xm:sqref>B3</xm:sqref>
        </x14:dataValidation>
        <x14:dataValidation type="list" allowBlank="1" showInputMessage="1" showErrorMessage="1">
          <x14:formula1>
            <xm:f>Options!$D$2:$D$3</xm:f>
          </x14:formula1>
          <xm:sqref>B4</xm:sqref>
        </x14:dataValidation>
        <x14:dataValidation type="list" allowBlank="1" showInputMessage="1" showErrorMessage="1">
          <x14:formula1>
            <xm:f>Options!$E$2:$E$3</xm:f>
          </x14:formula1>
          <xm:sqref>B5</xm:sqref>
        </x14:dataValidation>
        <x14:dataValidation type="list" allowBlank="1" showInputMessage="1" showErrorMessage="1">
          <x14:formula1>
            <xm:f>Options!$A$2:$A$4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7"/>
  <sheetViews>
    <sheetView workbookViewId="0">
      <selection activeCell="D3" sqref="D3"/>
    </sheetView>
  </sheetViews>
  <sheetFormatPr baseColWidth="10" defaultColWidth="9.140625" defaultRowHeight="15" x14ac:dyDescent="0.25"/>
  <cols>
    <col min="1" max="1" width="9.28515625" style="41" bestFit="1" customWidth="1"/>
    <col min="2" max="2" width="9.140625" style="49"/>
    <col min="3" max="3" width="16.28515625" style="41" bestFit="1" customWidth="1"/>
    <col min="4" max="4" width="13.42578125" style="50" bestFit="1" customWidth="1"/>
    <col min="5" max="5" width="14.140625" style="41" customWidth="1"/>
    <col min="6" max="6" width="12.85546875" style="41" bestFit="1" customWidth="1"/>
    <col min="7" max="7" width="16.42578125" style="41" customWidth="1"/>
    <col min="8" max="13" width="9.140625" style="41"/>
    <col min="14" max="14" width="12.85546875" style="43" bestFit="1" customWidth="1"/>
    <col min="15" max="16" width="12.85546875" style="40" bestFit="1" customWidth="1"/>
    <col min="17" max="18" width="14.7109375" style="40" bestFit="1" customWidth="1"/>
    <col min="19" max="19" width="14.7109375" style="47" bestFit="1" customWidth="1"/>
    <col min="20" max="16384" width="9.140625" style="40"/>
  </cols>
  <sheetData>
    <row r="1" spans="1:254" s="45" customFormat="1" ht="25.5" x14ac:dyDescent="0.25">
      <c r="A1" s="71" t="s">
        <v>189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48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44"/>
      <c r="HM1" s="44"/>
      <c r="HN1" s="44"/>
      <c r="HO1" s="44"/>
      <c r="HP1" s="44"/>
      <c r="HQ1" s="44"/>
      <c r="HR1" s="44"/>
      <c r="HS1" s="44"/>
      <c r="HT1" s="44"/>
      <c r="HU1" s="44"/>
      <c r="HV1" s="44"/>
      <c r="HW1" s="44"/>
      <c r="HX1" s="44"/>
      <c r="HY1" s="44"/>
      <c r="HZ1" s="44"/>
      <c r="IA1" s="44"/>
      <c r="IB1" s="44"/>
      <c r="IC1" s="44"/>
      <c r="ID1" s="44"/>
      <c r="IE1" s="44"/>
      <c r="IF1" s="44"/>
      <c r="IG1" s="44"/>
      <c r="IH1" s="44"/>
      <c r="II1" s="44"/>
      <c r="IJ1" s="44"/>
      <c r="IK1" s="44"/>
      <c r="IL1" s="44"/>
      <c r="IM1" s="44"/>
      <c r="IN1" s="44"/>
      <c r="IO1" s="44"/>
      <c r="IP1" s="44"/>
      <c r="IQ1" s="44"/>
      <c r="IR1" s="44"/>
      <c r="IS1" s="44"/>
      <c r="IT1" s="44"/>
    </row>
    <row r="2" spans="1:254" ht="27" x14ac:dyDescent="0.25">
      <c r="A2" s="52" t="s">
        <v>191</v>
      </c>
      <c r="B2" s="53" t="s">
        <v>0</v>
      </c>
      <c r="C2" s="53" t="s">
        <v>1</v>
      </c>
      <c r="D2" s="53" t="s">
        <v>190</v>
      </c>
      <c r="E2" s="53" t="s">
        <v>150</v>
      </c>
      <c r="F2" s="53" t="s">
        <v>20</v>
      </c>
      <c r="G2" s="53" t="s">
        <v>151</v>
      </c>
      <c r="H2" s="53" t="s">
        <v>2</v>
      </c>
      <c r="I2" s="53" t="s">
        <v>3</v>
      </c>
      <c r="J2" s="53" t="s">
        <v>4</v>
      </c>
      <c r="K2" s="53" t="s">
        <v>5</v>
      </c>
      <c r="L2" s="53" t="s">
        <v>6</v>
      </c>
      <c r="M2" s="54" t="s">
        <v>7</v>
      </c>
      <c r="S2" s="46" t="s">
        <v>12</v>
      </c>
    </row>
    <row r="3" spans="1:254" x14ac:dyDescent="0.25">
      <c r="A3" s="41">
        <v>1</v>
      </c>
      <c r="B3" s="49" t="s">
        <v>24</v>
      </c>
      <c r="C3" s="41" t="s">
        <v>59</v>
      </c>
      <c r="D3" s="50">
        <v>81</v>
      </c>
      <c r="E3" s="50">
        <v>3</v>
      </c>
      <c r="F3" s="41" t="s">
        <v>94</v>
      </c>
      <c r="H3" s="41">
        <f ca="1">IF(ISBLANK(S3),"",INDIRECT("Zones!B"&amp;S3+2))</f>
        <v>12</v>
      </c>
      <c r="I3" s="41">
        <f ca="1">IF(ISBLANK(S3),"",INDIRECT("Zones!C"&amp;S3+2))</f>
        <v>21</v>
      </c>
      <c r="J3" s="41">
        <f ca="1">IF(ISBLANK(S3),"",INDIRECT("Zones!D"&amp;S3+2))</f>
        <v>1</v>
      </c>
      <c r="K3" s="41">
        <f ca="1">IF(ISBLANK(S3),"",INDIRECT("Zones!E"&amp;S3+2))</f>
        <v>1</v>
      </c>
      <c r="L3" s="41">
        <f ca="1">IF(ISBLANK(S3),"",INDIRECT("Zones!F"&amp;S3+2))</f>
        <v>1</v>
      </c>
      <c r="M3" s="41">
        <f ca="1">IF(ISBLANK(S3),"",INDIRECT("Zones!G"&amp;S3+2))</f>
        <v>1</v>
      </c>
      <c r="S3" s="47">
        <v>14</v>
      </c>
    </row>
    <row r="4" spans="1:254" x14ac:dyDescent="0.25">
      <c r="A4" s="41">
        <v>2</v>
      </c>
      <c r="B4" s="49" t="s">
        <v>25</v>
      </c>
      <c r="C4" s="41" t="s">
        <v>60</v>
      </c>
      <c r="D4" s="41">
        <v>221</v>
      </c>
      <c r="E4" s="50">
        <v>3</v>
      </c>
      <c r="F4" s="41" t="s">
        <v>95</v>
      </c>
      <c r="H4" s="41">
        <f t="shared" ref="H4:H37" ca="1" si="0">IF(ISBLANK(S4),"",INDIRECT("Zones!B"&amp;S4+2))</f>
        <v>14</v>
      </c>
      <c r="I4" s="41">
        <f t="shared" ref="I4:I37" ca="1" si="1">IF(ISBLANK(S4),"",INDIRECT("Zones!C"&amp;S4+2))</f>
        <v>31</v>
      </c>
      <c r="J4" s="41">
        <f t="shared" ref="J4:J37" ca="1" si="2">IF(ISBLANK(S4),"",INDIRECT("Zones!D"&amp;S4+2))</f>
        <v>0</v>
      </c>
      <c r="K4" s="41">
        <f t="shared" ref="K4:K37" ca="1" si="3">IF(ISBLANK(S4),"",INDIRECT("Zones!E"&amp;S4+2))</f>
        <v>1</v>
      </c>
      <c r="L4" s="41">
        <f t="shared" ref="L4:L37" ca="1" si="4">IF(ISBLANK(S4),"",INDIRECT("Zones!F"&amp;S4+2))</f>
        <v>1</v>
      </c>
      <c r="M4" s="41">
        <f t="shared" ref="M4:M37" ca="1" si="5">IF(ISBLANK(S4),"",INDIRECT("Zones!G"&amp;S4+2))</f>
        <v>1</v>
      </c>
      <c r="S4" s="47">
        <v>15</v>
      </c>
    </row>
    <row r="5" spans="1:254" x14ac:dyDescent="0.25">
      <c r="A5" s="41">
        <v>3</v>
      </c>
      <c r="B5" s="49" t="s">
        <v>26</v>
      </c>
      <c r="C5" s="41" t="s">
        <v>61</v>
      </c>
      <c r="D5" s="41">
        <v>239</v>
      </c>
      <c r="E5" s="50">
        <v>1</v>
      </c>
      <c r="F5" s="41" t="s">
        <v>96</v>
      </c>
      <c r="H5" s="41">
        <f t="shared" ca="1" si="0"/>
        <v>15</v>
      </c>
      <c r="I5" s="41">
        <f t="shared" ca="1" si="1"/>
        <v>31</v>
      </c>
      <c r="J5" s="41">
        <f t="shared" ca="1" si="2"/>
        <v>1</v>
      </c>
      <c r="K5" s="41">
        <f t="shared" ca="1" si="3"/>
        <v>0</v>
      </c>
      <c r="L5" s="41">
        <f t="shared" ca="1" si="4"/>
        <v>1</v>
      </c>
      <c r="M5" s="41">
        <f t="shared" ca="1" si="5"/>
        <v>1</v>
      </c>
      <c r="S5" s="47">
        <v>18</v>
      </c>
    </row>
    <row r="6" spans="1:254" x14ac:dyDescent="0.25">
      <c r="A6" s="41">
        <v>4</v>
      </c>
      <c r="B6" s="49" t="s">
        <v>27</v>
      </c>
      <c r="C6" s="41" t="s">
        <v>62</v>
      </c>
      <c r="D6" s="41">
        <v>162</v>
      </c>
      <c r="E6" s="50">
        <v>3</v>
      </c>
      <c r="F6" s="41" t="s">
        <v>97</v>
      </c>
      <c r="G6" s="41" t="s">
        <v>181</v>
      </c>
      <c r="H6" s="41">
        <f t="shared" ca="1" si="0"/>
        <v>15</v>
      </c>
      <c r="I6" s="41">
        <f t="shared" ca="1" si="1"/>
        <v>31</v>
      </c>
      <c r="J6" s="41">
        <f t="shared" ca="1" si="2"/>
        <v>1</v>
      </c>
      <c r="K6" s="41">
        <f t="shared" ca="1" si="3"/>
        <v>0</v>
      </c>
      <c r="L6" s="41">
        <f t="shared" ca="1" si="4"/>
        <v>1</v>
      </c>
      <c r="M6" s="41">
        <f t="shared" ca="1" si="5"/>
        <v>1</v>
      </c>
      <c r="S6" s="47">
        <v>18</v>
      </c>
    </row>
    <row r="7" spans="1:254" x14ac:dyDescent="0.25">
      <c r="A7" s="41">
        <v>5</v>
      </c>
      <c r="B7" s="49" t="s">
        <v>28</v>
      </c>
      <c r="C7" s="41" t="s">
        <v>63</v>
      </c>
      <c r="D7" s="41">
        <v>268</v>
      </c>
      <c r="E7" s="50">
        <v>1</v>
      </c>
      <c r="F7" s="41" t="s">
        <v>98</v>
      </c>
      <c r="G7" s="41" t="s">
        <v>180</v>
      </c>
      <c r="H7" s="41">
        <f t="shared" ca="1" si="0"/>
        <v>15</v>
      </c>
      <c r="I7" s="41">
        <f t="shared" ca="1" si="1"/>
        <v>31</v>
      </c>
      <c r="J7" s="41">
        <f t="shared" ca="1" si="2"/>
        <v>1</v>
      </c>
      <c r="K7" s="41">
        <f t="shared" ca="1" si="3"/>
        <v>0</v>
      </c>
      <c r="L7" s="41">
        <f t="shared" ca="1" si="4"/>
        <v>1</v>
      </c>
      <c r="M7" s="41">
        <f t="shared" ca="1" si="5"/>
        <v>1</v>
      </c>
      <c r="S7" s="47">
        <v>18</v>
      </c>
    </row>
    <row r="8" spans="1:254" x14ac:dyDescent="0.25">
      <c r="A8" s="41">
        <v>6</v>
      </c>
      <c r="B8" s="49" t="s">
        <v>29</v>
      </c>
      <c r="C8" s="41" t="s">
        <v>64</v>
      </c>
      <c r="D8" s="41">
        <v>141</v>
      </c>
      <c r="E8" s="50">
        <v>4</v>
      </c>
      <c r="F8" s="41" t="s">
        <v>99</v>
      </c>
      <c r="G8" s="41">
        <v>24</v>
      </c>
      <c r="H8" s="41">
        <f t="shared" ca="1" si="0"/>
        <v>12</v>
      </c>
      <c r="I8" s="41">
        <f t="shared" ca="1" si="1"/>
        <v>40</v>
      </c>
      <c r="J8" s="41">
        <f t="shared" ca="1" si="2"/>
        <v>2</v>
      </c>
      <c r="K8" s="41">
        <f t="shared" ca="1" si="3"/>
        <v>3</v>
      </c>
      <c r="L8" s="41">
        <f t="shared" ca="1" si="4"/>
        <v>2</v>
      </c>
      <c r="M8" s="41">
        <f t="shared" ca="1" si="5"/>
        <v>4</v>
      </c>
      <c r="S8" s="47">
        <v>12</v>
      </c>
    </row>
    <row r="9" spans="1:254" x14ac:dyDescent="0.25">
      <c r="A9" s="41">
        <v>7</v>
      </c>
      <c r="B9" s="49" t="s">
        <v>30</v>
      </c>
      <c r="C9" s="41" t="s">
        <v>65</v>
      </c>
      <c r="D9" s="41">
        <v>293</v>
      </c>
      <c r="E9" s="50">
        <v>5</v>
      </c>
      <c r="F9" s="41" t="s">
        <v>100</v>
      </c>
      <c r="G9" s="41" t="s">
        <v>101</v>
      </c>
      <c r="H9" s="41">
        <f t="shared" ca="1" si="0"/>
        <v>9</v>
      </c>
      <c r="I9" s="41">
        <f t="shared" ca="1" si="1"/>
        <v>27</v>
      </c>
      <c r="J9" s="41">
        <f t="shared" ca="1" si="2"/>
        <v>1</v>
      </c>
      <c r="K9" s="41">
        <f t="shared" ca="1" si="3"/>
        <v>1</v>
      </c>
      <c r="L9" s="41">
        <f t="shared" ca="1" si="4"/>
        <v>1</v>
      </c>
      <c r="M9" s="41">
        <f t="shared" ca="1" si="5"/>
        <v>1</v>
      </c>
      <c r="S9" s="47">
        <v>10</v>
      </c>
    </row>
    <row r="10" spans="1:254" x14ac:dyDescent="0.25">
      <c r="A10" s="41">
        <v>8</v>
      </c>
      <c r="B10" s="49" t="s">
        <v>31</v>
      </c>
      <c r="C10" s="41" t="s">
        <v>66</v>
      </c>
      <c r="D10" s="41">
        <v>95</v>
      </c>
      <c r="E10" s="50">
        <v>2</v>
      </c>
      <c r="F10" s="41" t="s">
        <v>102</v>
      </c>
      <c r="G10" s="41">
        <v>6</v>
      </c>
      <c r="H10" s="41">
        <f t="shared" ca="1" si="0"/>
        <v>17</v>
      </c>
      <c r="I10" s="41">
        <f t="shared" ca="1" si="1"/>
        <v>3</v>
      </c>
      <c r="J10" s="41">
        <f t="shared" ca="1" si="2"/>
        <v>2</v>
      </c>
      <c r="K10" s="41">
        <f t="shared" ca="1" si="3"/>
        <v>2</v>
      </c>
      <c r="L10" s="41">
        <f t="shared" ca="1" si="4"/>
        <v>2</v>
      </c>
      <c r="M10" s="41">
        <f t="shared" ca="1" si="5"/>
        <v>1</v>
      </c>
      <c r="S10" s="47">
        <v>4</v>
      </c>
    </row>
    <row r="11" spans="1:254" x14ac:dyDescent="0.25">
      <c r="A11" s="41">
        <v>9</v>
      </c>
      <c r="B11" s="49" t="s">
        <v>32</v>
      </c>
      <c r="C11" s="41" t="s">
        <v>67</v>
      </c>
      <c r="D11" s="41">
        <v>166</v>
      </c>
      <c r="E11" s="50">
        <v>5</v>
      </c>
      <c r="F11" s="41" t="s">
        <v>103</v>
      </c>
      <c r="G11" s="41" t="s">
        <v>104</v>
      </c>
      <c r="H11" s="41">
        <f t="shared" ca="1" si="0"/>
        <v>1</v>
      </c>
      <c r="I11" s="41">
        <f t="shared" ca="1" si="1"/>
        <v>17</v>
      </c>
      <c r="J11" s="41">
        <f t="shared" ca="1" si="2"/>
        <v>1</v>
      </c>
      <c r="K11" s="41">
        <f t="shared" ca="1" si="3"/>
        <v>1</v>
      </c>
      <c r="L11" s="41">
        <f t="shared" ca="1" si="4"/>
        <v>1</v>
      </c>
      <c r="M11" s="41">
        <f t="shared" ca="1" si="5"/>
        <v>1</v>
      </c>
      <c r="S11" s="47">
        <v>5</v>
      </c>
    </row>
    <row r="12" spans="1:254" x14ac:dyDescent="0.25">
      <c r="A12" s="41">
        <v>10</v>
      </c>
      <c r="B12" s="49" t="s">
        <v>33</v>
      </c>
      <c r="C12" s="41" t="s">
        <v>68</v>
      </c>
      <c r="D12" s="41">
        <v>81</v>
      </c>
      <c r="E12" s="50">
        <v>1</v>
      </c>
      <c r="F12" s="41" t="s">
        <v>105</v>
      </c>
      <c r="G12" s="41" t="s">
        <v>106</v>
      </c>
      <c r="H12" s="41">
        <f t="shared" ca="1" si="0"/>
        <v>9</v>
      </c>
      <c r="I12" s="41">
        <f t="shared" ca="1" si="1"/>
        <v>18</v>
      </c>
      <c r="J12" s="41">
        <f t="shared" ca="1" si="2"/>
        <v>1</v>
      </c>
      <c r="K12" s="41">
        <f t="shared" ca="1" si="3"/>
        <v>1</v>
      </c>
      <c r="L12" s="41">
        <f t="shared" ca="1" si="4"/>
        <v>1</v>
      </c>
      <c r="M12" s="41">
        <f t="shared" ca="1" si="5"/>
        <v>1</v>
      </c>
      <c r="S12" s="47">
        <v>9</v>
      </c>
    </row>
    <row r="13" spans="1:254" x14ac:dyDescent="0.25">
      <c r="A13" s="41">
        <v>11</v>
      </c>
      <c r="B13" s="49" t="s">
        <v>34</v>
      </c>
      <c r="C13" s="41" t="s">
        <v>69</v>
      </c>
      <c r="D13" s="41">
        <v>157</v>
      </c>
      <c r="E13" s="50">
        <v>4</v>
      </c>
      <c r="F13" s="41" t="s">
        <v>107</v>
      </c>
      <c r="G13" s="41" t="s">
        <v>108</v>
      </c>
      <c r="H13" s="41">
        <f t="shared" ca="1" si="0"/>
        <v>12</v>
      </c>
      <c r="I13" s="41">
        <f t="shared" ca="1" si="1"/>
        <v>21</v>
      </c>
      <c r="J13" s="41">
        <f t="shared" ca="1" si="2"/>
        <v>1</v>
      </c>
      <c r="K13" s="41">
        <f t="shared" ca="1" si="3"/>
        <v>1</v>
      </c>
      <c r="L13" s="41">
        <f t="shared" ca="1" si="4"/>
        <v>1</v>
      </c>
      <c r="M13" s="41">
        <f t="shared" ca="1" si="5"/>
        <v>1</v>
      </c>
      <c r="S13" s="47">
        <v>14</v>
      </c>
    </row>
    <row r="14" spans="1:254" x14ac:dyDescent="0.25">
      <c r="A14" s="41">
        <v>12</v>
      </c>
      <c r="B14" s="49" t="s">
        <v>35</v>
      </c>
      <c r="C14" s="41" t="s">
        <v>70</v>
      </c>
      <c r="D14" s="41">
        <v>288</v>
      </c>
      <c r="E14" s="50">
        <v>5</v>
      </c>
      <c r="F14" s="41" t="s">
        <v>109</v>
      </c>
      <c r="G14" s="41">
        <v>10</v>
      </c>
      <c r="H14" s="41">
        <f t="shared" ca="1" si="0"/>
        <v>9</v>
      </c>
      <c r="I14" s="41">
        <f t="shared" ca="1" si="1"/>
        <v>18</v>
      </c>
      <c r="J14" s="41">
        <f t="shared" ca="1" si="2"/>
        <v>1</v>
      </c>
      <c r="K14" s="41">
        <f t="shared" ca="1" si="3"/>
        <v>1</v>
      </c>
      <c r="L14" s="41">
        <f t="shared" ca="1" si="4"/>
        <v>1</v>
      </c>
      <c r="M14" s="41">
        <f t="shared" ca="1" si="5"/>
        <v>1</v>
      </c>
      <c r="S14" s="47">
        <v>9</v>
      </c>
    </row>
    <row r="15" spans="1:254" x14ac:dyDescent="0.25">
      <c r="A15" s="41">
        <v>13</v>
      </c>
      <c r="B15" s="49" t="s">
        <v>36</v>
      </c>
      <c r="C15" s="41" t="s">
        <v>71</v>
      </c>
      <c r="D15" s="41">
        <v>73</v>
      </c>
      <c r="E15" s="50">
        <v>1</v>
      </c>
      <c r="F15" s="41" t="s">
        <v>110</v>
      </c>
      <c r="H15" s="41">
        <f t="shared" ca="1" si="0"/>
        <v>7</v>
      </c>
      <c r="I15" s="41">
        <f t="shared" ca="1" si="1"/>
        <v>17</v>
      </c>
      <c r="J15" s="41">
        <f t="shared" ca="1" si="2"/>
        <v>1</v>
      </c>
      <c r="K15" s="41">
        <f t="shared" ca="1" si="3"/>
        <v>1</v>
      </c>
      <c r="L15" s="41">
        <f t="shared" ca="1" si="4"/>
        <v>1</v>
      </c>
      <c r="M15" s="41">
        <f t="shared" ca="1" si="5"/>
        <v>1</v>
      </c>
      <c r="S15" s="47">
        <v>8</v>
      </c>
    </row>
    <row r="16" spans="1:254" x14ac:dyDescent="0.25">
      <c r="A16" s="41">
        <v>14</v>
      </c>
      <c r="B16" s="49" t="s">
        <v>37</v>
      </c>
      <c r="C16" s="41" t="s">
        <v>72</v>
      </c>
      <c r="D16" s="41">
        <v>104</v>
      </c>
      <c r="E16" s="50">
        <v>3</v>
      </c>
      <c r="F16" s="41" t="s">
        <v>111</v>
      </c>
      <c r="G16" s="41" t="s">
        <v>112</v>
      </c>
      <c r="H16" s="41">
        <f t="shared" ca="1" si="0"/>
        <v>15</v>
      </c>
      <c r="I16" s="41">
        <f t="shared" ca="1" si="1"/>
        <v>13</v>
      </c>
      <c r="J16" s="41">
        <f t="shared" ca="1" si="2"/>
        <v>1</v>
      </c>
      <c r="K16" s="41">
        <f t="shared" ca="1" si="3"/>
        <v>0</v>
      </c>
      <c r="L16" s="41">
        <f t="shared" ca="1" si="4"/>
        <v>1</v>
      </c>
      <c r="M16" s="41">
        <f t="shared" ca="1" si="5"/>
        <v>1</v>
      </c>
      <c r="S16" s="47">
        <v>16</v>
      </c>
    </row>
    <row r="17" spans="1:19" x14ac:dyDescent="0.25">
      <c r="A17" s="41">
        <v>15</v>
      </c>
      <c r="B17" s="49" t="s">
        <v>38</v>
      </c>
      <c r="C17" s="41" t="s">
        <v>73</v>
      </c>
      <c r="D17" s="41">
        <v>63</v>
      </c>
      <c r="E17" s="50">
        <v>4</v>
      </c>
      <c r="F17" s="41" t="s">
        <v>113</v>
      </c>
      <c r="G17" s="41" t="s">
        <v>114</v>
      </c>
      <c r="H17" s="41">
        <f t="shared" ca="1" si="0"/>
        <v>5</v>
      </c>
      <c r="I17" s="41">
        <f t="shared" ca="1" si="1"/>
        <v>3</v>
      </c>
      <c r="J17" s="41">
        <f t="shared" ca="1" si="2"/>
        <v>1</v>
      </c>
      <c r="K17" s="41">
        <f t="shared" ca="1" si="3"/>
        <v>1</v>
      </c>
      <c r="L17" s="41">
        <f t="shared" ca="1" si="4"/>
        <v>0</v>
      </c>
      <c r="M17" s="41">
        <f t="shared" ca="1" si="5"/>
        <v>1</v>
      </c>
      <c r="S17" s="47">
        <v>1</v>
      </c>
    </row>
    <row r="18" spans="1:19" x14ac:dyDescent="0.25">
      <c r="A18" s="41">
        <v>16</v>
      </c>
      <c r="B18" s="49" t="s">
        <v>39</v>
      </c>
      <c r="C18" s="41" t="s">
        <v>74</v>
      </c>
      <c r="D18" s="41">
        <v>276</v>
      </c>
      <c r="E18" s="50">
        <v>4</v>
      </c>
      <c r="F18" s="41" t="s">
        <v>115</v>
      </c>
      <c r="G18" s="41">
        <v>1</v>
      </c>
      <c r="H18" s="41">
        <f t="shared" ca="1" si="0"/>
        <v>7</v>
      </c>
      <c r="I18" s="41">
        <f t="shared" ca="1" si="1"/>
        <v>17</v>
      </c>
      <c r="J18" s="41">
        <f t="shared" ca="1" si="2"/>
        <v>1</v>
      </c>
      <c r="K18" s="41">
        <f t="shared" ca="1" si="3"/>
        <v>1</v>
      </c>
      <c r="L18" s="41">
        <f t="shared" ca="1" si="4"/>
        <v>1</v>
      </c>
      <c r="M18" s="41">
        <f t="shared" ca="1" si="5"/>
        <v>1</v>
      </c>
      <c r="S18" s="47">
        <v>8</v>
      </c>
    </row>
    <row r="19" spans="1:19" x14ac:dyDescent="0.25">
      <c r="A19" s="41">
        <v>17</v>
      </c>
      <c r="B19" s="49" t="s">
        <v>40</v>
      </c>
      <c r="C19" s="41" t="s">
        <v>75</v>
      </c>
      <c r="D19" s="41">
        <v>185</v>
      </c>
      <c r="E19" s="50">
        <v>2</v>
      </c>
      <c r="F19" s="41" t="s">
        <v>116</v>
      </c>
      <c r="G19" s="41">
        <v>29</v>
      </c>
      <c r="H19" s="41">
        <f t="shared" ca="1" si="0"/>
        <v>9</v>
      </c>
      <c r="I19" s="41">
        <f t="shared" ca="1" si="1"/>
        <v>27</v>
      </c>
      <c r="J19" s="41">
        <f t="shared" ca="1" si="2"/>
        <v>1</v>
      </c>
      <c r="K19" s="41">
        <f t="shared" ca="1" si="3"/>
        <v>1</v>
      </c>
      <c r="L19" s="41">
        <f t="shared" ca="1" si="4"/>
        <v>1</v>
      </c>
      <c r="M19" s="41">
        <f t="shared" ca="1" si="5"/>
        <v>1</v>
      </c>
      <c r="S19" s="47">
        <v>10</v>
      </c>
    </row>
    <row r="20" spans="1:19" x14ac:dyDescent="0.25">
      <c r="A20" s="41">
        <v>18</v>
      </c>
      <c r="B20" s="49" t="s">
        <v>41</v>
      </c>
      <c r="C20" s="41" t="s">
        <v>76</v>
      </c>
      <c r="D20" s="41">
        <v>273</v>
      </c>
      <c r="E20" s="50">
        <v>2</v>
      </c>
      <c r="F20" s="41" t="s">
        <v>117</v>
      </c>
      <c r="G20" s="41" t="s">
        <v>118</v>
      </c>
      <c r="H20" s="41">
        <f t="shared" ca="1" si="0"/>
        <v>1</v>
      </c>
      <c r="I20" s="41">
        <f t="shared" ca="1" si="1"/>
        <v>17</v>
      </c>
      <c r="J20" s="41">
        <f t="shared" ca="1" si="2"/>
        <v>1</v>
      </c>
      <c r="K20" s="41">
        <f t="shared" ca="1" si="3"/>
        <v>1</v>
      </c>
      <c r="L20" s="41">
        <f t="shared" ca="1" si="4"/>
        <v>1</v>
      </c>
      <c r="M20" s="41">
        <f t="shared" ca="1" si="5"/>
        <v>1</v>
      </c>
      <c r="S20" s="47">
        <v>5</v>
      </c>
    </row>
    <row r="21" spans="1:19" x14ac:dyDescent="0.25">
      <c r="A21" s="41">
        <v>19</v>
      </c>
      <c r="B21" s="49" t="s">
        <v>42</v>
      </c>
      <c r="C21" s="41" t="s">
        <v>77</v>
      </c>
      <c r="D21" s="41">
        <v>165</v>
      </c>
      <c r="E21" s="50">
        <v>2</v>
      </c>
      <c r="F21" s="41" t="s">
        <v>119</v>
      </c>
      <c r="G21" s="41" t="s">
        <v>120</v>
      </c>
      <c r="H21" s="41">
        <f t="shared" ca="1" si="0"/>
        <v>8</v>
      </c>
      <c r="I21" s="41">
        <f t="shared" ca="1" si="1"/>
        <v>3</v>
      </c>
      <c r="J21" s="41">
        <f t="shared" ca="1" si="2"/>
        <v>1</v>
      </c>
      <c r="K21" s="41">
        <f t="shared" ca="1" si="3"/>
        <v>1</v>
      </c>
      <c r="L21" s="41">
        <f t="shared" ca="1" si="4"/>
        <v>0</v>
      </c>
      <c r="M21" s="41">
        <f t="shared" ca="1" si="5"/>
        <v>1</v>
      </c>
      <c r="S21" s="47">
        <v>2</v>
      </c>
    </row>
    <row r="22" spans="1:19" x14ac:dyDescent="0.25">
      <c r="A22" s="41">
        <v>20</v>
      </c>
      <c r="B22" s="49" t="s">
        <v>43</v>
      </c>
      <c r="C22" s="41" t="s">
        <v>78</v>
      </c>
      <c r="D22" s="41">
        <v>154</v>
      </c>
      <c r="E22" s="50">
        <v>1</v>
      </c>
      <c r="F22" s="41" t="s">
        <v>121</v>
      </c>
      <c r="G22" s="41" t="s">
        <v>122</v>
      </c>
      <c r="H22" s="41">
        <f t="shared" ca="1" si="0"/>
        <v>15</v>
      </c>
      <c r="I22" s="41">
        <f t="shared" ca="1" si="1"/>
        <v>22</v>
      </c>
      <c r="J22" s="41">
        <f t="shared" ca="1" si="2"/>
        <v>1</v>
      </c>
      <c r="K22" s="41">
        <f t="shared" ca="1" si="3"/>
        <v>0</v>
      </c>
      <c r="L22" s="41">
        <f t="shared" ca="1" si="4"/>
        <v>1</v>
      </c>
      <c r="M22" s="41">
        <f t="shared" ca="1" si="5"/>
        <v>1</v>
      </c>
      <c r="S22" s="47">
        <v>17</v>
      </c>
    </row>
    <row r="23" spans="1:19" x14ac:dyDescent="0.25">
      <c r="A23" s="41">
        <v>21</v>
      </c>
      <c r="B23" s="49" t="s">
        <v>44</v>
      </c>
      <c r="C23" s="41" t="s">
        <v>79</v>
      </c>
      <c r="D23" s="41">
        <v>123</v>
      </c>
      <c r="E23" s="50">
        <v>2</v>
      </c>
      <c r="F23" s="41" t="s">
        <v>123</v>
      </c>
      <c r="G23" s="41" t="s">
        <v>179</v>
      </c>
      <c r="H23" s="41">
        <f t="shared" ca="1" si="0"/>
        <v>4</v>
      </c>
      <c r="I23" s="41">
        <f t="shared" ca="1" si="1"/>
        <v>27</v>
      </c>
      <c r="J23" s="41">
        <f t="shared" ca="1" si="2"/>
        <v>0</v>
      </c>
      <c r="K23" s="41">
        <f t="shared" ca="1" si="3"/>
        <v>1</v>
      </c>
      <c r="L23" s="41">
        <f t="shared" ca="1" si="4"/>
        <v>1</v>
      </c>
      <c r="M23" s="41">
        <f t="shared" ca="1" si="5"/>
        <v>1</v>
      </c>
      <c r="S23" s="47">
        <v>7</v>
      </c>
    </row>
    <row r="24" spans="1:19" x14ac:dyDescent="0.25">
      <c r="A24" s="41">
        <v>22</v>
      </c>
      <c r="B24" s="49" t="s">
        <v>45</v>
      </c>
      <c r="C24" s="41" t="s">
        <v>80</v>
      </c>
      <c r="D24" s="41">
        <v>183</v>
      </c>
      <c r="E24" s="50">
        <v>3</v>
      </c>
      <c r="F24" s="41" t="s">
        <v>124</v>
      </c>
      <c r="G24" s="41">
        <v>12</v>
      </c>
      <c r="H24" s="41">
        <f t="shared" ca="1" si="0"/>
        <v>9</v>
      </c>
      <c r="I24" s="41">
        <f t="shared" ca="1" si="1"/>
        <v>18</v>
      </c>
      <c r="J24" s="41">
        <f t="shared" ca="1" si="2"/>
        <v>1</v>
      </c>
      <c r="K24" s="41">
        <f t="shared" ca="1" si="3"/>
        <v>1</v>
      </c>
      <c r="L24" s="41">
        <f t="shared" ca="1" si="4"/>
        <v>1</v>
      </c>
      <c r="M24" s="41">
        <f t="shared" ca="1" si="5"/>
        <v>1</v>
      </c>
      <c r="S24" s="47">
        <v>9</v>
      </c>
    </row>
    <row r="25" spans="1:19" x14ac:dyDescent="0.25">
      <c r="A25" s="41">
        <v>23</v>
      </c>
      <c r="B25" s="49" t="s">
        <v>46</v>
      </c>
      <c r="C25" s="41" t="s">
        <v>81</v>
      </c>
      <c r="D25" s="41">
        <v>107</v>
      </c>
      <c r="E25" s="50">
        <v>1</v>
      </c>
      <c r="F25" s="41" t="s">
        <v>125</v>
      </c>
      <c r="G25" s="41" t="s">
        <v>126</v>
      </c>
      <c r="H25" s="41">
        <f t="shared" ca="1" si="0"/>
        <v>12</v>
      </c>
      <c r="I25" s="41">
        <f t="shared" ca="1" si="1"/>
        <v>40</v>
      </c>
      <c r="J25" s="41">
        <f t="shared" ca="1" si="2"/>
        <v>2</v>
      </c>
      <c r="K25" s="41">
        <f t="shared" ca="1" si="3"/>
        <v>3</v>
      </c>
      <c r="L25" s="41">
        <f t="shared" ca="1" si="4"/>
        <v>2</v>
      </c>
      <c r="M25" s="41">
        <f t="shared" ca="1" si="5"/>
        <v>4</v>
      </c>
      <c r="S25" s="47">
        <v>12</v>
      </c>
    </row>
    <row r="26" spans="1:19" x14ac:dyDescent="0.25">
      <c r="A26" s="41">
        <v>24</v>
      </c>
      <c r="B26" s="49" t="s">
        <v>47</v>
      </c>
      <c r="C26" s="41" t="s">
        <v>82</v>
      </c>
      <c r="D26" s="41">
        <v>101</v>
      </c>
      <c r="E26" s="50">
        <v>4</v>
      </c>
      <c r="F26" s="41" t="s">
        <v>127</v>
      </c>
      <c r="G26" s="41" t="s">
        <v>128</v>
      </c>
      <c r="H26" s="41">
        <f t="shared" ca="1" si="0"/>
        <v>5</v>
      </c>
      <c r="I26" s="41">
        <f t="shared" ca="1" si="1"/>
        <v>3</v>
      </c>
      <c r="J26" s="41">
        <f t="shared" ca="1" si="2"/>
        <v>1</v>
      </c>
      <c r="K26" s="41">
        <f t="shared" ca="1" si="3"/>
        <v>1</v>
      </c>
      <c r="L26" s="41">
        <f t="shared" ca="1" si="4"/>
        <v>0</v>
      </c>
      <c r="M26" s="41">
        <f t="shared" ca="1" si="5"/>
        <v>1</v>
      </c>
      <c r="S26" s="47">
        <v>1</v>
      </c>
    </row>
    <row r="27" spans="1:19" x14ac:dyDescent="0.25">
      <c r="A27" s="41">
        <v>25</v>
      </c>
      <c r="B27" s="49" t="s">
        <v>48</v>
      </c>
      <c r="C27" s="41" t="s">
        <v>83</v>
      </c>
      <c r="D27" s="41">
        <v>165</v>
      </c>
      <c r="E27" s="50">
        <v>1</v>
      </c>
      <c r="F27" s="41" t="s">
        <v>129</v>
      </c>
      <c r="G27" s="41">
        <v>8</v>
      </c>
      <c r="H27" s="41">
        <f t="shared" ca="1" si="0"/>
        <v>14</v>
      </c>
      <c r="I27" s="41">
        <f t="shared" ca="1" si="1"/>
        <v>31</v>
      </c>
      <c r="J27" s="41">
        <f t="shared" ca="1" si="2"/>
        <v>0</v>
      </c>
      <c r="K27" s="41">
        <f t="shared" ca="1" si="3"/>
        <v>1</v>
      </c>
      <c r="L27" s="41">
        <f t="shared" ca="1" si="4"/>
        <v>1</v>
      </c>
      <c r="M27" s="41">
        <f t="shared" ca="1" si="5"/>
        <v>1</v>
      </c>
      <c r="S27" s="47">
        <v>15</v>
      </c>
    </row>
    <row r="28" spans="1:19" x14ac:dyDescent="0.25">
      <c r="A28" s="41">
        <v>26</v>
      </c>
      <c r="B28" s="49" t="s">
        <v>49</v>
      </c>
      <c r="C28" s="41" t="s">
        <v>84</v>
      </c>
      <c r="D28" s="41">
        <v>129</v>
      </c>
      <c r="E28" s="50">
        <v>3</v>
      </c>
      <c r="F28" s="41" t="s">
        <v>130</v>
      </c>
      <c r="G28" s="41">
        <v>22</v>
      </c>
      <c r="H28" s="41">
        <f t="shared" ca="1" si="0"/>
        <v>4</v>
      </c>
      <c r="I28" s="41">
        <f t="shared" ca="1" si="1"/>
        <v>27</v>
      </c>
      <c r="J28" s="41">
        <f t="shared" ca="1" si="2"/>
        <v>0</v>
      </c>
      <c r="K28" s="41">
        <f t="shared" ca="1" si="3"/>
        <v>1</v>
      </c>
      <c r="L28" s="41">
        <f t="shared" ca="1" si="4"/>
        <v>1</v>
      </c>
      <c r="M28" s="41">
        <f t="shared" ca="1" si="5"/>
        <v>1</v>
      </c>
      <c r="S28" s="47">
        <v>7</v>
      </c>
    </row>
    <row r="29" spans="1:19" x14ac:dyDescent="0.25">
      <c r="A29" s="41">
        <v>27</v>
      </c>
      <c r="B29" s="49" t="s">
        <v>50</v>
      </c>
      <c r="C29" s="41" t="s">
        <v>85</v>
      </c>
      <c r="D29" s="41">
        <v>288</v>
      </c>
      <c r="E29" s="50">
        <v>5</v>
      </c>
      <c r="F29" s="41" t="s">
        <v>131</v>
      </c>
      <c r="G29" s="41" t="s">
        <v>132</v>
      </c>
      <c r="H29" s="41">
        <f t="shared" ca="1" si="0"/>
        <v>4</v>
      </c>
      <c r="I29" s="41">
        <f t="shared" ca="1" si="1"/>
        <v>17</v>
      </c>
      <c r="J29" s="41">
        <f t="shared" ca="1" si="2"/>
        <v>1</v>
      </c>
      <c r="K29" s="41">
        <f t="shared" ca="1" si="3"/>
        <v>1</v>
      </c>
      <c r="L29" s="41">
        <f t="shared" ca="1" si="4"/>
        <v>1</v>
      </c>
      <c r="M29" s="41">
        <f t="shared" ca="1" si="5"/>
        <v>1</v>
      </c>
      <c r="S29" s="47">
        <v>6</v>
      </c>
    </row>
    <row r="30" spans="1:19" x14ac:dyDescent="0.25">
      <c r="A30" s="41">
        <v>28</v>
      </c>
      <c r="B30" s="49" t="s">
        <v>51</v>
      </c>
      <c r="C30" s="41" t="s">
        <v>86</v>
      </c>
      <c r="D30" s="41">
        <v>60</v>
      </c>
      <c r="E30" s="50">
        <v>5</v>
      </c>
      <c r="F30" s="41" t="s">
        <v>100</v>
      </c>
      <c r="G30" s="41" t="s">
        <v>133</v>
      </c>
      <c r="H30" s="41">
        <f t="shared" ca="1" si="0"/>
        <v>14</v>
      </c>
      <c r="I30" s="41">
        <f t="shared" ca="1" si="1"/>
        <v>3</v>
      </c>
      <c r="J30" s="41">
        <f t="shared" ca="1" si="2"/>
        <v>2</v>
      </c>
      <c r="K30" s="41">
        <f t="shared" ca="1" si="3"/>
        <v>2</v>
      </c>
      <c r="L30" s="41">
        <f t="shared" ca="1" si="4"/>
        <v>1</v>
      </c>
      <c r="M30" s="41">
        <f t="shared" ca="1" si="5"/>
        <v>1</v>
      </c>
      <c r="S30" s="47">
        <v>3</v>
      </c>
    </row>
    <row r="31" spans="1:19" x14ac:dyDescent="0.25">
      <c r="A31" s="41">
        <v>29</v>
      </c>
      <c r="B31" s="49" t="s">
        <v>52</v>
      </c>
      <c r="C31" s="41" t="s">
        <v>87</v>
      </c>
      <c r="D31" s="41">
        <v>213</v>
      </c>
      <c r="E31" s="50">
        <v>5</v>
      </c>
      <c r="F31" s="41" t="s">
        <v>134</v>
      </c>
      <c r="G31" s="41" t="s">
        <v>135</v>
      </c>
      <c r="H31" s="41">
        <f t="shared" ca="1" si="0"/>
        <v>4</v>
      </c>
      <c r="I31" s="41">
        <f t="shared" ca="1" si="1"/>
        <v>27</v>
      </c>
      <c r="J31" s="41">
        <f t="shared" ca="1" si="2"/>
        <v>0</v>
      </c>
      <c r="K31" s="41">
        <f t="shared" ca="1" si="3"/>
        <v>1</v>
      </c>
      <c r="L31" s="41">
        <f t="shared" ca="1" si="4"/>
        <v>1</v>
      </c>
      <c r="M31" s="41">
        <f t="shared" ca="1" si="5"/>
        <v>1</v>
      </c>
      <c r="S31" s="47">
        <v>7</v>
      </c>
    </row>
    <row r="32" spans="1:19" x14ac:dyDescent="0.25">
      <c r="A32" s="41">
        <v>30</v>
      </c>
      <c r="B32" s="49" t="s">
        <v>53</v>
      </c>
      <c r="C32" s="41" t="s">
        <v>88</v>
      </c>
      <c r="D32" s="41">
        <v>122</v>
      </c>
      <c r="E32" s="50">
        <v>2</v>
      </c>
      <c r="F32" s="41" t="s">
        <v>136</v>
      </c>
      <c r="G32" s="41" t="s">
        <v>137</v>
      </c>
      <c r="H32" s="41">
        <f t="shared" ca="1" si="0"/>
        <v>9</v>
      </c>
      <c r="I32" s="41">
        <f t="shared" ca="1" si="1"/>
        <v>27</v>
      </c>
      <c r="J32" s="41">
        <f t="shared" ca="1" si="2"/>
        <v>1</v>
      </c>
      <c r="K32" s="41">
        <f t="shared" ca="1" si="3"/>
        <v>1</v>
      </c>
      <c r="L32" s="41">
        <f t="shared" ca="1" si="4"/>
        <v>1</v>
      </c>
      <c r="M32" s="41">
        <f t="shared" ca="1" si="5"/>
        <v>1</v>
      </c>
      <c r="S32" s="47">
        <v>10</v>
      </c>
    </row>
    <row r="33" spans="1:19" x14ac:dyDescent="0.25">
      <c r="A33" s="41">
        <v>31</v>
      </c>
      <c r="B33" s="49" t="s">
        <v>54</v>
      </c>
      <c r="C33" s="41" t="s">
        <v>89</v>
      </c>
      <c r="D33" s="41">
        <v>173</v>
      </c>
      <c r="E33" s="50">
        <v>3</v>
      </c>
      <c r="F33" s="41" t="s">
        <v>138</v>
      </c>
      <c r="G33" s="41" t="s">
        <v>139</v>
      </c>
      <c r="H33" s="41">
        <f t="shared" ca="1" si="0"/>
        <v>17</v>
      </c>
      <c r="I33" s="41">
        <f t="shared" ca="1" si="1"/>
        <v>3</v>
      </c>
      <c r="J33" s="41">
        <f t="shared" ca="1" si="2"/>
        <v>2</v>
      </c>
      <c r="K33" s="41">
        <f t="shared" ca="1" si="3"/>
        <v>2</v>
      </c>
      <c r="L33" s="41">
        <f t="shared" ca="1" si="4"/>
        <v>2</v>
      </c>
      <c r="M33" s="41">
        <f t="shared" ca="1" si="5"/>
        <v>1</v>
      </c>
      <c r="S33" s="47">
        <v>4</v>
      </c>
    </row>
    <row r="34" spans="1:19" x14ac:dyDescent="0.25">
      <c r="A34" s="41">
        <v>32</v>
      </c>
      <c r="B34" s="49" t="s">
        <v>55</v>
      </c>
      <c r="C34" s="41" t="s">
        <v>90</v>
      </c>
      <c r="D34" s="41">
        <v>291</v>
      </c>
      <c r="E34" s="50">
        <v>1</v>
      </c>
      <c r="F34" s="41" t="s">
        <v>140</v>
      </c>
      <c r="G34" s="41" t="s">
        <v>141</v>
      </c>
      <c r="H34" s="41">
        <f t="shared" ca="1" si="0"/>
        <v>4</v>
      </c>
      <c r="I34" s="41">
        <f t="shared" ca="1" si="1"/>
        <v>27</v>
      </c>
      <c r="J34" s="41">
        <f t="shared" ca="1" si="2"/>
        <v>0</v>
      </c>
      <c r="K34" s="41">
        <f t="shared" ca="1" si="3"/>
        <v>1</v>
      </c>
      <c r="L34" s="41">
        <f t="shared" ca="1" si="4"/>
        <v>1</v>
      </c>
      <c r="M34" s="41">
        <f t="shared" ca="1" si="5"/>
        <v>1</v>
      </c>
      <c r="S34" s="47">
        <v>7</v>
      </c>
    </row>
    <row r="35" spans="1:19" x14ac:dyDescent="0.25">
      <c r="A35" s="41">
        <v>33</v>
      </c>
      <c r="B35" s="49" t="s">
        <v>56</v>
      </c>
      <c r="C35" s="41" t="s">
        <v>91</v>
      </c>
      <c r="D35" s="41">
        <v>270</v>
      </c>
      <c r="E35" s="50">
        <v>4</v>
      </c>
      <c r="F35" s="41" t="s">
        <v>142</v>
      </c>
      <c r="G35" s="41" t="s">
        <v>143</v>
      </c>
      <c r="H35" s="41">
        <f t="shared" ca="1" si="0"/>
        <v>4</v>
      </c>
      <c r="I35" s="41">
        <f t="shared" ca="1" si="1"/>
        <v>17</v>
      </c>
      <c r="J35" s="41">
        <f t="shared" ca="1" si="2"/>
        <v>1</v>
      </c>
      <c r="K35" s="41">
        <f t="shared" ca="1" si="3"/>
        <v>1</v>
      </c>
      <c r="L35" s="41">
        <f t="shared" ca="1" si="4"/>
        <v>1</v>
      </c>
      <c r="M35" s="41">
        <f t="shared" ca="1" si="5"/>
        <v>1</v>
      </c>
      <c r="S35" s="47">
        <v>6</v>
      </c>
    </row>
    <row r="36" spans="1:19" x14ac:dyDescent="0.25">
      <c r="A36" s="41">
        <v>34</v>
      </c>
      <c r="B36" s="49" t="s">
        <v>57</v>
      </c>
      <c r="C36" s="41" t="s">
        <v>92</v>
      </c>
      <c r="D36" s="41">
        <v>289</v>
      </c>
      <c r="E36" s="50">
        <v>1</v>
      </c>
      <c r="F36" s="41" t="s">
        <v>144</v>
      </c>
      <c r="G36" s="41">
        <v>19</v>
      </c>
      <c r="H36" s="41">
        <f t="shared" ca="1" si="0"/>
        <v>14</v>
      </c>
      <c r="I36" s="41">
        <f t="shared" ca="1" si="1"/>
        <v>31</v>
      </c>
      <c r="J36" s="41">
        <f t="shared" ca="1" si="2"/>
        <v>0</v>
      </c>
      <c r="K36" s="41">
        <f t="shared" ca="1" si="3"/>
        <v>1</v>
      </c>
      <c r="L36" s="41">
        <f t="shared" ca="1" si="4"/>
        <v>1</v>
      </c>
      <c r="M36" s="41">
        <f t="shared" ca="1" si="5"/>
        <v>1</v>
      </c>
      <c r="S36" s="47">
        <v>15</v>
      </c>
    </row>
    <row r="37" spans="1:19" x14ac:dyDescent="0.25">
      <c r="A37" s="41">
        <v>35</v>
      </c>
      <c r="B37" s="49" t="s">
        <v>58</v>
      </c>
      <c r="C37" s="41" t="s">
        <v>93</v>
      </c>
      <c r="D37" s="41">
        <v>286</v>
      </c>
      <c r="E37" s="50">
        <v>4</v>
      </c>
      <c r="F37" s="41" t="s">
        <v>145</v>
      </c>
      <c r="G37" s="41" t="s">
        <v>146</v>
      </c>
      <c r="H37" s="41">
        <f t="shared" ca="1" si="0"/>
        <v>15</v>
      </c>
      <c r="I37" s="41">
        <f t="shared" ca="1" si="1"/>
        <v>13</v>
      </c>
      <c r="J37" s="41">
        <f t="shared" ca="1" si="2"/>
        <v>1</v>
      </c>
      <c r="K37" s="41">
        <f t="shared" ca="1" si="3"/>
        <v>0</v>
      </c>
      <c r="L37" s="41">
        <f t="shared" ca="1" si="4"/>
        <v>1</v>
      </c>
      <c r="M37" s="41">
        <f t="shared" ca="1" si="5"/>
        <v>1</v>
      </c>
      <c r="S37" s="47">
        <v>16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1" sqref="B11"/>
    </sheetView>
  </sheetViews>
  <sheetFormatPr baseColWidth="10" defaultRowHeight="15" customHeight="1" x14ac:dyDescent="0.25"/>
  <cols>
    <col min="1" max="1" width="15.5703125" style="41" customWidth="1"/>
    <col min="2" max="2" width="25" style="41" customWidth="1"/>
    <col min="3" max="3" width="12.28515625" style="41" customWidth="1"/>
    <col min="4" max="4" width="13.5703125" style="41" customWidth="1"/>
    <col min="5" max="5" width="17.5703125" style="41" customWidth="1"/>
    <col min="6" max="16384" width="11.42578125" style="41"/>
  </cols>
  <sheetData>
    <row r="1" spans="1:5" ht="25.5" x14ac:dyDescent="0.25">
      <c r="A1" s="42" t="s">
        <v>186</v>
      </c>
    </row>
    <row r="2" spans="1:5" ht="30" x14ac:dyDescent="0.25">
      <c r="A2" s="63" t="s">
        <v>147</v>
      </c>
      <c r="B2" s="63" t="s">
        <v>148</v>
      </c>
      <c r="C2" s="64" t="s">
        <v>194</v>
      </c>
      <c r="D2" s="64" t="s">
        <v>195</v>
      </c>
      <c r="E2" s="64" t="s">
        <v>196</v>
      </c>
    </row>
    <row r="3" spans="1:5" x14ac:dyDescent="0.25">
      <c r="A3" s="41">
        <v>1</v>
      </c>
      <c r="B3" s="41" t="s">
        <v>228</v>
      </c>
      <c r="C3" s="41">
        <v>100</v>
      </c>
      <c r="D3" s="41">
        <v>10</v>
      </c>
    </row>
    <row r="4" spans="1:5" x14ac:dyDescent="0.25">
      <c r="A4" s="41">
        <v>2</v>
      </c>
      <c r="B4" s="41" t="s">
        <v>230</v>
      </c>
      <c r="C4" s="41">
        <v>50</v>
      </c>
      <c r="D4" s="41">
        <v>0</v>
      </c>
    </row>
    <row r="5" spans="1:5" x14ac:dyDescent="0.25">
      <c r="A5" s="41">
        <v>3</v>
      </c>
      <c r="B5" s="41" t="s">
        <v>182</v>
      </c>
      <c r="C5" s="41">
        <v>100</v>
      </c>
      <c r="D5" s="41">
        <v>200</v>
      </c>
    </row>
    <row r="6" spans="1:5" x14ac:dyDescent="0.25">
      <c r="A6" s="41">
        <v>4</v>
      </c>
      <c r="B6" s="41" t="s">
        <v>229</v>
      </c>
      <c r="C6" s="41">
        <v>40</v>
      </c>
      <c r="D6" s="41">
        <v>4</v>
      </c>
    </row>
    <row r="7" spans="1:5" x14ac:dyDescent="0.25">
      <c r="A7" s="41">
        <v>5</v>
      </c>
      <c r="B7" s="41" t="s">
        <v>183</v>
      </c>
      <c r="C7" s="41">
        <v>45</v>
      </c>
      <c r="D7" s="41">
        <v>44</v>
      </c>
    </row>
    <row r="8" spans="1:5" x14ac:dyDescent="0.25">
      <c r="A8" s="41">
        <v>6</v>
      </c>
      <c r="B8" s="41" t="s">
        <v>184</v>
      </c>
      <c r="C8" s="41">
        <v>434</v>
      </c>
      <c r="D8" s="41">
        <v>4</v>
      </c>
    </row>
    <row r="9" spans="1:5" x14ac:dyDescent="0.25">
      <c r="A9" s="41">
        <v>7</v>
      </c>
      <c r="B9" s="41" t="s">
        <v>185</v>
      </c>
      <c r="C9" s="41">
        <v>54</v>
      </c>
      <c r="D9" s="41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5" sqref="F5"/>
    </sheetView>
  </sheetViews>
  <sheetFormatPr baseColWidth="10" defaultRowHeight="15" customHeight="1" x14ac:dyDescent="0.25"/>
  <cols>
    <col min="1" max="1" width="12" style="41" customWidth="1"/>
    <col min="2" max="3" width="10" style="41" customWidth="1"/>
    <col min="4" max="16384" width="11.42578125" style="41"/>
  </cols>
  <sheetData>
    <row r="1" spans="1:5" ht="25.5" x14ac:dyDescent="0.25">
      <c r="A1" s="42" t="s">
        <v>187</v>
      </c>
    </row>
    <row r="2" spans="1:5" ht="30" x14ac:dyDescent="0.25">
      <c r="A2" s="51" t="s">
        <v>152</v>
      </c>
      <c r="B2" s="51" t="s">
        <v>153</v>
      </c>
      <c r="C2" s="64" t="s">
        <v>194</v>
      </c>
      <c r="D2" s="64" t="s">
        <v>195</v>
      </c>
      <c r="E2" s="64" t="s">
        <v>196</v>
      </c>
    </row>
    <row r="3" spans="1:5" x14ac:dyDescent="0.25">
      <c r="A3" s="41" t="s">
        <v>154</v>
      </c>
      <c r="B3" s="41">
        <v>3</v>
      </c>
      <c r="C3" s="41">
        <v>0</v>
      </c>
      <c r="D3" s="41">
        <v>0</v>
      </c>
    </row>
    <row r="4" spans="1:5" x14ac:dyDescent="0.25">
      <c r="A4" s="41" t="s">
        <v>155</v>
      </c>
      <c r="B4" s="41">
        <v>9</v>
      </c>
      <c r="C4" s="41">
        <v>0</v>
      </c>
      <c r="D4" s="41">
        <v>0</v>
      </c>
    </row>
    <row r="5" spans="1:5" x14ac:dyDescent="0.25">
      <c r="A5" s="41" t="s">
        <v>156</v>
      </c>
      <c r="B5" s="41">
        <v>7</v>
      </c>
      <c r="C5" s="41">
        <v>0</v>
      </c>
      <c r="D5" s="41">
        <v>0</v>
      </c>
    </row>
    <row r="6" spans="1:5" x14ac:dyDescent="0.25">
      <c r="A6" s="41" t="s">
        <v>157</v>
      </c>
      <c r="B6" s="41">
        <v>3</v>
      </c>
      <c r="C6" s="41">
        <v>0</v>
      </c>
      <c r="D6" s="41">
        <v>0</v>
      </c>
    </row>
    <row r="7" spans="1:5" x14ac:dyDescent="0.25">
      <c r="A7" s="41" t="s">
        <v>158</v>
      </c>
      <c r="B7" s="41">
        <v>4</v>
      </c>
      <c r="C7" s="41">
        <v>0</v>
      </c>
      <c r="D7" s="41">
        <v>0</v>
      </c>
    </row>
    <row r="8" spans="1:5" x14ac:dyDescent="0.25">
      <c r="A8" s="41" t="s">
        <v>159</v>
      </c>
      <c r="B8" s="41">
        <v>9</v>
      </c>
      <c r="C8" s="41">
        <v>0</v>
      </c>
      <c r="D8" s="41">
        <v>0</v>
      </c>
    </row>
    <row r="9" spans="1:5" x14ac:dyDescent="0.25">
      <c r="A9" s="41" t="s">
        <v>160</v>
      </c>
      <c r="B9" s="41">
        <v>6</v>
      </c>
      <c r="C9" s="41">
        <v>0</v>
      </c>
      <c r="D9" s="41">
        <v>0</v>
      </c>
    </row>
    <row r="10" spans="1:5" x14ac:dyDescent="0.25">
      <c r="A10" s="41" t="s">
        <v>161</v>
      </c>
      <c r="B10" s="41">
        <v>10</v>
      </c>
      <c r="C10" s="41">
        <v>0</v>
      </c>
      <c r="D10" s="41">
        <v>0</v>
      </c>
    </row>
    <row r="11" spans="1:5" x14ac:dyDescent="0.25">
      <c r="A11" s="41" t="s">
        <v>162</v>
      </c>
      <c r="B11" s="41">
        <v>1</v>
      </c>
      <c r="C11" s="41">
        <v>0</v>
      </c>
      <c r="D11" s="41">
        <v>0</v>
      </c>
    </row>
    <row r="12" spans="1:5" x14ac:dyDescent="0.25">
      <c r="A12" s="41" t="s">
        <v>163</v>
      </c>
      <c r="B12" s="41">
        <v>10</v>
      </c>
      <c r="C12" s="41">
        <v>0</v>
      </c>
      <c r="D12" s="41">
        <v>0</v>
      </c>
    </row>
    <row r="13" spans="1:5" x14ac:dyDescent="0.25">
      <c r="A13" s="41" t="s">
        <v>164</v>
      </c>
      <c r="B13" s="41">
        <v>6</v>
      </c>
      <c r="C13" s="41">
        <v>0</v>
      </c>
      <c r="D13" s="41">
        <v>0</v>
      </c>
    </row>
    <row r="14" spans="1:5" x14ac:dyDescent="0.25">
      <c r="A14" s="41" t="s">
        <v>165</v>
      </c>
      <c r="B14" s="41">
        <v>4</v>
      </c>
      <c r="C14" s="41">
        <v>0</v>
      </c>
      <c r="D14" s="41">
        <v>0</v>
      </c>
    </row>
    <row r="15" spans="1:5" x14ac:dyDescent="0.25">
      <c r="A15" s="41" t="s">
        <v>166</v>
      </c>
      <c r="B15" s="41">
        <v>5</v>
      </c>
      <c r="C15" s="41">
        <v>100</v>
      </c>
      <c r="D15" s="41">
        <v>50</v>
      </c>
    </row>
    <row r="16" spans="1:5" x14ac:dyDescent="0.25">
      <c r="A16" s="41" t="s">
        <v>167</v>
      </c>
      <c r="B16" s="41">
        <v>2</v>
      </c>
      <c r="C16" s="41">
        <v>0</v>
      </c>
      <c r="D16" s="41">
        <v>0</v>
      </c>
    </row>
    <row r="17" spans="1:4" x14ac:dyDescent="0.25">
      <c r="A17" s="41" t="s">
        <v>168</v>
      </c>
      <c r="B17" s="41">
        <v>8</v>
      </c>
      <c r="C17" s="41">
        <v>0</v>
      </c>
      <c r="D17" s="41">
        <v>0</v>
      </c>
    </row>
    <row r="18" spans="1:4" x14ac:dyDescent="0.25">
      <c r="A18" s="41" t="s">
        <v>169</v>
      </c>
      <c r="B18" s="41">
        <v>6</v>
      </c>
      <c r="C18" s="41">
        <v>0</v>
      </c>
      <c r="D18" s="41">
        <v>0</v>
      </c>
    </row>
    <row r="19" spans="1:4" x14ac:dyDescent="0.25">
      <c r="A19" s="41" t="s">
        <v>170</v>
      </c>
      <c r="B19" s="41">
        <v>0</v>
      </c>
      <c r="C19" s="41">
        <v>0</v>
      </c>
      <c r="D19" s="41">
        <v>0</v>
      </c>
    </row>
    <row r="20" spans="1:4" x14ac:dyDescent="0.25">
      <c r="A20" s="41" t="s">
        <v>171</v>
      </c>
      <c r="B20" s="41">
        <v>1</v>
      </c>
      <c r="C20" s="41">
        <v>0</v>
      </c>
      <c r="D20" s="41">
        <v>0</v>
      </c>
    </row>
    <row r="21" spans="1:4" x14ac:dyDescent="0.25">
      <c r="A21" s="41" t="s">
        <v>172</v>
      </c>
      <c r="B21" s="41">
        <v>0</v>
      </c>
      <c r="C21" s="41">
        <v>0</v>
      </c>
      <c r="D21" s="41">
        <v>0</v>
      </c>
    </row>
    <row r="22" spans="1:4" x14ac:dyDescent="0.25">
      <c r="A22" s="41" t="s">
        <v>173</v>
      </c>
      <c r="B22" s="41">
        <v>8</v>
      </c>
      <c r="C22" s="41">
        <v>0</v>
      </c>
      <c r="D22" s="41">
        <v>0</v>
      </c>
    </row>
    <row r="23" spans="1:4" x14ac:dyDescent="0.25">
      <c r="A23" s="41" t="s">
        <v>174</v>
      </c>
      <c r="B23" s="41">
        <v>2</v>
      </c>
      <c r="C23" s="41">
        <v>0</v>
      </c>
      <c r="D23" s="41">
        <v>0</v>
      </c>
    </row>
    <row r="24" spans="1:4" x14ac:dyDescent="0.25">
      <c r="A24" s="41" t="s">
        <v>175</v>
      </c>
      <c r="B24" s="41">
        <v>7</v>
      </c>
      <c r="C24" s="41">
        <v>0</v>
      </c>
      <c r="D24" s="41">
        <v>0</v>
      </c>
    </row>
    <row r="25" spans="1:4" x14ac:dyDescent="0.25">
      <c r="A25" s="41" t="s">
        <v>176</v>
      </c>
      <c r="B25" s="41">
        <v>8</v>
      </c>
      <c r="C25" s="41">
        <v>0</v>
      </c>
      <c r="D25" s="41">
        <v>0</v>
      </c>
    </row>
    <row r="26" spans="1:4" x14ac:dyDescent="0.25">
      <c r="A26" s="41" t="s">
        <v>177</v>
      </c>
      <c r="B26" s="41">
        <v>5</v>
      </c>
      <c r="C26" s="41">
        <v>0</v>
      </c>
      <c r="D26" s="41">
        <v>0</v>
      </c>
    </row>
    <row r="27" spans="1:4" x14ac:dyDescent="0.25">
      <c r="A27" s="41" t="s">
        <v>178</v>
      </c>
      <c r="B27" s="41">
        <v>1</v>
      </c>
      <c r="C27" s="41">
        <v>0</v>
      </c>
      <c r="D27" s="41">
        <v>0</v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4" sqref="B4"/>
    </sheetView>
  </sheetViews>
  <sheetFormatPr baseColWidth="10" defaultRowHeight="15" customHeight="1" x14ac:dyDescent="0.25"/>
  <cols>
    <col min="1" max="1" width="12.85546875" style="41" customWidth="1"/>
    <col min="2" max="2" width="13" style="41" customWidth="1"/>
    <col min="3" max="3" width="12.85546875" style="41" customWidth="1"/>
    <col min="4" max="4" width="14.140625" style="41" customWidth="1"/>
    <col min="5" max="5" width="13.140625" style="41" customWidth="1"/>
    <col min="6" max="8" width="10" style="41" customWidth="1"/>
    <col min="9" max="16384" width="11.42578125" style="41"/>
  </cols>
  <sheetData>
    <row r="1" spans="1:7" ht="25.5" x14ac:dyDescent="0.25">
      <c r="A1" s="72" t="s">
        <v>188</v>
      </c>
      <c r="B1" s="72"/>
      <c r="C1" s="72"/>
      <c r="D1" s="72"/>
    </row>
    <row r="2" spans="1:7" x14ac:dyDescent="0.25">
      <c r="A2" s="65" t="s">
        <v>149</v>
      </c>
      <c r="B2" s="65" t="s">
        <v>21</v>
      </c>
      <c r="C2" s="65" t="s">
        <v>22</v>
      </c>
      <c r="D2" s="65" t="s">
        <v>4</v>
      </c>
      <c r="E2" s="65" t="s">
        <v>5</v>
      </c>
      <c r="F2" s="65" t="s">
        <v>6</v>
      </c>
      <c r="G2" s="65" t="s">
        <v>7</v>
      </c>
    </row>
    <row r="3" spans="1:7" x14ac:dyDescent="0.25">
      <c r="A3" s="66" t="s">
        <v>8</v>
      </c>
      <c r="B3" s="66">
        <v>0</v>
      </c>
      <c r="C3" s="66">
        <v>0</v>
      </c>
      <c r="D3" s="66">
        <v>22</v>
      </c>
      <c r="E3" s="66">
        <v>0</v>
      </c>
      <c r="F3" s="66">
        <v>44</v>
      </c>
      <c r="G3" s="66">
        <v>0</v>
      </c>
    </row>
    <row r="4" spans="1:7" x14ac:dyDescent="0.25">
      <c r="A4" s="66" t="s">
        <v>224</v>
      </c>
      <c r="B4" s="66">
        <v>0</v>
      </c>
      <c r="C4" s="66">
        <v>0</v>
      </c>
      <c r="D4" s="66">
        <v>0</v>
      </c>
      <c r="E4" s="66">
        <v>0</v>
      </c>
      <c r="F4" s="66">
        <v>0</v>
      </c>
      <c r="G4" s="66">
        <v>0</v>
      </c>
    </row>
    <row r="5" spans="1:7" x14ac:dyDescent="0.25">
      <c r="A5" s="41" t="s">
        <v>9</v>
      </c>
      <c r="B5" s="41">
        <v>7</v>
      </c>
      <c r="C5" s="41">
        <v>2</v>
      </c>
      <c r="D5" s="41">
        <v>2</v>
      </c>
      <c r="E5" s="41">
        <v>3</v>
      </c>
      <c r="F5" s="41">
        <v>0</v>
      </c>
      <c r="G5" s="41">
        <v>1</v>
      </c>
    </row>
    <row r="6" spans="1:7" x14ac:dyDescent="0.25">
      <c r="A6" s="41" t="s">
        <v>10</v>
      </c>
      <c r="B6" s="41">
        <v>16</v>
      </c>
      <c r="C6" s="41">
        <v>2</v>
      </c>
      <c r="D6" s="41">
        <v>2</v>
      </c>
      <c r="E6" s="41">
        <v>3</v>
      </c>
      <c r="F6" s="41">
        <v>0</v>
      </c>
      <c r="G6" s="41">
        <v>1</v>
      </c>
    </row>
    <row r="7" spans="1:7" x14ac:dyDescent="0.25">
      <c r="A7" s="41" t="s">
        <v>11</v>
      </c>
      <c r="B7" s="41">
        <v>2</v>
      </c>
      <c r="C7" s="41">
        <v>23</v>
      </c>
      <c r="D7" s="41">
        <v>1</v>
      </c>
      <c r="E7" s="41">
        <v>0</v>
      </c>
      <c r="F7" s="41">
        <v>11</v>
      </c>
      <c r="G7" s="41">
        <v>12</v>
      </c>
    </row>
    <row r="8" spans="1:7" x14ac:dyDescent="0.25">
      <c r="A8" s="41" t="s">
        <v>13</v>
      </c>
      <c r="B8" s="41">
        <v>8</v>
      </c>
      <c r="C8" s="41">
        <v>23</v>
      </c>
      <c r="D8" s="41">
        <v>0</v>
      </c>
      <c r="E8" s="41">
        <v>0</v>
      </c>
      <c r="F8" s="41">
        <v>11</v>
      </c>
      <c r="G8" s="41">
        <v>12</v>
      </c>
    </row>
    <row r="9" spans="1:7" x14ac:dyDescent="0.25">
      <c r="A9" s="41" t="s">
        <v>14</v>
      </c>
      <c r="B9" s="41">
        <v>13</v>
      </c>
      <c r="C9" s="41">
        <v>23</v>
      </c>
      <c r="D9" s="41">
        <v>0</v>
      </c>
      <c r="E9" s="41">
        <v>0</v>
      </c>
      <c r="F9" s="41">
        <v>11</v>
      </c>
      <c r="G9" s="41">
        <v>12</v>
      </c>
    </row>
    <row r="10" spans="1:7" x14ac:dyDescent="0.25">
      <c r="A10" s="41" t="s">
        <v>15</v>
      </c>
      <c r="B10" s="41">
        <v>17</v>
      </c>
      <c r="C10" s="41">
        <v>13</v>
      </c>
      <c r="D10" s="41">
        <v>2</v>
      </c>
      <c r="E10" s="41">
        <v>1</v>
      </c>
      <c r="F10" s="41">
        <v>1</v>
      </c>
      <c r="G10" s="41">
        <v>1</v>
      </c>
    </row>
    <row r="11" spans="1:7" x14ac:dyDescent="0.25">
      <c r="A11" s="41" t="s">
        <v>16</v>
      </c>
      <c r="B11" s="41">
        <v>17</v>
      </c>
      <c r="C11" s="41">
        <v>22</v>
      </c>
      <c r="D11" s="41">
        <v>2</v>
      </c>
      <c r="E11" s="41">
        <v>1</v>
      </c>
      <c r="F11" s="41">
        <v>1</v>
      </c>
      <c r="G11" s="41">
        <v>1</v>
      </c>
    </row>
    <row r="12" spans="1:7" x14ac:dyDescent="0.25">
      <c r="A12" s="41" t="s">
        <v>17</v>
      </c>
      <c r="B12" s="41">
        <v>17</v>
      </c>
      <c r="C12" s="41">
        <v>31</v>
      </c>
      <c r="D12" s="41">
        <v>2</v>
      </c>
      <c r="E12" s="41">
        <v>1</v>
      </c>
      <c r="F12" s="41">
        <v>1</v>
      </c>
      <c r="G12" s="41">
        <v>1</v>
      </c>
    </row>
    <row r="13" spans="1:7" x14ac:dyDescent="0.25">
      <c r="A13" s="41" t="s">
        <v>18</v>
      </c>
      <c r="B13" s="41">
        <v>6</v>
      </c>
      <c r="C13" s="41">
        <v>42</v>
      </c>
      <c r="D13" s="41">
        <v>1</v>
      </c>
      <c r="E13" s="41">
        <v>2</v>
      </c>
      <c r="F13" s="41">
        <v>1</v>
      </c>
      <c r="G13" s="41">
        <v>1</v>
      </c>
    </row>
    <row r="14" spans="1:7" x14ac:dyDescent="0.25">
      <c r="A14" s="41" t="s">
        <v>19</v>
      </c>
      <c r="B14" s="41">
        <v>12</v>
      </c>
      <c r="C14" s="41">
        <v>42</v>
      </c>
      <c r="D14" s="41">
        <v>1</v>
      </c>
      <c r="E14" s="41">
        <v>2</v>
      </c>
      <c r="F14" s="41">
        <v>1</v>
      </c>
      <c r="G14" s="41">
        <v>1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3"/>
  <sheetViews>
    <sheetView workbookViewId="0">
      <selection activeCell="AB36" sqref="AB36"/>
    </sheetView>
  </sheetViews>
  <sheetFormatPr baseColWidth="10" defaultRowHeight="15" x14ac:dyDescent="0.25"/>
  <cols>
    <col min="1" max="47" width="2.7109375" customWidth="1"/>
    <col min="49" max="49" width="11.42578125" style="1"/>
  </cols>
  <sheetData>
    <row r="1" spans="1:55" x14ac:dyDescent="0.25">
      <c r="A1" s="3"/>
      <c r="Q1" s="10"/>
      <c r="R1" s="11"/>
      <c r="S1" s="12"/>
      <c r="AS1" s="60">
        <v>0</v>
      </c>
      <c r="AT1" s="74" t="s">
        <v>21</v>
      </c>
      <c r="AW1" s="1" t="s">
        <v>193</v>
      </c>
    </row>
    <row r="2" spans="1:55" x14ac:dyDescent="0.25">
      <c r="Q2" s="13"/>
      <c r="R2" s="16">
        <v>5</v>
      </c>
      <c r="S2" s="15"/>
      <c r="AS2" s="60">
        <v>1</v>
      </c>
      <c r="AT2" s="74"/>
      <c r="AW2" s="62" t="s">
        <v>12</v>
      </c>
      <c r="AX2" s="62" t="s">
        <v>2</v>
      </c>
      <c r="AY2" s="62" t="s">
        <v>3</v>
      </c>
      <c r="AZ2" s="62" t="s">
        <v>4</v>
      </c>
      <c r="BA2" s="62" t="s">
        <v>5</v>
      </c>
      <c r="BB2" s="62" t="s">
        <v>6</v>
      </c>
      <c r="BC2" s="62" t="s">
        <v>7</v>
      </c>
    </row>
    <row r="3" spans="1:55" x14ac:dyDescent="0.25">
      <c r="L3">
        <v>0</v>
      </c>
      <c r="M3">
        <v>0</v>
      </c>
      <c r="N3">
        <v>0</v>
      </c>
      <c r="O3">
        <v>0</v>
      </c>
      <c r="P3">
        <v>0</v>
      </c>
      <c r="Q3" s="13">
        <v>0</v>
      </c>
      <c r="R3" s="30">
        <v>0</v>
      </c>
      <c r="S3" s="15">
        <v>0</v>
      </c>
      <c r="T3">
        <v>0</v>
      </c>
      <c r="U3">
        <v>0</v>
      </c>
      <c r="V3">
        <v>0</v>
      </c>
      <c r="W3">
        <v>0</v>
      </c>
      <c r="X3" s="1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S3" s="60">
        <v>2</v>
      </c>
      <c r="AT3" s="74"/>
      <c r="AW3">
        <v>1</v>
      </c>
      <c r="AX3">
        <v>5</v>
      </c>
      <c r="AY3">
        <v>3</v>
      </c>
      <c r="AZ3">
        <v>1</v>
      </c>
      <c r="BA3">
        <v>1</v>
      </c>
      <c r="BB3">
        <v>0</v>
      </c>
      <c r="BC3">
        <v>1</v>
      </c>
    </row>
    <row r="4" spans="1:55" x14ac:dyDescent="0.25">
      <c r="L4">
        <v>0</v>
      </c>
      <c r="M4">
        <v>0</v>
      </c>
      <c r="N4">
        <v>0</v>
      </c>
      <c r="O4">
        <v>0</v>
      </c>
      <c r="P4">
        <v>0</v>
      </c>
      <c r="Q4" s="17">
        <v>0</v>
      </c>
      <c r="R4" s="32">
        <v>0</v>
      </c>
      <c r="S4" s="18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2">
        <v>0</v>
      </c>
      <c r="AB4" s="33">
        <v>0</v>
      </c>
      <c r="AC4" s="2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K4" s="10"/>
      <c r="AL4" s="11"/>
      <c r="AM4" s="11"/>
      <c r="AN4" s="11"/>
      <c r="AO4" s="11"/>
      <c r="AP4" s="11"/>
      <c r="AQ4" s="12"/>
      <c r="AS4" s="60">
        <v>3</v>
      </c>
      <c r="AT4" s="74"/>
      <c r="AW4">
        <v>2</v>
      </c>
      <c r="AX4">
        <v>8</v>
      </c>
      <c r="AY4">
        <v>3</v>
      </c>
      <c r="AZ4">
        <v>1</v>
      </c>
      <c r="BA4">
        <v>1</v>
      </c>
      <c r="BB4">
        <v>0</v>
      </c>
      <c r="BC4">
        <v>1</v>
      </c>
    </row>
    <row r="5" spans="1:55" x14ac:dyDescent="0.25">
      <c r="B5">
        <v>0</v>
      </c>
      <c r="C5" s="10">
        <v>0</v>
      </c>
      <c r="D5" s="12"/>
      <c r="Q5" s="5"/>
      <c r="R5" s="31">
        <v>6</v>
      </c>
      <c r="S5" s="6"/>
      <c r="AA5" s="2"/>
      <c r="AB5" s="4">
        <v>7</v>
      </c>
      <c r="AC5" s="2"/>
      <c r="AK5" s="13"/>
      <c r="AL5" s="14"/>
      <c r="AM5" s="14"/>
      <c r="AN5" s="14"/>
      <c r="AO5" s="14"/>
      <c r="AP5" s="14">
        <v>0</v>
      </c>
      <c r="AQ5" s="15">
        <v>0</v>
      </c>
      <c r="AR5">
        <v>0</v>
      </c>
      <c r="AS5" s="60">
        <v>4</v>
      </c>
      <c r="AT5" s="74"/>
      <c r="AW5">
        <v>3</v>
      </c>
      <c r="AX5">
        <v>14</v>
      </c>
      <c r="AY5">
        <v>3</v>
      </c>
      <c r="AZ5">
        <v>2</v>
      </c>
      <c r="BA5">
        <v>2</v>
      </c>
      <c r="BB5">
        <v>1</v>
      </c>
      <c r="BC5">
        <v>1</v>
      </c>
    </row>
    <row r="6" spans="1:55" x14ac:dyDescent="0.25">
      <c r="B6">
        <v>0</v>
      </c>
      <c r="C6" s="28">
        <v>0</v>
      </c>
      <c r="D6" s="27">
        <v>1</v>
      </c>
      <c r="Q6" s="7"/>
      <c r="R6" s="8"/>
      <c r="S6" s="9"/>
      <c r="AK6" s="13"/>
      <c r="AL6" s="14"/>
      <c r="AM6" s="14"/>
      <c r="AN6" s="14"/>
      <c r="AO6" s="14"/>
      <c r="AP6" s="14">
        <v>0</v>
      </c>
      <c r="AQ6" s="15">
        <v>0</v>
      </c>
      <c r="AR6">
        <v>0</v>
      </c>
      <c r="AS6" s="60">
        <v>5</v>
      </c>
      <c r="AT6" s="74"/>
      <c r="AW6">
        <v>4</v>
      </c>
      <c r="AX6">
        <v>17</v>
      </c>
      <c r="AY6">
        <v>3</v>
      </c>
      <c r="AZ6">
        <v>2</v>
      </c>
      <c r="BA6">
        <v>2</v>
      </c>
      <c r="BB6">
        <v>2</v>
      </c>
      <c r="BC6">
        <v>1</v>
      </c>
    </row>
    <row r="7" spans="1:55" x14ac:dyDescent="0.25">
      <c r="B7">
        <v>0</v>
      </c>
      <c r="C7" s="29">
        <v>0</v>
      </c>
      <c r="D7" s="21"/>
      <c r="Q7" s="10"/>
      <c r="R7" s="11"/>
      <c r="S7" s="12"/>
      <c r="AK7" s="13"/>
      <c r="AL7" s="14"/>
      <c r="AM7" s="14"/>
      <c r="AN7" s="14"/>
      <c r="AO7" s="16">
        <v>11</v>
      </c>
      <c r="AP7" s="30">
        <v>0</v>
      </c>
      <c r="AQ7" s="26">
        <v>0</v>
      </c>
      <c r="AR7">
        <v>0</v>
      </c>
      <c r="AS7" s="60">
        <v>6</v>
      </c>
      <c r="AT7" s="74"/>
      <c r="AW7">
        <v>5</v>
      </c>
      <c r="AX7">
        <v>1</v>
      </c>
      <c r="AY7">
        <v>17</v>
      </c>
      <c r="AZ7">
        <v>1</v>
      </c>
      <c r="BA7">
        <v>1</v>
      </c>
      <c r="BB7">
        <v>1</v>
      </c>
      <c r="BC7">
        <v>1</v>
      </c>
    </row>
    <row r="8" spans="1:55" x14ac:dyDescent="0.25">
      <c r="B8">
        <v>0</v>
      </c>
      <c r="C8" s="24">
        <v>0</v>
      </c>
      <c r="D8" s="12"/>
      <c r="Q8" s="13"/>
      <c r="R8" s="16">
        <v>8</v>
      </c>
      <c r="S8" s="15"/>
      <c r="AK8" s="13"/>
      <c r="AL8" s="14"/>
      <c r="AM8" s="14"/>
      <c r="AN8" s="14"/>
      <c r="AO8" s="14"/>
      <c r="AP8" s="14">
        <v>0</v>
      </c>
      <c r="AQ8" s="15">
        <v>0</v>
      </c>
      <c r="AR8">
        <v>0</v>
      </c>
      <c r="AS8" s="60">
        <v>7</v>
      </c>
      <c r="AT8" s="74"/>
      <c r="AW8">
        <v>6</v>
      </c>
      <c r="AX8">
        <v>4</v>
      </c>
      <c r="AY8">
        <v>17</v>
      </c>
      <c r="AZ8">
        <v>1</v>
      </c>
      <c r="BA8">
        <v>1</v>
      </c>
      <c r="BB8">
        <v>1</v>
      </c>
      <c r="BC8">
        <v>1</v>
      </c>
    </row>
    <row r="9" spans="1:55" x14ac:dyDescent="0.25">
      <c r="B9">
        <v>0</v>
      </c>
      <c r="C9" s="28">
        <v>0</v>
      </c>
      <c r="D9" s="27">
        <v>2</v>
      </c>
      <c r="L9">
        <v>0</v>
      </c>
      <c r="M9">
        <v>0</v>
      </c>
      <c r="N9">
        <v>0</v>
      </c>
      <c r="O9">
        <v>0</v>
      </c>
      <c r="P9">
        <v>0</v>
      </c>
      <c r="Q9" s="19">
        <v>0</v>
      </c>
      <c r="R9" s="34">
        <v>0</v>
      </c>
      <c r="S9" s="35">
        <v>0</v>
      </c>
      <c r="T9" s="12">
        <v>0</v>
      </c>
      <c r="U9">
        <v>0</v>
      </c>
      <c r="V9">
        <v>0</v>
      </c>
      <c r="W9">
        <v>0</v>
      </c>
      <c r="X9" s="1">
        <v>0</v>
      </c>
      <c r="Y9">
        <v>0</v>
      </c>
      <c r="Z9">
        <v>0</v>
      </c>
      <c r="AA9" s="2">
        <v>0</v>
      </c>
      <c r="AB9" s="33">
        <v>0</v>
      </c>
      <c r="AC9" s="2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K9" s="19"/>
      <c r="AL9" s="20"/>
      <c r="AM9" s="20"/>
      <c r="AN9" s="20"/>
      <c r="AO9" s="20"/>
      <c r="AP9" s="20"/>
      <c r="AQ9" s="21"/>
      <c r="AS9" s="60">
        <v>8</v>
      </c>
      <c r="AT9" s="74"/>
      <c r="AW9">
        <v>7</v>
      </c>
      <c r="AX9">
        <v>4</v>
      </c>
      <c r="AY9">
        <v>27</v>
      </c>
      <c r="AZ9">
        <v>0</v>
      </c>
      <c r="BA9">
        <v>1</v>
      </c>
      <c r="BB9">
        <v>1</v>
      </c>
      <c r="BC9">
        <v>1</v>
      </c>
    </row>
    <row r="10" spans="1:55" x14ac:dyDescent="0.25">
      <c r="B10">
        <v>0</v>
      </c>
      <c r="C10" s="19">
        <v>0</v>
      </c>
      <c r="D10" s="21"/>
      <c r="R10" s="13"/>
      <c r="S10" s="16">
        <v>9</v>
      </c>
      <c r="T10" s="15"/>
      <c r="AA10" s="2"/>
      <c r="AB10" s="4">
        <v>10</v>
      </c>
      <c r="AC10" s="2"/>
      <c r="AK10" s="13"/>
      <c r="AL10" s="14"/>
      <c r="AM10" s="14"/>
      <c r="AN10" s="14"/>
      <c r="AO10" s="14"/>
      <c r="AP10" s="14"/>
      <c r="AQ10" s="15"/>
      <c r="AS10" s="60">
        <v>9</v>
      </c>
      <c r="AT10" s="74"/>
      <c r="AW10">
        <v>8</v>
      </c>
      <c r="AX10">
        <v>7</v>
      </c>
      <c r="AY10">
        <v>17</v>
      </c>
      <c r="AZ10">
        <v>1</v>
      </c>
      <c r="BA10">
        <v>1</v>
      </c>
      <c r="BB10">
        <v>1</v>
      </c>
      <c r="BC10">
        <v>1</v>
      </c>
    </row>
    <row r="11" spans="1:55" x14ac:dyDescent="0.25">
      <c r="R11" s="19"/>
      <c r="S11" s="20"/>
      <c r="T11" s="21"/>
      <c r="AA11" s="2"/>
      <c r="AB11" s="2"/>
      <c r="AC11" s="2"/>
      <c r="AK11" s="13"/>
      <c r="AL11" s="14"/>
      <c r="AM11" s="14"/>
      <c r="AN11" s="14"/>
      <c r="AO11" s="14"/>
      <c r="AP11" s="14">
        <v>0</v>
      </c>
      <c r="AQ11" s="15">
        <v>0</v>
      </c>
      <c r="AR11">
        <v>0</v>
      </c>
      <c r="AS11" s="60">
        <v>10</v>
      </c>
      <c r="AT11" s="74"/>
      <c r="AW11">
        <v>9</v>
      </c>
      <c r="AX11">
        <v>9</v>
      </c>
      <c r="AY11">
        <v>18</v>
      </c>
      <c r="AZ11">
        <v>1</v>
      </c>
      <c r="BA11">
        <v>1</v>
      </c>
      <c r="BB11">
        <v>1</v>
      </c>
      <c r="BC11">
        <v>1</v>
      </c>
    </row>
    <row r="12" spans="1:55" x14ac:dyDescent="0.25">
      <c r="U12" s="10"/>
      <c r="V12" s="11"/>
      <c r="W12" s="12"/>
      <c r="AK12" s="13"/>
      <c r="AL12" s="14"/>
      <c r="AM12" s="14"/>
      <c r="AN12" s="14"/>
      <c r="AO12" s="14"/>
      <c r="AP12" s="14">
        <v>0</v>
      </c>
      <c r="AQ12" s="15">
        <v>0</v>
      </c>
      <c r="AR12">
        <v>0</v>
      </c>
      <c r="AS12" s="60">
        <v>11</v>
      </c>
      <c r="AT12" s="74"/>
      <c r="AW12">
        <v>10</v>
      </c>
      <c r="AX12">
        <v>9</v>
      </c>
      <c r="AY12">
        <v>27</v>
      </c>
      <c r="AZ12">
        <v>1</v>
      </c>
      <c r="BA12">
        <v>1</v>
      </c>
      <c r="BB12">
        <v>1</v>
      </c>
      <c r="BC12">
        <v>1</v>
      </c>
    </row>
    <row r="13" spans="1:55" x14ac:dyDescent="0.25">
      <c r="C13" s="10"/>
      <c r="D13" s="11"/>
      <c r="E13" s="12"/>
      <c r="U13" s="13"/>
      <c r="V13" s="16">
        <v>14</v>
      </c>
      <c r="W13" s="15"/>
      <c r="AK13" s="13"/>
      <c r="AL13" s="14"/>
      <c r="AM13" s="14"/>
      <c r="AN13" s="14"/>
      <c r="AO13" s="16">
        <v>12</v>
      </c>
      <c r="AP13" s="30">
        <v>0</v>
      </c>
      <c r="AQ13" s="26">
        <v>0</v>
      </c>
      <c r="AR13">
        <v>0</v>
      </c>
      <c r="AS13" s="60">
        <v>12</v>
      </c>
      <c r="AT13" s="74"/>
      <c r="AW13">
        <v>11</v>
      </c>
      <c r="AX13">
        <v>6</v>
      </c>
      <c r="AY13">
        <v>40</v>
      </c>
      <c r="AZ13">
        <v>2</v>
      </c>
      <c r="BA13">
        <v>3</v>
      </c>
      <c r="BB13">
        <v>2</v>
      </c>
      <c r="BC13">
        <v>4</v>
      </c>
    </row>
    <row r="14" spans="1:55" x14ac:dyDescent="0.25">
      <c r="B14">
        <v>0</v>
      </c>
      <c r="C14" s="13">
        <v>0</v>
      </c>
      <c r="D14" s="14"/>
      <c r="E14" s="15"/>
      <c r="L14">
        <v>0</v>
      </c>
      <c r="M14">
        <v>0</v>
      </c>
      <c r="N14">
        <v>0</v>
      </c>
      <c r="O14" s="10">
        <v>0</v>
      </c>
      <c r="P14" s="36">
        <v>0</v>
      </c>
      <c r="Q14" s="12">
        <v>0</v>
      </c>
      <c r="R14">
        <v>0</v>
      </c>
      <c r="S14">
        <v>0</v>
      </c>
      <c r="T14">
        <v>0</v>
      </c>
      <c r="U14" s="19">
        <v>0</v>
      </c>
      <c r="V14" s="38">
        <v>0</v>
      </c>
      <c r="W14" s="39">
        <v>0</v>
      </c>
      <c r="X14" s="1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10">
        <v>0</v>
      </c>
      <c r="AF14" s="36">
        <v>0</v>
      </c>
      <c r="AG14" s="12">
        <v>0</v>
      </c>
      <c r="AH14">
        <v>0</v>
      </c>
      <c r="AI14">
        <v>0</v>
      </c>
      <c r="AK14" s="13"/>
      <c r="AL14" s="14"/>
      <c r="AM14" s="14"/>
      <c r="AN14" s="14"/>
      <c r="AO14" s="14"/>
      <c r="AP14" s="14">
        <v>0</v>
      </c>
      <c r="AQ14" s="15">
        <v>0</v>
      </c>
      <c r="AR14">
        <v>0</v>
      </c>
      <c r="AS14" s="60">
        <v>13</v>
      </c>
      <c r="AT14" s="74"/>
      <c r="AW14">
        <v>12</v>
      </c>
      <c r="AX14">
        <v>12</v>
      </c>
      <c r="AY14">
        <v>40</v>
      </c>
      <c r="AZ14">
        <v>2</v>
      </c>
      <c r="BA14">
        <v>3</v>
      </c>
      <c r="BB14">
        <v>2</v>
      </c>
      <c r="BC14">
        <v>4</v>
      </c>
    </row>
    <row r="15" spans="1:55" x14ac:dyDescent="0.25">
      <c r="B15">
        <v>0</v>
      </c>
      <c r="C15" s="28">
        <v>0</v>
      </c>
      <c r="D15" s="16">
        <v>3</v>
      </c>
      <c r="E15" s="15"/>
      <c r="O15" s="13"/>
      <c r="P15" s="22">
        <v>13</v>
      </c>
      <c r="Q15" s="21"/>
      <c r="AE15" s="19"/>
      <c r="AF15" s="22">
        <v>15</v>
      </c>
      <c r="AG15" s="21"/>
      <c r="AK15" s="19"/>
      <c r="AL15" s="20"/>
      <c r="AM15" s="20"/>
      <c r="AN15" s="20"/>
      <c r="AO15" s="20"/>
      <c r="AP15" s="20"/>
      <c r="AQ15" s="21"/>
      <c r="AS15" s="60">
        <v>14</v>
      </c>
      <c r="AT15" s="74"/>
      <c r="AW15">
        <v>13</v>
      </c>
      <c r="AX15">
        <v>14</v>
      </c>
      <c r="AY15">
        <v>15</v>
      </c>
      <c r="AZ15">
        <v>0</v>
      </c>
      <c r="BA15">
        <v>1</v>
      </c>
      <c r="BB15">
        <v>1</v>
      </c>
      <c r="BC15">
        <v>1</v>
      </c>
    </row>
    <row r="16" spans="1:55" x14ac:dyDescent="0.25">
      <c r="B16">
        <v>0</v>
      </c>
      <c r="C16" s="10">
        <v>0</v>
      </c>
      <c r="D16" s="11"/>
      <c r="E16" s="12"/>
      <c r="F16" s="12"/>
      <c r="M16" s="10"/>
      <c r="N16" s="23">
        <v>16</v>
      </c>
      <c r="O16" s="12"/>
      <c r="V16" s="2"/>
      <c r="W16" s="4">
        <v>17</v>
      </c>
      <c r="X16" s="2"/>
      <c r="AE16" s="10"/>
      <c r="AF16" s="23">
        <v>18</v>
      </c>
      <c r="AG16" s="12"/>
      <c r="AS16" s="60">
        <v>15</v>
      </c>
      <c r="AT16" s="74"/>
      <c r="AW16">
        <v>14</v>
      </c>
      <c r="AX16">
        <v>12</v>
      </c>
      <c r="AY16">
        <v>21</v>
      </c>
      <c r="AZ16">
        <v>1</v>
      </c>
      <c r="BA16">
        <v>1</v>
      </c>
      <c r="BB16">
        <v>1</v>
      </c>
      <c r="BC16">
        <v>1</v>
      </c>
    </row>
    <row r="17" spans="1:55" x14ac:dyDescent="0.25">
      <c r="B17">
        <v>0</v>
      </c>
      <c r="C17" s="25">
        <v>0</v>
      </c>
      <c r="D17" s="20"/>
      <c r="E17" s="21"/>
      <c r="F17" s="15"/>
      <c r="M17" s="19">
        <v>0</v>
      </c>
      <c r="N17" s="37">
        <v>0</v>
      </c>
      <c r="O17" s="21">
        <v>0</v>
      </c>
      <c r="V17" s="2">
        <v>0</v>
      </c>
      <c r="W17" s="33">
        <v>0</v>
      </c>
      <c r="X17" s="2">
        <v>0</v>
      </c>
      <c r="AE17" s="19">
        <v>0</v>
      </c>
      <c r="AF17" s="38">
        <v>0</v>
      </c>
      <c r="AG17" s="21">
        <v>0</v>
      </c>
      <c r="AS17" s="60">
        <v>16</v>
      </c>
      <c r="AT17" s="74"/>
      <c r="AW17">
        <v>15</v>
      </c>
      <c r="AX17">
        <v>14</v>
      </c>
      <c r="AY17">
        <v>31</v>
      </c>
      <c r="AZ17">
        <v>0</v>
      </c>
      <c r="BA17">
        <v>1</v>
      </c>
      <c r="BB17">
        <v>1</v>
      </c>
      <c r="BC17">
        <v>1</v>
      </c>
    </row>
    <row r="18" spans="1:55" x14ac:dyDescent="0.25">
      <c r="B18">
        <v>0</v>
      </c>
      <c r="C18" s="28">
        <v>0</v>
      </c>
      <c r="D18" s="16">
        <v>4</v>
      </c>
      <c r="E18" s="14"/>
      <c r="F18" s="15"/>
      <c r="M18">
        <v>0</v>
      </c>
      <c r="N18" s="1">
        <v>0</v>
      </c>
      <c r="O18">
        <v>0</v>
      </c>
      <c r="V18">
        <v>0</v>
      </c>
      <c r="W18" s="1">
        <v>0</v>
      </c>
      <c r="X18">
        <v>0</v>
      </c>
      <c r="AE18">
        <v>0</v>
      </c>
      <c r="AF18" s="1">
        <v>0</v>
      </c>
      <c r="AG18">
        <v>0</v>
      </c>
      <c r="AS18" s="60">
        <v>17</v>
      </c>
      <c r="AT18" s="74"/>
      <c r="AW18">
        <v>16</v>
      </c>
      <c r="AX18">
        <v>15</v>
      </c>
      <c r="AY18">
        <v>13</v>
      </c>
      <c r="AZ18">
        <v>1</v>
      </c>
      <c r="BA18">
        <v>0</v>
      </c>
      <c r="BB18">
        <v>1</v>
      </c>
      <c r="BC18">
        <v>1</v>
      </c>
    </row>
    <row r="19" spans="1:55" x14ac:dyDescent="0.25">
      <c r="B19">
        <v>0</v>
      </c>
      <c r="C19" s="13">
        <v>0</v>
      </c>
      <c r="D19" s="14"/>
      <c r="E19" s="14"/>
      <c r="F19" s="15"/>
      <c r="M19">
        <v>0</v>
      </c>
      <c r="N19">
        <v>0</v>
      </c>
      <c r="O19">
        <v>0</v>
      </c>
      <c r="V19">
        <v>0</v>
      </c>
      <c r="W19">
        <v>0</v>
      </c>
      <c r="X19">
        <v>0</v>
      </c>
      <c r="AE19">
        <v>0</v>
      </c>
      <c r="AF19">
        <v>0</v>
      </c>
      <c r="AG19">
        <v>0</v>
      </c>
      <c r="AS19" s="60">
        <v>18</v>
      </c>
      <c r="AT19" s="74"/>
      <c r="AW19">
        <v>17</v>
      </c>
      <c r="AX19">
        <v>15</v>
      </c>
      <c r="AY19">
        <v>22</v>
      </c>
      <c r="AZ19">
        <v>1</v>
      </c>
      <c r="BA19">
        <v>0</v>
      </c>
      <c r="BB19">
        <v>1</v>
      </c>
      <c r="BC19">
        <v>1</v>
      </c>
    </row>
    <row r="20" spans="1:55" x14ac:dyDescent="0.25">
      <c r="C20" s="19"/>
      <c r="D20" s="20"/>
      <c r="E20" s="20"/>
      <c r="F20" s="21"/>
      <c r="M20">
        <v>0</v>
      </c>
      <c r="N20">
        <v>0</v>
      </c>
      <c r="O20">
        <v>0</v>
      </c>
      <c r="V20">
        <v>0</v>
      </c>
      <c r="W20">
        <v>0</v>
      </c>
      <c r="X20">
        <v>0</v>
      </c>
      <c r="AE20">
        <v>0</v>
      </c>
      <c r="AF20">
        <v>0</v>
      </c>
      <c r="AG20">
        <v>0</v>
      </c>
      <c r="AS20" s="60">
        <v>19</v>
      </c>
      <c r="AT20" s="74"/>
      <c r="AW20">
        <v>18</v>
      </c>
      <c r="AX20">
        <v>15</v>
      </c>
      <c r="AY20">
        <v>31</v>
      </c>
      <c r="AZ20">
        <v>1</v>
      </c>
      <c r="BA20">
        <v>0</v>
      </c>
      <c r="BB20">
        <v>1</v>
      </c>
      <c r="BC20">
        <v>1</v>
      </c>
    </row>
    <row r="21" spans="1:55" x14ac:dyDescent="0.25">
      <c r="A21" s="60">
        <v>0</v>
      </c>
      <c r="B21" s="60">
        <v>1</v>
      </c>
      <c r="C21" s="60">
        <v>2</v>
      </c>
      <c r="D21" s="60">
        <v>3</v>
      </c>
      <c r="E21" s="60">
        <v>4</v>
      </c>
      <c r="F21" s="60">
        <v>5</v>
      </c>
      <c r="G21" s="60">
        <v>6</v>
      </c>
      <c r="H21" s="60">
        <v>7</v>
      </c>
      <c r="I21" s="60">
        <v>8</v>
      </c>
      <c r="J21" s="60">
        <v>9</v>
      </c>
      <c r="K21" s="60">
        <v>10</v>
      </c>
      <c r="L21" s="60">
        <v>11</v>
      </c>
      <c r="M21" s="60">
        <v>12</v>
      </c>
      <c r="N21" s="60">
        <v>13</v>
      </c>
      <c r="O21" s="60">
        <v>14</v>
      </c>
      <c r="P21" s="60">
        <v>15</v>
      </c>
      <c r="Q21" s="60">
        <v>16</v>
      </c>
      <c r="R21" s="60">
        <v>17</v>
      </c>
      <c r="S21" s="60">
        <v>18</v>
      </c>
      <c r="T21" s="60">
        <v>19</v>
      </c>
      <c r="U21" s="60">
        <v>20</v>
      </c>
      <c r="V21" s="60">
        <v>21</v>
      </c>
      <c r="W21" s="60">
        <v>22</v>
      </c>
      <c r="X21" s="60">
        <v>23</v>
      </c>
      <c r="Y21" s="60">
        <v>24</v>
      </c>
      <c r="Z21" s="60">
        <v>25</v>
      </c>
      <c r="AA21" s="60">
        <v>26</v>
      </c>
      <c r="AB21" s="60">
        <v>27</v>
      </c>
      <c r="AC21" s="60">
        <v>28</v>
      </c>
      <c r="AD21" s="60">
        <v>29</v>
      </c>
      <c r="AE21" s="60">
        <v>30</v>
      </c>
      <c r="AF21" s="60">
        <v>31</v>
      </c>
      <c r="AG21" s="60">
        <v>32</v>
      </c>
      <c r="AH21" s="60">
        <v>33</v>
      </c>
      <c r="AI21" s="60">
        <v>34</v>
      </c>
      <c r="AJ21" s="60">
        <v>35</v>
      </c>
      <c r="AK21" s="60">
        <v>36</v>
      </c>
      <c r="AL21" s="60">
        <v>37</v>
      </c>
      <c r="AM21" s="60">
        <v>38</v>
      </c>
      <c r="AN21" s="60">
        <v>39</v>
      </c>
      <c r="AO21" s="60">
        <v>40</v>
      </c>
      <c r="AP21" s="60">
        <v>41</v>
      </c>
      <c r="AQ21" s="60">
        <v>42</v>
      </c>
      <c r="AR21" s="60">
        <v>43</v>
      </c>
      <c r="AS21" s="60"/>
    </row>
    <row r="22" spans="1:55" x14ac:dyDescent="0.25">
      <c r="A22" s="73" t="s">
        <v>22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61"/>
      <c r="AT22" s="61"/>
      <c r="AU22" s="61"/>
    </row>
    <row r="23" spans="1:55" x14ac:dyDescent="0.25">
      <c r="AS23" s="61"/>
      <c r="AT23" s="61"/>
      <c r="AU23" s="61"/>
      <c r="AW23" s="1" t="s">
        <v>8</v>
      </c>
    </row>
    <row r="24" spans="1:55" x14ac:dyDescent="0.25">
      <c r="AS24" s="61"/>
      <c r="AT24" s="61"/>
      <c r="AU24" s="61"/>
      <c r="AW24" t="s">
        <v>9</v>
      </c>
      <c r="AX24">
        <v>7</v>
      </c>
      <c r="AY24">
        <v>2</v>
      </c>
      <c r="AZ24">
        <v>2</v>
      </c>
      <c r="BA24">
        <v>3</v>
      </c>
      <c r="BB24">
        <v>0</v>
      </c>
      <c r="BC24">
        <v>1</v>
      </c>
    </row>
    <row r="25" spans="1:55" x14ac:dyDescent="0.25">
      <c r="AW25" t="s">
        <v>10</v>
      </c>
      <c r="AX25">
        <v>16</v>
      </c>
      <c r="AY25">
        <v>2</v>
      </c>
      <c r="AZ25">
        <v>2</v>
      </c>
      <c r="BA25">
        <v>3</v>
      </c>
      <c r="BB25">
        <v>0</v>
      </c>
      <c r="BC25">
        <v>1</v>
      </c>
    </row>
    <row r="26" spans="1:55" x14ac:dyDescent="0.25">
      <c r="AW26" t="s">
        <v>11</v>
      </c>
      <c r="AX26">
        <v>2</v>
      </c>
      <c r="AY26">
        <v>23</v>
      </c>
      <c r="AZ26">
        <v>1</v>
      </c>
      <c r="BA26">
        <v>0</v>
      </c>
      <c r="BB26">
        <v>11</v>
      </c>
      <c r="BC26">
        <v>12</v>
      </c>
    </row>
    <row r="27" spans="1:55" x14ac:dyDescent="0.25">
      <c r="AW27" t="s">
        <v>13</v>
      </c>
      <c r="AX27">
        <v>8</v>
      </c>
      <c r="AY27">
        <v>23</v>
      </c>
      <c r="AZ27">
        <v>0</v>
      </c>
      <c r="BA27">
        <v>0</v>
      </c>
      <c r="BB27">
        <v>11</v>
      </c>
      <c r="BC27">
        <v>12</v>
      </c>
    </row>
    <row r="28" spans="1:55" x14ac:dyDescent="0.25">
      <c r="AW28" t="s">
        <v>14</v>
      </c>
      <c r="AX28">
        <v>13</v>
      </c>
      <c r="AY28">
        <v>23</v>
      </c>
      <c r="AZ28">
        <v>0</v>
      </c>
      <c r="BA28">
        <v>0</v>
      </c>
      <c r="BB28">
        <v>11</v>
      </c>
      <c r="BC28">
        <v>12</v>
      </c>
    </row>
    <row r="29" spans="1:55" x14ac:dyDescent="0.25">
      <c r="AW29" t="s">
        <v>15</v>
      </c>
      <c r="AX29">
        <v>17</v>
      </c>
      <c r="AY29">
        <v>13</v>
      </c>
      <c r="AZ29">
        <v>2</v>
      </c>
      <c r="BA29">
        <v>1</v>
      </c>
      <c r="BB29">
        <v>1</v>
      </c>
      <c r="BC29">
        <v>1</v>
      </c>
    </row>
    <row r="30" spans="1:55" x14ac:dyDescent="0.25">
      <c r="AW30" t="s">
        <v>16</v>
      </c>
      <c r="AX30">
        <v>17</v>
      </c>
      <c r="AY30">
        <v>22</v>
      </c>
      <c r="AZ30">
        <v>2</v>
      </c>
      <c r="BA30">
        <v>1</v>
      </c>
      <c r="BB30">
        <v>1</v>
      </c>
      <c r="BC30">
        <v>1</v>
      </c>
    </row>
    <row r="31" spans="1:55" x14ac:dyDescent="0.25">
      <c r="AW31" t="s">
        <v>17</v>
      </c>
      <c r="AX31">
        <v>17</v>
      </c>
      <c r="AY31">
        <v>31</v>
      </c>
      <c r="AZ31">
        <v>2</v>
      </c>
      <c r="BA31">
        <v>1</v>
      </c>
      <c r="BB31">
        <v>1</v>
      </c>
      <c r="BC31">
        <v>1</v>
      </c>
    </row>
    <row r="32" spans="1:55" x14ac:dyDescent="0.25">
      <c r="AW32" t="s">
        <v>18</v>
      </c>
      <c r="AX32">
        <v>6</v>
      </c>
      <c r="AY32">
        <v>42</v>
      </c>
      <c r="AZ32">
        <v>1</v>
      </c>
      <c r="BA32">
        <v>2</v>
      </c>
      <c r="BB32">
        <v>1</v>
      </c>
      <c r="BC32">
        <v>1</v>
      </c>
    </row>
    <row r="33" spans="49:55" x14ac:dyDescent="0.25">
      <c r="AW33" t="s">
        <v>19</v>
      </c>
      <c r="AX33">
        <v>12</v>
      </c>
      <c r="AY33">
        <v>42</v>
      </c>
      <c r="AZ33">
        <v>1</v>
      </c>
      <c r="BA33">
        <v>2</v>
      </c>
      <c r="BB33">
        <v>1</v>
      </c>
      <c r="BC33">
        <v>1</v>
      </c>
    </row>
  </sheetData>
  <mergeCells count="2">
    <mergeCell ref="A22:AR22"/>
    <mergeCell ref="AT1:AT2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10" sqref="A10"/>
    </sheetView>
  </sheetViews>
  <sheetFormatPr baseColWidth="10" defaultRowHeight="15" x14ac:dyDescent="0.25"/>
  <cols>
    <col min="1" max="1" width="33.140625" bestFit="1" customWidth="1"/>
    <col min="2" max="2" width="24.5703125" customWidth="1"/>
    <col min="3" max="3" width="14" customWidth="1"/>
    <col min="4" max="4" width="23.28515625" customWidth="1"/>
    <col min="5" max="5" width="27" customWidth="1"/>
  </cols>
  <sheetData>
    <row r="1" spans="1:5" ht="25.5" x14ac:dyDescent="0.25">
      <c r="A1" s="68" t="s">
        <v>200</v>
      </c>
      <c r="B1" s="68" t="s">
        <v>201</v>
      </c>
      <c r="C1" s="68" t="s">
        <v>207</v>
      </c>
      <c r="D1" s="68" t="s">
        <v>208</v>
      </c>
      <c r="E1" s="68" t="s">
        <v>209</v>
      </c>
    </row>
    <row r="2" spans="1:5" x14ac:dyDescent="0.25">
      <c r="A2" t="s">
        <v>225</v>
      </c>
      <c r="B2" t="s">
        <v>202</v>
      </c>
      <c r="C2" t="s">
        <v>210</v>
      </c>
      <c r="D2" t="s">
        <v>218</v>
      </c>
      <c r="E2" t="s">
        <v>218</v>
      </c>
    </row>
    <row r="3" spans="1:5" x14ac:dyDescent="0.25">
      <c r="A3" t="s">
        <v>226</v>
      </c>
      <c r="B3" t="s">
        <v>203</v>
      </c>
      <c r="C3" t="s">
        <v>211</v>
      </c>
      <c r="D3" t="s">
        <v>219</v>
      </c>
      <c r="E3" t="s">
        <v>219</v>
      </c>
    </row>
    <row r="4" spans="1:5" x14ac:dyDescent="0.25">
      <c r="A4" t="s">
        <v>227</v>
      </c>
      <c r="B4" t="s">
        <v>204</v>
      </c>
      <c r="C4" t="s">
        <v>212</v>
      </c>
    </row>
    <row r="5" spans="1:5" x14ac:dyDescent="0.25">
      <c r="B5" t="s">
        <v>205</v>
      </c>
      <c r="C5" t="s">
        <v>213</v>
      </c>
    </row>
    <row r="6" spans="1:5" x14ac:dyDescent="0.25">
      <c r="B6" t="s">
        <v>206</v>
      </c>
      <c r="C6" t="s">
        <v>214</v>
      </c>
    </row>
    <row r="7" spans="1:5" x14ac:dyDescent="0.25">
      <c r="C7" t="s">
        <v>215</v>
      </c>
    </row>
    <row r="8" spans="1:5" x14ac:dyDescent="0.25">
      <c r="C8" t="s">
        <v>216</v>
      </c>
    </row>
    <row r="9" spans="1:5" x14ac:dyDescent="0.25">
      <c r="C9" t="s">
        <v>217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workbookViewId="0">
      <selection activeCell="B5" sqref="B5"/>
    </sheetView>
  </sheetViews>
  <sheetFormatPr baseColWidth="10" defaultRowHeight="15" x14ac:dyDescent="0.25"/>
  <cols>
    <col min="1" max="7" width="11.42578125" style="41"/>
    <col min="8" max="8" width="11.42578125" style="43"/>
    <col min="9" max="16384" width="11.42578125" style="40"/>
  </cols>
  <sheetData>
    <row r="1" spans="1:17" ht="25.5" x14ac:dyDescent="0.25">
      <c r="A1" s="42" t="s">
        <v>192</v>
      </c>
    </row>
    <row r="2" spans="1:17" ht="18" customHeight="1" x14ac:dyDescent="0.25">
      <c r="A2" s="56" t="s">
        <v>23</v>
      </c>
      <c r="B2" s="57" t="s">
        <v>2</v>
      </c>
      <c r="C2" s="58" t="s">
        <v>3</v>
      </c>
      <c r="D2" s="58" t="s">
        <v>4</v>
      </c>
      <c r="E2" s="57" t="s">
        <v>5</v>
      </c>
      <c r="F2" s="57" t="s">
        <v>6</v>
      </c>
      <c r="G2" s="59" t="s">
        <v>7</v>
      </c>
    </row>
    <row r="3" spans="1:17" x14ac:dyDescent="0.25">
      <c r="A3" s="41">
        <v>1</v>
      </c>
      <c r="B3" s="41">
        <v>5</v>
      </c>
      <c r="C3" s="41">
        <v>3</v>
      </c>
      <c r="D3" s="41">
        <v>1</v>
      </c>
      <c r="E3" s="41">
        <v>1</v>
      </c>
      <c r="F3" s="41">
        <v>0</v>
      </c>
      <c r="G3" s="41">
        <v>1</v>
      </c>
    </row>
    <row r="4" spans="1:17" x14ac:dyDescent="0.25">
      <c r="A4" s="41">
        <v>2</v>
      </c>
      <c r="B4" s="41">
        <v>8</v>
      </c>
      <c r="C4" s="41">
        <v>3</v>
      </c>
      <c r="D4" s="41">
        <v>1</v>
      </c>
      <c r="E4" s="41">
        <v>1</v>
      </c>
      <c r="F4" s="41">
        <v>0</v>
      </c>
      <c r="G4" s="41">
        <v>1</v>
      </c>
    </row>
    <row r="5" spans="1:17" x14ac:dyDescent="0.25">
      <c r="A5" s="41">
        <v>3</v>
      </c>
      <c r="B5" s="41">
        <v>14</v>
      </c>
      <c r="C5" s="41">
        <v>3</v>
      </c>
      <c r="D5" s="41">
        <v>2</v>
      </c>
      <c r="E5" s="41">
        <v>2</v>
      </c>
      <c r="F5" s="41">
        <v>1</v>
      </c>
      <c r="G5" s="41">
        <v>1</v>
      </c>
    </row>
    <row r="6" spans="1:17" x14ac:dyDescent="0.25">
      <c r="A6" s="41">
        <v>4</v>
      </c>
      <c r="B6" s="41">
        <v>17</v>
      </c>
      <c r="C6" s="41">
        <v>3</v>
      </c>
      <c r="D6" s="41">
        <v>2</v>
      </c>
      <c r="E6" s="41">
        <v>2</v>
      </c>
      <c r="F6" s="41">
        <v>2</v>
      </c>
      <c r="G6" s="41">
        <v>1</v>
      </c>
      <c r="K6" s="55"/>
      <c r="L6" s="55"/>
      <c r="M6" s="55"/>
      <c r="N6" s="55"/>
      <c r="O6" s="55"/>
      <c r="P6" s="55"/>
      <c r="Q6" s="55"/>
    </row>
    <row r="7" spans="1:17" x14ac:dyDescent="0.25">
      <c r="A7" s="41">
        <v>5</v>
      </c>
      <c r="B7" s="41">
        <v>1</v>
      </c>
      <c r="C7" s="41">
        <v>17</v>
      </c>
      <c r="D7" s="41">
        <v>1</v>
      </c>
      <c r="E7" s="41">
        <v>1</v>
      </c>
      <c r="F7" s="41">
        <v>1</v>
      </c>
      <c r="G7" s="41">
        <v>1</v>
      </c>
    </row>
    <row r="8" spans="1:17" x14ac:dyDescent="0.25">
      <c r="A8" s="41">
        <v>6</v>
      </c>
      <c r="B8" s="41">
        <v>4</v>
      </c>
      <c r="C8" s="41">
        <v>17</v>
      </c>
      <c r="D8" s="41">
        <v>1</v>
      </c>
      <c r="E8" s="41">
        <v>1</v>
      </c>
      <c r="F8" s="41">
        <v>1</v>
      </c>
      <c r="G8" s="41">
        <v>1</v>
      </c>
    </row>
    <row r="9" spans="1:17" x14ac:dyDescent="0.25">
      <c r="A9" s="41">
        <v>7</v>
      </c>
      <c r="B9" s="41">
        <v>4</v>
      </c>
      <c r="C9" s="41">
        <v>27</v>
      </c>
      <c r="D9" s="41">
        <v>0</v>
      </c>
      <c r="E9" s="41">
        <v>1</v>
      </c>
      <c r="F9" s="41">
        <v>1</v>
      </c>
      <c r="G9" s="41">
        <v>1</v>
      </c>
    </row>
    <row r="10" spans="1:17" x14ac:dyDescent="0.25">
      <c r="A10" s="41">
        <v>8</v>
      </c>
      <c r="B10" s="41">
        <v>7</v>
      </c>
      <c r="C10" s="41">
        <v>17</v>
      </c>
      <c r="D10" s="41">
        <v>1</v>
      </c>
      <c r="E10" s="41">
        <v>1</v>
      </c>
      <c r="F10" s="41">
        <v>1</v>
      </c>
      <c r="G10" s="41">
        <v>1</v>
      </c>
    </row>
    <row r="11" spans="1:17" x14ac:dyDescent="0.25">
      <c r="A11" s="41">
        <v>9</v>
      </c>
      <c r="B11" s="41">
        <v>9</v>
      </c>
      <c r="C11" s="41">
        <v>18</v>
      </c>
      <c r="D11" s="41">
        <v>1</v>
      </c>
      <c r="E11" s="41">
        <v>1</v>
      </c>
      <c r="F11" s="41">
        <v>1</v>
      </c>
      <c r="G11" s="41">
        <v>1</v>
      </c>
    </row>
    <row r="12" spans="1:17" x14ac:dyDescent="0.25">
      <c r="A12" s="41">
        <v>10</v>
      </c>
      <c r="B12" s="41">
        <v>9</v>
      </c>
      <c r="C12" s="41">
        <v>27</v>
      </c>
      <c r="D12" s="41">
        <v>1</v>
      </c>
      <c r="E12" s="41">
        <v>1</v>
      </c>
      <c r="F12" s="41">
        <v>1</v>
      </c>
      <c r="G12" s="41">
        <v>1</v>
      </c>
    </row>
    <row r="13" spans="1:17" x14ac:dyDescent="0.25">
      <c r="A13" s="41">
        <v>11</v>
      </c>
      <c r="B13" s="41">
        <v>6</v>
      </c>
      <c r="C13" s="41">
        <v>40</v>
      </c>
      <c r="D13" s="41">
        <v>2</v>
      </c>
      <c r="E13" s="41">
        <v>3</v>
      </c>
      <c r="F13" s="41">
        <v>2</v>
      </c>
      <c r="G13" s="41">
        <v>4</v>
      </c>
    </row>
    <row r="14" spans="1:17" x14ac:dyDescent="0.25">
      <c r="A14" s="41">
        <v>12</v>
      </c>
      <c r="B14" s="41">
        <v>12</v>
      </c>
      <c r="C14" s="41">
        <v>40</v>
      </c>
      <c r="D14" s="41">
        <v>2</v>
      </c>
      <c r="E14" s="41">
        <v>3</v>
      </c>
      <c r="F14" s="41">
        <v>2</v>
      </c>
      <c r="G14" s="41">
        <v>4</v>
      </c>
    </row>
    <row r="15" spans="1:17" x14ac:dyDescent="0.25">
      <c r="A15" s="41">
        <v>13</v>
      </c>
      <c r="B15" s="41">
        <v>14</v>
      </c>
      <c r="C15" s="41">
        <v>15</v>
      </c>
      <c r="D15" s="41">
        <v>0</v>
      </c>
      <c r="E15" s="41">
        <v>1</v>
      </c>
      <c r="F15" s="41">
        <v>1</v>
      </c>
      <c r="G15" s="41">
        <v>1</v>
      </c>
    </row>
    <row r="16" spans="1:17" x14ac:dyDescent="0.25">
      <c r="A16" s="41">
        <v>14</v>
      </c>
      <c r="B16" s="41">
        <v>12</v>
      </c>
      <c r="C16" s="41">
        <v>21</v>
      </c>
      <c r="D16" s="41">
        <v>1</v>
      </c>
      <c r="E16" s="41">
        <v>1</v>
      </c>
      <c r="F16" s="41">
        <v>1</v>
      </c>
      <c r="G16" s="41">
        <v>1</v>
      </c>
    </row>
    <row r="17" spans="1:7" x14ac:dyDescent="0.25">
      <c r="A17" s="41">
        <v>15</v>
      </c>
      <c r="B17">
        <v>14</v>
      </c>
      <c r="C17">
        <v>31</v>
      </c>
      <c r="D17">
        <v>0</v>
      </c>
      <c r="E17">
        <v>1</v>
      </c>
      <c r="F17">
        <v>1</v>
      </c>
      <c r="G17">
        <v>1</v>
      </c>
    </row>
    <row r="18" spans="1:7" x14ac:dyDescent="0.25">
      <c r="A18" s="41">
        <v>16</v>
      </c>
      <c r="B18">
        <v>15</v>
      </c>
      <c r="C18">
        <v>13</v>
      </c>
      <c r="D18">
        <v>1</v>
      </c>
      <c r="E18">
        <v>0</v>
      </c>
      <c r="F18">
        <v>1</v>
      </c>
      <c r="G18">
        <v>1</v>
      </c>
    </row>
    <row r="19" spans="1:7" x14ac:dyDescent="0.25">
      <c r="A19" s="41">
        <v>17</v>
      </c>
      <c r="B19">
        <v>15</v>
      </c>
      <c r="C19">
        <v>22</v>
      </c>
      <c r="D19">
        <v>1</v>
      </c>
      <c r="E19">
        <v>0</v>
      </c>
      <c r="F19">
        <v>1</v>
      </c>
      <c r="G19">
        <v>1</v>
      </c>
    </row>
    <row r="20" spans="1:7" x14ac:dyDescent="0.25">
      <c r="A20" s="41">
        <v>18</v>
      </c>
      <c r="B20">
        <v>15</v>
      </c>
      <c r="C20">
        <v>31</v>
      </c>
      <c r="D20">
        <v>1</v>
      </c>
      <c r="E20">
        <v>0</v>
      </c>
      <c r="F20">
        <v>1</v>
      </c>
      <c r="G20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Parameters</vt:lpstr>
      <vt:lpstr>Tasks</vt:lpstr>
      <vt:lpstr>Workers</vt:lpstr>
      <vt:lpstr>Resources</vt:lpstr>
      <vt:lpstr>Layout</vt:lpstr>
      <vt:lpstr>ShopFloor_View</vt:lpstr>
      <vt:lpstr>Options</vt:lpstr>
      <vt:lpstr>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2022-12-13T15:49:14Z</dcterms:modified>
</cp:coreProperties>
</file>