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athon\dataset\"/>
    </mc:Choice>
  </mc:AlternateContent>
  <xr:revisionPtr revIDLastSave="0" documentId="13_ncr:1_{493D9E74-CD34-437C-BE25-788B684493A7}" xr6:coauthVersionLast="47" xr6:coauthVersionMax="47" xr10:uidLastSave="{00000000-0000-0000-0000-000000000000}"/>
  <bookViews>
    <workbookView xWindow="-108" yWindow="-108" windowWidth="23256" windowHeight="12456" xr2:uid="{FB8F59F8-0F35-45F8-9A25-AC49CC5E2E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1" l="1"/>
  <c r="H30" i="1"/>
  <c r="S30" i="1" s="1"/>
  <c r="R29" i="1"/>
  <c r="H29" i="1"/>
  <c r="S29" i="1" s="1"/>
  <c r="R28" i="1"/>
  <c r="H28" i="1"/>
  <c r="S28" i="1" s="1"/>
  <c r="F27" i="1"/>
  <c r="H26" i="1"/>
  <c r="S26" i="1" s="1"/>
  <c r="R25" i="1"/>
  <c r="S25" i="1" s="1"/>
  <c r="H25" i="1"/>
  <c r="H24" i="1"/>
  <c r="S24" i="1" s="1"/>
  <c r="R23" i="1"/>
  <c r="P23" i="1"/>
  <c r="H23" i="1"/>
  <c r="S23" i="1" s="1"/>
  <c r="O22" i="1"/>
  <c r="R22" i="1" s="1"/>
  <c r="S22" i="1" s="1"/>
  <c r="H22" i="1"/>
  <c r="S21" i="1"/>
  <c r="H21" i="1"/>
  <c r="R20" i="1"/>
  <c r="P20" i="1"/>
  <c r="H20" i="1"/>
  <c r="S20" i="1" s="1"/>
  <c r="O19" i="1"/>
  <c r="R19" i="1" s="1"/>
  <c r="S19" i="1" s="1"/>
  <c r="H19" i="1"/>
  <c r="R18" i="1"/>
  <c r="H18" i="1"/>
  <c r="S18" i="1" s="1"/>
  <c r="O17" i="1"/>
  <c r="R17" i="1" s="1"/>
  <c r="H17" i="1"/>
  <c r="S17" i="1" s="1"/>
  <c r="R16" i="1"/>
  <c r="H16" i="1"/>
  <c r="S16" i="1" s="1"/>
  <c r="H27" i="1" l="1"/>
  <c r="S27" i="1" s="1"/>
</calcChain>
</file>

<file path=xl/sharedStrings.xml><?xml version="1.0" encoding="utf-8"?>
<sst xmlns="http://schemas.openxmlformats.org/spreadsheetml/2006/main" count="136" uniqueCount="59">
  <si>
    <t>Credits</t>
  </si>
  <si>
    <t>Abbri-Role</t>
  </si>
  <si>
    <t>Player Name</t>
  </si>
  <si>
    <t>Team</t>
  </si>
  <si>
    <t>Matches</t>
  </si>
  <si>
    <t>Runs</t>
  </si>
  <si>
    <t>Highest Score</t>
  </si>
  <si>
    <t>Batting Average</t>
  </si>
  <si>
    <t>Strike Rate</t>
  </si>
  <si>
    <t>50s</t>
  </si>
  <si>
    <t>100s</t>
  </si>
  <si>
    <t>Wickets</t>
  </si>
  <si>
    <t>Bowling Average</t>
  </si>
  <si>
    <t>Catches</t>
  </si>
  <si>
    <t>Run_conceded</t>
  </si>
  <si>
    <t>Ball_bowled</t>
  </si>
  <si>
    <t>Over_bowled</t>
  </si>
  <si>
    <t>Economy</t>
  </si>
  <si>
    <t>Fantasy_score</t>
  </si>
  <si>
    <t>Role</t>
  </si>
  <si>
    <t>BAT</t>
  </si>
  <si>
    <t>Daryl Mitchell</t>
  </si>
  <si>
    <t>NZ</t>
  </si>
  <si>
    <t>Batsman</t>
  </si>
  <si>
    <t>WK</t>
  </si>
  <si>
    <t>Devon Conway</t>
  </si>
  <si>
    <t>Wicketkeeper</t>
  </si>
  <si>
    <t>ALL</t>
  </si>
  <si>
    <t>Glenn Phillips</t>
  </si>
  <si>
    <t>All-rounder</t>
  </si>
  <si>
    <t>BOWL</t>
  </si>
  <si>
    <t>Jacob Duffy</t>
  </si>
  <si>
    <t>Bowler</t>
  </si>
  <si>
    <t>Kane Williamson</t>
  </si>
  <si>
    <t>Mark Chapman</t>
  </si>
  <si>
    <t>Matt Henry</t>
  </si>
  <si>
    <t>Michael Bracewell</t>
  </si>
  <si>
    <t>Mitchell Santner</t>
  </si>
  <si>
    <t>Nathan Smith</t>
  </si>
  <si>
    <t>Rachin Ravindra</t>
  </si>
  <si>
    <t>Tom Latham</t>
  </si>
  <si>
    <t>Will Young</t>
  </si>
  <si>
    <t>William O'Rourke</t>
  </si>
  <si>
    <t>Arshdeep Singh</t>
  </si>
  <si>
    <t>IND</t>
  </si>
  <si>
    <t>Axar Patel</t>
  </si>
  <si>
    <t>Hardik Pandya</t>
  </si>
  <si>
    <t>Harshit Rana</t>
  </si>
  <si>
    <t>Kuldeep Yadav</t>
  </si>
  <si>
    <t>Lokesh Rahul</t>
  </si>
  <si>
    <t>Mohammed Shami</t>
  </si>
  <si>
    <t>Ravindra Jadeja</t>
  </si>
  <si>
    <t>Rishabh Pant</t>
  </si>
  <si>
    <t>Rohit Sharma</t>
  </si>
  <si>
    <t>Shreyas Iyer</t>
  </si>
  <si>
    <t>Shubman Gill</t>
  </si>
  <si>
    <t>Varun Chakravarthy</t>
  </si>
  <si>
    <t>Virat Kohli</t>
  </si>
  <si>
    <t>Washington Sundar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</si>
</sst>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0" fontId="3" fillId="0" borderId="0" xfId="0" applyFon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DE91-7066-43CD-84C7-3E8B760E800A}">
  <dimension ref="A1:T30"/>
  <sheetViews>
    <sheetView tabSelected="1" workbookViewId="0">
      <selection activeCell="W26" sqref="W26"/>
    </sheetView>
  </sheetViews>
  <sheetFormatPr defaultRowHeight="14.4" x14ac:dyDescent="0.3"/>
  <cols>
    <col min="3" max="3" width="17.21875" bestFit="1" customWidth="1"/>
    <col min="13" max="13" width="14.5546875" bestFit="1" customWidth="1"/>
    <col min="15" max="15" width="13.109375" bestFit="1" customWidth="1"/>
    <col min="16" max="16" width="11" bestFit="1" customWidth="1"/>
    <col min="17" max="17" width="11.88671875" bestFit="1" customWidth="1"/>
    <col min="19" max="19" width="12.6640625" bestFit="1" customWidth="1"/>
    <col min="20" max="20" width="12.2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8.5</v>
      </c>
      <c r="B2" t="s">
        <v>20</v>
      </c>
      <c r="C2" t="s">
        <v>21</v>
      </c>
      <c r="D2" t="s">
        <v>22</v>
      </c>
      <c r="E2">
        <v>42</v>
      </c>
      <c r="F2">
        <v>1617</v>
      </c>
      <c r="G2">
        <v>129</v>
      </c>
      <c r="H2">
        <v>38.5</v>
      </c>
      <c r="I2">
        <v>97.94</v>
      </c>
      <c r="J2">
        <v>5</v>
      </c>
      <c r="K2">
        <v>6</v>
      </c>
      <c r="L2">
        <v>13</v>
      </c>
      <c r="M2">
        <v>22.15</v>
      </c>
      <c r="N2">
        <v>27</v>
      </c>
      <c r="O2">
        <v>287.95</v>
      </c>
      <c r="P2">
        <v>1273</v>
      </c>
      <c r="Q2">
        <v>212</v>
      </c>
      <c r="R2">
        <v>1.36</v>
      </c>
      <c r="S2">
        <v>623</v>
      </c>
      <c r="T2" t="s">
        <v>23</v>
      </c>
    </row>
    <row r="3" spans="1:20" x14ac:dyDescent="0.3">
      <c r="A3">
        <v>8</v>
      </c>
      <c r="B3" t="s">
        <v>24</v>
      </c>
      <c r="C3" t="s">
        <v>25</v>
      </c>
      <c r="D3" t="s">
        <v>22</v>
      </c>
      <c r="E3">
        <v>32</v>
      </c>
      <c r="F3">
        <v>1246</v>
      </c>
      <c r="G3">
        <v>152</v>
      </c>
      <c r="H3">
        <v>38.9375</v>
      </c>
      <c r="I3">
        <v>89.73</v>
      </c>
      <c r="J3">
        <v>3</v>
      </c>
      <c r="K3">
        <v>5</v>
      </c>
      <c r="L3">
        <v>0</v>
      </c>
      <c r="M3">
        <v>0</v>
      </c>
      <c r="N3">
        <v>17</v>
      </c>
      <c r="O3">
        <v>0</v>
      </c>
      <c r="P3">
        <v>0</v>
      </c>
      <c r="Q3">
        <v>0</v>
      </c>
      <c r="R3">
        <v>0</v>
      </c>
      <c r="S3">
        <v>172</v>
      </c>
      <c r="T3" t="s">
        <v>26</v>
      </c>
    </row>
    <row r="4" spans="1:20" x14ac:dyDescent="0.3">
      <c r="A4">
        <v>8</v>
      </c>
      <c r="B4" t="s">
        <v>27</v>
      </c>
      <c r="C4" t="s">
        <v>28</v>
      </c>
      <c r="D4" t="s">
        <v>22</v>
      </c>
      <c r="E4">
        <v>36</v>
      </c>
      <c r="F4">
        <v>781</v>
      </c>
      <c r="G4">
        <v>108</v>
      </c>
      <c r="H4">
        <v>21.694444440000002</v>
      </c>
      <c r="I4">
        <v>95.94</v>
      </c>
      <c r="J4">
        <v>4</v>
      </c>
      <c r="K4">
        <v>0</v>
      </c>
      <c r="L4">
        <v>13</v>
      </c>
      <c r="M4">
        <v>42.07</v>
      </c>
      <c r="N4">
        <v>19</v>
      </c>
      <c r="O4">
        <v>546.91</v>
      </c>
      <c r="P4">
        <v>1247</v>
      </c>
      <c r="Q4">
        <v>208</v>
      </c>
      <c r="R4">
        <v>2.63</v>
      </c>
      <c r="S4">
        <v>549</v>
      </c>
      <c r="T4" t="s">
        <v>29</v>
      </c>
    </row>
    <row r="5" spans="1:20" x14ac:dyDescent="0.3">
      <c r="A5">
        <v>6.5</v>
      </c>
      <c r="B5" t="s">
        <v>30</v>
      </c>
      <c r="C5" t="s">
        <v>31</v>
      </c>
      <c r="D5" t="s">
        <v>22</v>
      </c>
      <c r="E5">
        <v>11</v>
      </c>
      <c r="F5">
        <v>9</v>
      </c>
      <c r="G5">
        <v>4</v>
      </c>
      <c r="H5">
        <v>9</v>
      </c>
      <c r="I5">
        <v>56.25</v>
      </c>
      <c r="J5">
        <v>0</v>
      </c>
      <c r="K5">
        <v>0</v>
      </c>
      <c r="L5">
        <v>19</v>
      </c>
      <c r="M5">
        <v>27.1</v>
      </c>
      <c r="N5">
        <v>1</v>
      </c>
      <c r="O5">
        <v>515</v>
      </c>
      <c r="P5">
        <v>490</v>
      </c>
      <c r="Q5">
        <v>81.400000000000006</v>
      </c>
      <c r="R5">
        <v>6.3</v>
      </c>
      <c r="S5">
        <v>530</v>
      </c>
      <c r="T5" t="s">
        <v>32</v>
      </c>
    </row>
    <row r="6" spans="1:20" x14ac:dyDescent="0.3">
      <c r="A6">
        <v>9</v>
      </c>
      <c r="B6" t="s">
        <v>20</v>
      </c>
      <c r="C6" t="s">
        <v>33</v>
      </c>
      <c r="D6" t="s">
        <v>22</v>
      </c>
      <c r="E6">
        <v>166</v>
      </c>
      <c r="F6">
        <v>6868</v>
      </c>
      <c r="G6">
        <v>148</v>
      </c>
      <c r="H6">
        <v>41.373493979999999</v>
      </c>
      <c r="I6">
        <v>81.260000000000005</v>
      </c>
      <c r="J6">
        <v>42</v>
      </c>
      <c r="K6">
        <v>13</v>
      </c>
      <c r="L6">
        <v>37</v>
      </c>
      <c r="M6">
        <v>35.409999999999997</v>
      </c>
      <c r="N6">
        <v>66</v>
      </c>
      <c r="O6">
        <v>1310.17</v>
      </c>
      <c r="P6">
        <v>3007</v>
      </c>
      <c r="Q6">
        <v>501</v>
      </c>
      <c r="R6">
        <v>0</v>
      </c>
      <c r="S6">
        <v>1659</v>
      </c>
      <c r="T6" t="s">
        <v>23</v>
      </c>
    </row>
    <row r="7" spans="1:20" x14ac:dyDescent="0.3">
      <c r="A7">
        <v>6.5</v>
      </c>
      <c r="B7" t="s">
        <v>20</v>
      </c>
      <c r="C7" t="s">
        <v>34</v>
      </c>
      <c r="D7" t="s">
        <v>22</v>
      </c>
      <c r="E7">
        <v>27</v>
      </c>
      <c r="F7">
        <v>585</v>
      </c>
      <c r="G7">
        <v>124</v>
      </c>
      <c r="H7">
        <v>21.666666670000001</v>
      </c>
      <c r="I7">
        <v>106.55</v>
      </c>
      <c r="J7">
        <v>3</v>
      </c>
      <c r="K7">
        <v>1</v>
      </c>
      <c r="L7">
        <v>0</v>
      </c>
      <c r="M7">
        <v>0</v>
      </c>
      <c r="N7">
        <v>5</v>
      </c>
      <c r="O7">
        <v>0</v>
      </c>
      <c r="P7">
        <v>0</v>
      </c>
      <c r="Q7">
        <v>0</v>
      </c>
      <c r="R7">
        <v>0</v>
      </c>
      <c r="S7">
        <v>73</v>
      </c>
      <c r="T7" t="s">
        <v>23</v>
      </c>
    </row>
    <row r="8" spans="1:20" x14ac:dyDescent="0.3">
      <c r="A8">
        <v>8.5</v>
      </c>
      <c r="B8" t="s">
        <v>30</v>
      </c>
      <c r="C8" t="s">
        <v>35</v>
      </c>
      <c r="D8" t="s">
        <v>22</v>
      </c>
      <c r="E8">
        <v>85</v>
      </c>
      <c r="F8">
        <v>268</v>
      </c>
      <c r="G8">
        <v>48</v>
      </c>
      <c r="H8">
        <v>3.1529411760000001</v>
      </c>
      <c r="I8">
        <v>93.7</v>
      </c>
      <c r="J8">
        <v>0</v>
      </c>
      <c r="K8">
        <v>0</v>
      </c>
      <c r="L8">
        <v>150</v>
      </c>
      <c r="M8">
        <v>25.43</v>
      </c>
      <c r="N8">
        <v>29</v>
      </c>
      <c r="O8">
        <v>3814.5</v>
      </c>
      <c r="P8">
        <v>14055</v>
      </c>
      <c r="Q8">
        <v>2343</v>
      </c>
      <c r="R8">
        <v>1.63</v>
      </c>
      <c r="S8">
        <v>4103</v>
      </c>
      <c r="T8" t="s">
        <v>32</v>
      </c>
    </row>
    <row r="9" spans="1:20" x14ac:dyDescent="0.3">
      <c r="A9">
        <v>7.5</v>
      </c>
      <c r="B9" t="s">
        <v>27</v>
      </c>
      <c r="C9" t="s">
        <v>36</v>
      </c>
      <c r="D9" t="s">
        <v>22</v>
      </c>
      <c r="E9">
        <v>23</v>
      </c>
      <c r="F9">
        <v>557</v>
      </c>
      <c r="G9">
        <v>144</v>
      </c>
      <c r="H9">
        <v>24.217391299999999</v>
      </c>
      <c r="I9">
        <v>114.6</v>
      </c>
      <c r="J9">
        <v>0</v>
      </c>
      <c r="K9">
        <v>2</v>
      </c>
      <c r="L9">
        <v>21</v>
      </c>
      <c r="M9">
        <v>37.520000000000003</v>
      </c>
      <c r="N9">
        <v>10</v>
      </c>
      <c r="O9">
        <v>787.92</v>
      </c>
      <c r="P9">
        <v>2407</v>
      </c>
      <c r="Q9">
        <v>401</v>
      </c>
      <c r="R9">
        <v>1.96</v>
      </c>
      <c r="S9">
        <v>670</v>
      </c>
      <c r="T9" t="s">
        <v>29</v>
      </c>
    </row>
    <row r="10" spans="1:20" x14ac:dyDescent="0.3">
      <c r="A10">
        <v>8</v>
      </c>
      <c r="B10" t="s">
        <v>27</v>
      </c>
      <c r="C10" t="s">
        <v>37</v>
      </c>
      <c r="D10" t="s">
        <v>22</v>
      </c>
      <c r="E10">
        <v>110</v>
      </c>
      <c r="F10">
        <v>1392</v>
      </c>
      <c r="G10">
        <v>67</v>
      </c>
      <c r="H10">
        <v>12.654545450000001</v>
      </c>
      <c r="I10">
        <v>90.56</v>
      </c>
      <c r="J10">
        <v>3</v>
      </c>
      <c r="K10">
        <v>0</v>
      </c>
      <c r="L10">
        <v>112</v>
      </c>
      <c r="M10">
        <v>36.979999999999997</v>
      </c>
      <c r="N10">
        <v>47</v>
      </c>
      <c r="O10">
        <v>4141.76</v>
      </c>
      <c r="P10">
        <v>10143</v>
      </c>
      <c r="Q10">
        <v>1690</v>
      </c>
      <c r="R10">
        <v>2.4500000000000002</v>
      </c>
      <c r="S10">
        <v>3322</v>
      </c>
      <c r="T10" t="s">
        <v>29</v>
      </c>
    </row>
    <row r="11" spans="1:20" x14ac:dyDescent="0.3">
      <c r="A11">
        <v>6</v>
      </c>
      <c r="B11" t="s">
        <v>30</v>
      </c>
      <c r="C11" t="s">
        <v>38</v>
      </c>
      <c r="D11" t="s">
        <v>22</v>
      </c>
      <c r="E11">
        <v>5</v>
      </c>
      <c r="F11">
        <v>26</v>
      </c>
      <c r="G11">
        <v>17</v>
      </c>
      <c r="H11">
        <v>5.2</v>
      </c>
      <c r="I11">
        <v>66.66</v>
      </c>
      <c r="J11">
        <v>0</v>
      </c>
      <c r="K11">
        <v>0</v>
      </c>
      <c r="L11">
        <v>5</v>
      </c>
      <c r="M11">
        <v>45.2</v>
      </c>
      <c r="N11">
        <v>4</v>
      </c>
      <c r="O11">
        <v>226</v>
      </c>
      <c r="P11">
        <v>333</v>
      </c>
      <c r="Q11">
        <v>56</v>
      </c>
      <c r="R11">
        <v>4.07</v>
      </c>
      <c r="S11">
        <v>204</v>
      </c>
      <c r="T11" t="s">
        <v>32</v>
      </c>
    </row>
    <row r="12" spans="1:20" x14ac:dyDescent="0.3">
      <c r="A12">
        <v>8</v>
      </c>
      <c r="B12" t="s">
        <v>20</v>
      </c>
      <c r="C12" t="s">
        <v>39</v>
      </c>
      <c r="D12" t="s">
        <v>22</v>
      </c>
      <c r="E12">
        <v>28</v>
      </c>
      <c r="F12">
        <v>945</v>
      </c>
      <c r="G12">
        <v>49</v>
      </c>
      <c r="H12">
        <v>33.75</v>
      </c>
      <c r="I12">
        <v>109.5</v>
      </c>
      <c r="J12">
        <v>4</v>
      </c>
      <c r="K12">
        <v>3</v>
      </c>
      <c r="L12">
        <v>18</v>
      </c>
      <c r="M12">
        <v>46.61</v>
      </c>
      <c r="N12">
        <v>6</v>
      </c>
      <c r="O12">
        <v>838.98</v>
      </c>
      <c r="P12">
        <v>1971</v>
      </c>
      <c r="Q12">
        <v>329</v>
      </c>
      <c r="R12">
        <v>2.5499999999999998</v>
      </c>
      <c r="S12">
        <v>572</v>
      </c>
      <c r="T12" t="s">
        <v>23</v>
      </c>
    </row>
    <row r="13" spans="1:20" x14ac:dyDescent="0.3">
      <c r="A13">
        <v>7.5</v>
      </c>
      <c r="B13" t="s">
        <v>24</v>
      </c>
      <c r="C13" t="s">
        <v>40</v>
      </c>
      <c r="D13" t="s">
        <v>22</v>
      </c>
      <c r="E13">
        <v>149</v>
      </c>
      <c r="F13">
        <v>4100</v>
      </c>
      <c r="G13">
        <v>145</v>
      </c>
      <c r="H13">
        <v>27.516778519999999</v>
      </c>
      <c r="I13">
        <v>85.64</v>
      </c>
      <c r="J13">
        <v>24</v>
      </c>
      <c r="K13">
        <v>7</v>
      </c>
      <c r="L13">
        <v>0</v>
      </c>
      <c r="M13">
        <v>0</v>
      </c>
      <c r="N13">
        <v>128</v>
      </c>
      <c r="O13">
        <v>0</v>
      </c>
      <c r="P13">
        <v>0</v>
      </c>
      <c r="Q13">
        <v>0</v>
      </c>
      <c r="R13">
        <v>0</v>
      </c>
      <c r="S13">
        <v>1173</v>
      </c>
      <c r="T13" t="s">
        <v>26</v>
      </c>
    </row>
    <row r="14" spans="1:20" x14ac:dyDescent="0.3">
      <c r="A14">
        <v>7</v>
      </c>
      <c r="B14" t="s">
        <v>20</v>
      </c>
      <c r="C14" t="s">
        <v>41</v>
      </c>
      <c r="D14" t="s">
        <v>22</v>
      </c>
      <c r="E14">
        <v>37</v>
      </c>
      <c r="F14">
        <v>1480</v>
      </c>
      <c r="G14">
        <v>120</v>
      </c>
      <c r="H14">
        <v>40</v>
      </c>
      <c r="I14">
        <v>88.04</v>
      </c>
      <c r="J14">
        <v>10</v>
      </c>
      <c r="K14">
        <v>3</v>
      </c>
      <c r="L14">
        <v>0</v>
      </c>
      <c r="M14">
        <v>0</v>
      </c>
      <c r="N14">
        <v>16</v>
      </c>
      <c r="O14">
        <v>0</v>
      </c>
      <c r="P14">
        <v>0</v>
      </c>
      <c r="Q14">
        <v>0</v>
      </c>
      <c r="R14">
        <v>0</v>
      </c>
      <c r="S14">
        <v>169</v>
      </c>
      <c r="T14" t="s">
        <v>23</v>
      </c>
    </row>
    <row r="15" spans="1:20" ht="15" thickBot="1" x14ac:dyDescent="0.35">
      <c r="A15">
        <v>7</v>
      </c>
      <c r="B15" t="s">
        <v>30</v>
      </c>
      <c r="C15" t="s">
        <v>42</v>
      </c>
      <c r="D15" t="s">
        <v>22</v>
      </c>
      <c r="E15">
        <v>6</v>
      </c>
      <c r="F15">
        <v>5</v>
      </c>
      <c r="G15">
        <v>3</v>
      </c>
      <c r="H15">
        <v>0.83333333300000001</v>
      </c>
      <c r="I15">
        <v>38.46</v>
      </c>
      <c r="J15">
        <v>0</v>
      </c>
      <c r="K15">
        <v>0</v>
      </c>
      <c r="L15">
        <v>8</v>
      </c>
      <c r="M15">
        <v>31.62</v>
      </c>
      <c r="N15">
        <v>0</v>
      </c>
      <c r="O15">
        <v>252.96</v>
      </c>
      <c r="P15">
        <v>308</v>
      </c>
      <c r="Q15">
        <v>51</v>
      </c>
      <c r="R15">
        <v>4.93</v>
      </c>
      <c r="S15">
        <v>246</v>
      </c>
      <c r="T15" t="s">
        <v>32</v>
      </c>
    </row>
    <row r="16" spans="1:20" ht="15" thickBot="1" x14ac:dyDescent="0.35">
      <c r="A16" s="1">
        <v>7.5</v>
      </c>
      <c r="B16" s="1" t="s">
        <v>30</v>
      </c>
      <c r="C16" s="1" t="s">
        <v>43</v>
      </c>
      <c r="D16" s="1" t="s">
        <v>44</v>
      </c>
      <c r="E16" s="1">
        <v>8</v>
      </c>
      <c r="F16" s="1">
        <v>37</v>
      </c>
      <c r="G16" s="1">
        <v>18</v>
      </c>
      <c r="H16" s="2">
        <f t="shared" ref="H16:H30" si="0">F16/E16</f>
        <v>4.625</v>
      </c>
      <c r="I16" s="1">
        <v>112.12</v>
      </c>
      <c r="J16" s="1">
        <v>0</v>
      </c>
      <c r="K16" s="1">
        <v>0</v>
      </c>
      <c r="L16" s="1">
        <v>12</v>
      </c>
      <c r="M16" s="1">
        <v>24</v>
      </c>
      <c r="N16" s="1">
        <v>1</v>
      </c>
      <c r="O16" s="1">
        <v>288</v>
      </c>
      <c r="P16" s="1">
        <v>1345</v>
      </c>
      <c r="Q16" s="1">
        <v>224</v>
      </c>
      <c r="R16" s="2">
        <f t="shared" ref="R16:R30" si="1">O16/Q16</f>
        <v>1.2857142857142858</v>
      </c>
      <c r="S16" s="3">
        <f t="shared" ref="S16:S30" si="2" xml:space="preserve"> (F16) + (J16*8) + (K16*16) + (IF(H16&gt;=30,4,0)) +
  (IF(I16&gt;=100, IF(I16&lt;150,6,12),0)) +
  (L16*25) + (IF(L16&gt;=3,8,0)) + (IF(L16&gt;=4,12,0)) + (IF(L16&gt;=5,16,0)) +
  (IF(R16&gt;=3.5, IF(R16&lt;4.5,6,IF(R16&lt;5,4,IF(R16&lt;6,2,0))),0)) +
  (N16*8)</f>
        <v>387</v>
      </c>
      <c r="T16" s="1" t="s">
        <v>32</v>
      </c>
    </row>
    <row r="17" spans="1:20" ht="15" thickBot="1" x14ac:dyDescent="0.35">
      <c r="A17" s="1">
        <v>8</v>
      </c>
      <c r="B17" s="1" t="s">
        <v>27</v>
      </c>
      <c r="C17" s="1" t="s">
        <v>45</v>
      </c>
      <c r="D17" s="1" t="s">
        <v>44</v>
      </c>
      <c r="E17" s="1">
        <v>62</v>
      </c>
      <c r="F17" s="1">
        <v>628</v>
      </c>
      <c r="G17" s="1">
        <v>64</v>
      </c>
      <c r="H17" s="2">
        <f t="shared" si="0"/>
        <v>10.129032258064516</v>
      </c>
      <c r="I17" s="1">
        <v>94.8</v>
      </c>
      <c r="J17" s="1">
        <v>3</v>
      </c>
      <c r="K17" s="1">
        <v>0</v>
      </c>
      <c r="L17" s="1">
        <v>67</v>
      </c>
      <c r="M17" s="1">
        <v>32.64</v>
      </c>
      <c r="N17" s="1">
        <v>25</v>
      </c>
      <c r="O17" s="1">
        <f>2121.3+43</f>
        <v>2164.3000000000002</v>
      </c>
      <c r="P17" s="1">
        <v>6162</v>
      </c>
      <c r="Q17" s="1">
        <v>1027</v>
      </c>
      <c r="R17" s="2">
        <f t="shared" si="1"/>
        <v>2.1074001947419672</v>
      </c>
      <c r="S17" s="3">
        <f t="shared" si="2"/>
        <v>2563</v>
      </c>
      <c r="T17" s="1" t="s">
        <v>29</v>
      </c>
    </row>
    <row r="18" spans="1:20" ht="15" thickBot="1" x14ac:dyDescent="0.35">
      <c r="A18" s="1">
        <v>8.5</v>
      </c>
      <c r="B18" s="1" t="s">
        <v>27</v>
      </c>
      <c r="C18" s="1" t="s">
        <v>46</v>
      </c>
      <c r="D18" s="1" t="s">
        <v>44</v>
      </c>
      <c r="E18" s="2">
        <v>90</v>
      </c>
      <c r="F18" s="2">
        <v>1805</v>
      </c>
      <c r="G18" s="4">
        <v>92</v>
      </c>
      <c r="H18" s="2">
        <f t="shared" si="0"/>
        <v>20.055555555555557</v>
      </c>
      <c r="I18" s="2">
        <v>111.15</v>
      </c>
      <c r="J18" s="2">
        <v>11</v>
      </c>
      <c r="K18" s="2">
        <v>0</v>
      </c>
      <c r="L18" s="2">
        <v>87</v>
      </c>
      <c r="M18" s="2">
        <v>35.72</v>
      </c>
      <c r="N18" s="2">
        <v>36</v>
      </c>
      <c r="O18" s="2">
        <v>3108</v>
      </c>
      <c r="P18" s="2">
        <v>3337</v>
      </c>
      <c r="Q18" s="2">
        <v>556.1</v>
      </c>
      <c r="R18" s="2">
        <f t="shared" si="1"/>
        <v>5.5889228556015107</v>
      </c>
      <c r="S18" s="3">
        <f t="shared" si="2"/>
        <v>4400</v>
      </c>
      <c r="T18" s="1" t="s">
        <v>29</v>
      </c>
    </row>
    <row r="19" spans="1:20" ht="15" thickBot="1" x14ac:dyDescent="0.35">
      <c r="A19" s="1">
        <v>6.5</v>
      </c>
      <c r="B19" s="1" t="s">
        <v>30</v>
      </c>
      <c r="C19" s="1" t="s">
        <v>47</v>
      </c>
      <c r="D19" s="1" t="s">
        <v>44</v>
      </c>
      <c r="E19" s="1">
        <v>4</v>
      </c>
      <c r="F19" s="1">
        <v>13</v>
      </c>
      <c r="G19" s="1">
        <v>13</v>
      </c>
      <c r="H19" s="2">
        <f t="shared" si="0"/>
        <v>3.25</v>
      </c>
      <c r="I19" s="1">
        <v>130</v>
      </c>
      <c r="J19" s="1">
        <v>0</v>
      </c>
      <c r="K19" s="1">
        <v>0</v>
      </c>
      <c r="L19" s="1">
        <v>3</v>
      </c>
      <c r="M19" s="1">
        <v>24.33</v>
      </c>
      <c r="N19" s="1">
        <v>0</v>
      </c>
      <c r="O19" s="1">
        <f>146+31</f>
        <v>177</v>
      </c>
      <c r="P19" s="1">
        <v>170</v>
      </c>
      <c r="Q19" s="1">
        <v>28.4</v>
      </c>
      <c r="R19" s="2">
        <f t="shared" si="1"/>
        <v>6.232394366197183</v>
      </c>
      <c r="S19" s="3">
        <f t="shared" si="2"/>
        <v>102</v>
      </c>
      <c r="T19" s="1" t="s">
        <v>32</v>
      </c>
    </row>
    <row r="20" spans="1:20" ht="15" thickBot="1" x14ac:dyDescent="0.35">
      <c r="A20" s="1">
        <v>8</v>
      </c>
      <c r="B20" s="1" t="s">
        <v>30</v>
      </c>
      <c r="C20" s="1" t="s">
        <v>48</v>
      </c>
      <c r="D20" s="1" t="s">
        <v>44</v>
      </c>
      <c r="E20" s="1">
        <v>107</v>
      </c>
      <c r="F20" s="1">
        <v>205</v>
      </c>
      <c r="G20" s="1">
        <v>19</v>
      </c>
      <c r="H20" s="2">
        <f t="shared" si="0"/>
        <v>1.9158878504672898</v>
      </c>
      <c r="I20" s="1">
        <v>50.16</v>
      </c>
      <c r="J20" s="1">
        <v>0</v>
      </c>
      <c r="K20" s="1">
        <v>0</v>
      </c>
      <c r="L20" s="1">
        <v>173</v>
      </c>
      <c r="M20" s="1">
        <v>26.15</v>
      </c>
      <c r="N20" s="1">
        <v>16</v>
      </c>
      <c r="O20" s="1">
        <v>4523.95</v>
      </c>
      <c r="P20" s="1">
        <f>1456*6</f>
        <v>8736</v>
      </c>
      <c r="Q20" s="1">
        <v>1456</v>
      </c>
      <c r="R20" s="2">
        <f t="shared" si="1"/>
        <v>3.1071085164835162</v>
      </c>
      <c r="S20" s="3">
        <f t="shared" si="2"/>
        <v>4694</v>
      </c>
      <c r="T20" s="1" t="s">
        <v>32</v>
      </c>
    </row>
    <row r="21" spans="1:20" ht="15" thickBot="1" x14ac:dyDescent="0.35">
      <c r="A21" s="1">
        <v>7.5</v>
      </c>
      <c r="B21" s="1" t="s">
        <v>24</v>
      </c>
      <c r="C21" s="1" t="s">
        <v>49</v>
      </c>
      <c r="D21" s="1" t="s">
        <v>44</v>
      </c>
      <c r="E21" s="1">
        <v>81</v>
      </c>
      <c r="F21" s="1">
        <v>2944</v>
      </c>
      <c r="G21" s="1">
        <v>112</v>
      </c>
      <c r="H21" s="2">
        <f t="shared" si="0"/>
        <v>36.345679012345677</v>
      </c>
      <c r="I21" s="1">
        <v>87.76</v>
      </c>
      <c r="J21" s="1">
        <v>18</v>
      </c>
      <c r="K21" s="1">
        <v>7</v>
      </c>
      <c r="L21" s="1">
        <v>0</v>
      </c>
      <c r="M21" s="1">
        <v>0</v>
      </c>
      <c r="N21" s="1">
        <v>16</v>
      </c>
      <c r="O21" s="1">
        <v>0</v>
      </c>
      <c r="P21" s="1">
        <v>0</v>
      </c>
      <c r="Q21" s="1">
        <v>0</v>
      </c>
      <c r="R21" s="2">
        <v>0</v>
      </c>
      <c r="S21" s="3">
        <f t="shared" si="2"/>
        <v>3332</v>
      </c>
      <c r="T21" s="1" t="s">
        <v>26</v>
      </c>
    </row>
    <row r="22" spans="1:20" ht="15" thickBot="1" x14ac:dyDescent="0.35">
      <c r="A22" s="1">
        <v>8.5</v>
      </c>
      <c r="B22" s="1" t="s">
        <v>30</v>
      </c>
      <c r="C22" s="1" t="s">
        <v>50</v>
      </c>
      <c r="D22" s="1" t="s">
        <v>44</v>
      </c>
      <c r="E22" s="1">
        <v>104</v>
      </c>
      <c r="F22" s="1">
        <v>220</v>
      </c>
      <c r="G22" s="1">
        <v>25</v>
      </c>
      <c r="H22" s="2">
        <f t="shared" si="0"/>
        <v>2.1153846153846154</v>
      </c>
      <c r="I22" s="1">
        <v>83.02</v>
      </c>
      <c r="J22" s="1">
        <v>0</v>
      </c>
      <c r="K22" s="1">
        <v>0</v>
      </c>
      <c r="L22" s="1">
        <v>202</v>
      </c>
      <c r="M22" s="1">
        <v>23.97</v>
      </c>
      <c r="N22" s="1">
        <v>32</v>
      </c>
      <c r="O22" s="1">
        <f>4722+53</f>
        <v>4775</v>
      </c>
      <c r="P22" s="1">
        <v>5140</v>
      </c>
      <c r="Q22" s="1">
        <v>856.4</v>
      </c>
      <c r="R22" s="2">
        <f t="shared" si="1"/>
        <v>5.5756655768332557</v>
      </c>
      <c r="S22" s="3">
        <f t="shared" si="2"/>
        <v>5564</v>
      </c>
      <c r="T22" s="1" t="s">
        <v>32</v>
      </c>
    </row>
    <row r="23" spans="1:20" ht="15" thickBot="1" x14ac:dyDescent="0.35">
      <c r="A23" s="1">
        <v>8</v>
      </c>
      <c r="B23" s="1" t="s">
        <v>27</v>
      </c>
      <c r="C23" s="1" t="s">
        <v>51</v>
      </c>
      <c r="D23" s="1" t="s">
        <v>44</v>
      </c>
      <c r="E23" s="1">
        <v>199</v>
      </c>
      <c r="F23" s="1">
        <v>2768</v>
      </c>
      <c r="G23" s="1">
        <v>87</v>
      </c>
      <c r="H23" s="2">
        <f t="shared" si="0"/>
        <v>13.909547738693467</v>
      </c>
      <c r="I23" s="1">
        <v>85.16</v>
      </c>
      <c r="J23" s="1">
        <v>13</v>
      </c>
      <c r="K23" s="1">
        <v>0</v>
      </c>
      <c r="L23" s="1">
        <v>223</v>
      </c>
      <c r="M23" s="1">
        <v>35.700000000000003</v>
      </c>
      <c r="N23" s="1">
        <v>74</v>
      </c>
      <c r="O23" s="1">
        <v>7961.1</v>
      </c>
      <c r="P23" s="1">
        <f>3174*6</f>
        <v>19044</v>
      </c>
      <c r="Q23" s="1">
        <v>3174</v>
      </c>
      <c r="R23" s="2">
        <f t="shared" si="1"/>
        <v>2.5082230623818527</v>
      </c>
      <c r="S23" s="3">
        <f t="shared" si="2"/>
        <v>9075</v>
      </c>
      <c r="T23" s="1" t="s">
        <v>29</v>
      </c>
    </row>
    <row r="24" spans="1:20" ht="15" thickBot="1" x14ac:dyDescent="0.35">
      <c r="A24" s="1">
        <v>7</v>
      </c>
      <c r="B24" s="1" t="s">
        <v>24</v>
      </c>
      <c r="C24" s="1" t="s">
        <v>52</v>
      </c>
      <c r="D24" s="1" t="s">
        <v>44</v>
      </c>
      <c r="E24" s="1">
        <v>31</v>
      </c>
      <c r="F24" s="1">
        <v>871</v>
      </c>
      <c r="G24" s="1">
        <v>125</v>
      </c>
      <c r="H24" s="2">
        <f t="shared" si="0"/>
        <v>28.096774193548388</v>
      </c>
      <c r="I24" s="1">
        <v>106.21</v>
      </c>
      <c r="J24" s="1">
        <v>5</v>
      </c>
      <c r="K24" s="1">
        <v>1</v>
      </c>
      <c r="L24" s="1">
        <v>0</v>
      </c>
      <c r="M24" s="1">
        <v>0</v>
      </c>
      <c r="N24" s="1">
        <v>27</v>
      </c>
      <c r="O24" s="1">
        <v>0</v>
      </c>
      <c r="P24" s="1">
        <v>0</v>
      </c>
      <c r="Q24" s="1">
        <v>0</v>
      </c>
      <c r="R24" s="2">
        <v>0</v>
      </c>
      <c r="S24" s="3">
        <f t="shared" si="2"/>
        <v>1149</v>
      </c>
      <c r="T24" s="1" t="s">
        <v>26</v>
      </c>
    </row>
    <row r="25" spans="1:20" ht="15" thickBot="1" x14ac:dyDescent="0.35">
      <c r="A25" s="1">
        <v>9</v>
      </c>
      <c r="B25" s="1" t="s">
        <v>20</v>
      </c>
      <c r="C25" s="1" t="s">
        <v>53</v>
      </c>
      <c r="D25" s="1" t="s">
        <v>44</v>
      </c>
      <c r="E25" s="1">
        <v>267</v>
      </c>
      <c r="F25" s="1">
        <v>10909</v>
      </c>
      <c r="G25" s="1">
        <v>264</v>
      </c>
      <c r="H25" s="2">
        <f t="shared" si="0"/>
        <v>40.857677902621724</v>
      </c>
      <c r="I25" s="1">
        <v>92.39</v>
      </c>
      <c r="J25" s="1">
        <v>57</v>
      </c>
      <c r="K25" s="1">
        <v>31</v>
      </c>
      <c r="L25" s="1">
        <v>9</v>
      </c>
      <c r="M25" s="1">
        <v>59.22</v>
      </c>
      <c r="N25" s="1">
        <v>95</v>
      </c>
      <c r="O25" s="1">
        <v>532.98</v>
      </c>
      <c r="P25" s="1">
        <v>832</v>
      </c>
      <c r="Q25" s="1">
        <v>139</v>
      </c>
      <c r="R25" s="2">
        <f t="shared" si="1"/>
        <v>3.8343884892086333</v>
      </c>
      <c r="S25" s="3">
        <f t="shared" si="2"/>
        <v>12892</v>
      </c>
      <c r="T25" s="1" t="s">
        <v>23</v>
      </c>
    </row>
    <row r="26" spans="1:20" ht="15" thickBot="1" x14ac:dyDescent="0.35">
      <c r="A26" s="1">
        <v>8</v>
      </c>
      <c r="B26" s="1" t="s">
        <v>20</v>
      </c>
      <c r="C26" s="1" t="s">
        <v>54</v>
      </c>
      <c r="D26" s="1" t="s">
        <v>44</v>
      </c>
      <c r="E26" s="1">
        <v>64</v>
      </c>
      <c r="F26" s="1">
        <v>2495</v>
      </c>
      <c r="G26" s="1">
        <v>113</v>
      </c>
      <c r="H26" s="2">
        <f t="shared" si="0"/>
        <v>38.984375</v>
      </c>
      <c r="I26" s="1">
        <v>102.14</v>
      </c>
      <c r="J26" s="1">
        <v>19</v>
      </c>
      <c r="K26" s="1">
        <v>5</v>
      </c>
      <c r="L26" s="1">
        <v>0</v>
      </c>
      <c r="M26" s="1">
        <v>0</v>
      </c>
      <c r="N26" s="1">
        <v>25</v>
      </c>
      <c r="O26" s="1">
        <v>0</v>
      </c>
      <c r="P26" s="1">
        <v>0</v>
      </c>
      <c r="Q26" s="1">
        <v>0</v>
      </c>
      <c r="R26" s="2">
        <v>0</v>
      </c>
      <c r="S26" s="3">
        <f t="shared" si="2"/>
        <v>2937</v>
      </c>
      <c r="T26" s="1" t="s">
        <v>23</v>
      </c>
    </row>
    <row r="27" spans="1:20" ht="15" thickBot="1" x14ac:dyDescent="0.35">
      <c r="A27" s="1">
        <v>8.5</v>
      </c>
      <c r="B27" s="1" t="s">
        <v>20</v>
      </c>
      <c r="C27" s="1" t="s">
        <v>55</v>
      </c>
      <c r="D27" s="1" t="s">
        <v>44</v>
      </c>
      <c r="E27" s="1">
        <v>50</v>
      </c>
      <c r="F27" s="1">
        <f>2415+101</f>
        <v>2516</v>
      </c>
      <c r="G27" s="1">
        <v>208</v>
      </c>
      <c r="H27" s="2">
        <f t="shared" si="0"/>
        <v>50.32</v>
      </c>
      <c r="I27" s="1">
        <v>101.3</v>
      </c>
      <c r="J27" s="1">
        <v>14</v>
      </c>
      <c r="K27" s="1">
        <v>7</v>
      </c>
      <c r="L27" s="1">
        <v>0</v>
      </c>
      <c r="M27" s="1">
        <v>0</v>
      </c>
      <c r="N27" s="1">
        <v>33</v>
      </c>
      <c r="O27" s="1">
        <v>0</v>
      </c>
      <c r="P27" s="1">
        <v>0</v>
      </c>
      <c r="Q27" s="1">
        <v>0</v>
      </c>
      <c r="R27" s="2">
        <v>0</v>
      </c>
      <c r="S27" s="3">
        <f t="shared" si="2"/>
        <v>3014</v>
      </c>
      <c r="T27" s="1" t="s">
        <v>23</v>
      </c>
    </row>
    <row r="28" spans="1:20" ht="15" thickBot="1" x14ac:dyDescent="0.35">
      <c r="A28" s="1">
        <v>7</v>
      </c>
      <c r="B28" s="1" t="s">
        <v>30</v>
      </c>
      <c r="C28" s="1" t="s">
        <v>56</v>
      </c>
      <c r="D28" s="1" t="s">
        <v>44</v>
      </c>
      <c r="E28" s="1">
        <v>1</v>
      </c>
      <c r="F28" s="1">
        <v>0</v>
      </c>
      <c r="G28" s="1">
        <v>0</v>
      </c>
      <c r="H28" s="2">
        <f t="shared" si="0"/>
        <v>0</v>
      </c>
      <c r="I28" s="1">
        <v>0</v>
      </c>
      <c r="J28" s="1">
        <v>0</v>
      </c>
      <c r="K28" s="1">
        <v>0</v>
      </c>
      <c r="L28" s="1">
        <v>1</v>
      </c>
      <c r="M28" s="1">
        <v>54</v>
      </c>
      <c r="N28" s="1">
        <v>0</v>
      </c>
      <c r="O28" s="1">
        <v>54</v>
      </c>
      <c r="P28" s="1">
        <v>60</v>
      </c>
      <c r="Q28" s="1">
        <v>10</v>
      </c>
      <c r="R28" s="2">
        <f t="shared" si="1"/>
        <v>5.4</v>
      </c>
      <c r="S28" s="3">
        <f t="shared" si="2"/>
        <v>27</v>
      </c>
      <c r="T28" s="1" t="s">
        <v>32</v>
      </c>
    </row>
    <row r="29" spans="1:20" ht="15" thickBot="1" x14ac:dyDescent="0.35">
      <c r="A29" s="1">
        <v>9</v>
      </c>
      <c r="B29" s="1" t="s">
        <v>20</v>
      </c>
      <c r="C29" s="1" t="s">
        <v>57</v>
      </c>
      <c r="D29" s="1" t="s">
        <v>44</v>
      </c>
      <c r="E29" s="1">
        <v>295</v>
      </c>
      <c r="F29" s="1">
        <v>13928</v>
      </c>
      <c r="G29" s="1">
        <v>183</v>
      </c>
      <c r="H29" s="2">
        <f t="shared" si="0"/>
        <v>47.213559322033902</v>
      </c>
      <c r="I29" s="1">
        <v>93.54</v>
      </c>
      <c r="J29" s="1">
        <v>72</v>
      </c>
      <c r="K29" s="1">
        <v>50</v>
      </c>
      <c r="L29" s="1">
        <v>5</v>
      </c>
      <c r="M29" s="1">
        <v>136</v>
      </c>
      <c r="N29" s="1">
        <v>154</v>
      </c>
      <c r="O29" s="1">
        <v>680</v>
      </c>
      <c r="P29" s="1">
        <v>468</v>
      </c>
      <c r="Q29" s="1">
        <v>78</v>
      </c>
      <c r="R29" s="2">
        <f t="shared" si="1"/>
        <v>8.7179487179487172</v>
      </c>
      <c r="S29" s="3">
        <f t="shared" si="2"/>
        <v>16701</v>
      </c>
      <c r="T29" s="1" t="s">
        <v>23</v>
      </c>
    </row>
    <row r="30" spans="1:20" ht="15" thickBot="1" x14ac:dyDescent="0.35">
      <c r="A30" s="1">
        <v>6</v>
      </c>
      <c r="B30" s="1" t="s">
        <v>27</v>
      </c>
      <c r="C30" s="1" t="s">
        <v>58</v>
      </c>
      <c r="D30" s="1" t="s">
        <v>44</v>
      </c>
      <c r="E30" s="1">
        <v>22</v>
      </c>
      <c r="F30" s="1">
        <v>315</v>
      </c>
      <c r="G30" s="1">
        <v>51</v>
      </c>
      <c r="H30" s="2">
        <f t="shared" si="0"/>
        <v>14.318181818181818</v>
      </c>
      <c r="I30" s="1">
        <v>82.89</v>
      </c>
      <c r="J30" s="1">
        <v>1</v>
      </c>
      <c r="K30" s="1">
        <v>0</v>
      </c>
      <c r="L30" s="1">
        <v>23</v>
      </c>
      <c r="M30" s="1">
        <v>27.21</v>
      </c>
      <c r="N30" s="1">
        <v>6</v>
      </c>
      <c r="O30" s="1">
        <v>625.83000000000004</v>
      </c>
      <c r="P30" s="1">
        <v>1906</v>
      </c>
      <c r="Q30" s="1">
        <v>318</v>
      </c>
      <c r="R30" s="2">
        <f t="shared" si="1"/>
        <v>1.9680188679245285</v>
      </c>
      <c r="S30" s="3">
        <f t="shared" si="2"/>
        <v>982</v>
      </c>
      <c r="T30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Mishra</dc:creator>
  <cp:lastModifiedBy>Shrey Mishra</cp:lastModifiedBy>
  <dcterms:created xsi:type="dcterms:W3CDTF">2025-03-06T17:41:23Z</dcterms:created>
  <dcterms:modified xsi:type="dcterms:W3CDTF">2025-03-06T17:45:17Z</dcterms:modified>
</cp:coreProperties>
</file>