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13_ncr:1_{478FF317-FE4A-4F8D-98D2-680B9537D0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j2TlaghXsDG57fNUl/CccA/jBKDZn424EdqyJq3+dPo=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3" i="1"/>
  <c r="R4" i="1"/>
  <c r="R6" i="1"/>
  <c r="R7" i="1"/>
  <c r="R8" i="1"/>
  <c r="R9" i="1"/>
  <c r="R10" i="1"/>
  <c r="R11" i="1"/>
  <c r="R13" i="1"/>
  <c r="R14" i="1"/>
  <c r="R17" i="1"/>
  <c r="R18" i="1"/>
  <c r="R19" i="1"/>
  <c r="R20" i="1"/>
  <c r="R21" i="1"/>
  <c r="R23" i="1"/>
  <c r="R24" i="1"/>
  <c r="R26" i="1"/>
  <c r="R29" i="1"/>
  <c r="R30" i="1"/>
  <c r="R31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28" i="1"/>
  <c r="P24" i="1"/>
  <c r="O23" i="1"/>
  <c r="P21" i="1"/>
  <c r="O20" i="1"/>
  <c r="O18" i="1"/>
</calcChain>
</file>

<file path=xl/sharedStrings.xml><?xml version="1.0" encoding="utf-8"?>
<sst xmlns="http://schemas.openxmlformats.org/spreadsheetml/2006/main" count="140" uniqueCount="60">
  <si>
    <t>Credits</t>
  </si>
  <si>
    <t>Abbri-Role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</si>
  <si>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</si>
  <si>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</si>
  <si>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</si>
  <si>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</si>
  <si>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</si>
  <si>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</si>
  <si>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</si>
  <si>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</si>
  <si>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</si>
  <si>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</si>
  <si>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</si>
  <si>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</si>
  <si>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</si>
  <si>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</si>
  <si>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</si>
  <si>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</si>
  <si>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</si>
  <si>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</si>
  <si>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BOWL</t>
  </si>
  <si>
    <t>Abrar Ahmed</t>
  </si>
  <si>
    <t>PAK</t>
  </si>
  <si>
    <t>Bowler</t>
  </si>
  <si>
    <t>ALL</t>
  </si>
  <si>
    <t>Agha Salman</t>
  </si>
  <si>
    <t>All-rounder</t>
  </si>
  <si>
    <t>BAT</t>
  </si>
  <si>
    <t>Babar Azam</t>
  </si>
  <si>
    <t>Batsman</t>
  </si>
  <si>
    <t>Faheem Ashraf</t>
  </si>
  <si>
    <t>Fakhar Zaman</t>
  </si>
  <si>
    <t>Haris Rauf</t>
  </si>
  <si>
    <t>Kamran Ghulam</t>
  </si>
  <si>
    <t>Khushdil Shah</t>
  </si>
  <si>
    <t>Mohammad Hasnain</t>
  </si>
  <si>
    <t>WK</t>
  </si>
  <si>
    <t>Mohammad Rizwan</t>
  </si>
  <si>
    <t>Wicketkeeper</t>
  </si>
  <si>
    <t>Naseem Shah</t>
  </si>
  <si>
    <t>Shaheen Afridi</t>
  </si>
  <si>
    <t>Tayyab Tahir</t>
  </si>
  <si>
    <t>Usman Khan</t>
  </si>
  <si>
    <t>Arshdeep Singh</t>
  </si>
  <si>
    <t>IND</t>
  </si>
  <si>
    <t>Axar Patel</t>
  </si>
  <si>
    <t>Hardik Pandya</t>
  </si>
  <si>
    <t>Harshit Rana</t>
  </si>
  <si>
    <t>Kuldeep Yadav</t>
  </si>
  <si>
    <t>Lokesh Rahul</t>
  </si>
  <si>
    <t>Mohammed Shami</t>
  </si>
  <si>
    <t>Ravindra Jadeja</t>
  </si>
  <si>
    <t>Rishabh Pant</t>
  </si>
  <si>
    <t>Rohit Sharma</t>
  </si>
  <si>
    <t>Shreyas Iyer</t>
  </si>
  <si>
    <t>Shubman Gill</t>
  </si>
  <si>
    <t>Varun Chakravarthy</t>
  </si>
  <si>
    <t>Virat Kohli</t>
  </si>
  <si>
    <t>Washington Sundar</t>
  </si>
  <si>
    <t>Saud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</si>
</sst>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3" workbookViewId="0">
      <selection activeCell="N23" sqref="N23"/>
    </sheetView>
  </sheetViews>
  <sheetFormatPr defaultColWidth="14.44140625" defaultRowHeight="15" customHeight="1" x14ac:dyDescent="0.3"/>
  <cols>
    <col min="1" max="1" width="8.6640625" customWidth="1"/>
    <col min="2" max="2" width="9.5546875" customWidth="1"/>
    <col min="3" max="3" width="17.6640625" customWidth="1"/>
    <col min="4" max="8" width="8.6640625" customWidth="1"/>
    <col min="9" max="9" width="9.88671875" bestFit="1" customWidth="1"/>
    <col min="10" max="12" width="8.6640625" customWidth="1"/>
    <col min="13" max="13" width="14.5546875" bestFit="1" customWidth="1"/>
    <col min="14" max="14" width="8.6640625" customWidth="1"/>
    <col min="15" max="15" width="13.33203125" bestFit="1" customWidth="1"/>
    <col min="16" max="16" width="10.44140625" bestFit="1" customWidth="1"/>
    <col min="17" max="17" width="11.33203125" bestFit="1" customWidth="1"/>
    <col min="18" max="19" width="8.6640625" customWidth="1"/>
    <col min="20" max="20" width="12.33203125" customWidth="1"/>
    <col min="21" max="26" width="8.6640625" customWidth="1"/>
  </cols>
  <sheetData>
    <row r="1" spans="1:20" ht="14.2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4.25" customHeight="1" thickBot="1" x14ac:dyDescent="0.35">
      <c r="A2" s="1">
        <v>7</v>
      </c>
      <c r="B2" s="5" t="s">
        <v>27</v>
      </c>
      <c r="C2" s="5" t="s">
        <v>59</v>
      </c>
      <c r="D2" s="5" t="s">
        <v>22</v>
      </c>
      <c r="E2" s="3">
        <v>18</v>
      </c>
      <c r="F2" s="3">
        <v>346</v>
      </c>
      <c r="G2" s="3">
        <v>68</v>
      </c>
      <c r="H2" s="3">
        <f>F2/E2</f>
        <v>19.222222222222221</v>
      </c>
      <c r="I2" s="3">
        <v>86.07</v>
      </c>
      <c r="J2" s="3">
        <v>3</v>
      </c>
      <c r="K2" s="3">
        <v>0</v>
      </c>
      <c r="L2" s="3">
        <v>1</v>
      </c>
      <c r="M2" s="3">
        <v>37</v>
      </c>
      <c r="N2" s="3">
        <v>6</v>
      </c>
      <c r="O2" s="3">
        <v>37</v>
      </c>
      <c r="P2" s="3">
        <v>47</v>
      </c>
      <c r="Q2" s="3">
        <v>7.5</v>
      </c>
      <c r="R2" s="3">
        <f>O2/Q2</f>
        <v>4.9333333333333336</v>
      </c>
      <c r="S2" s="1">
        <f xml:space="preserve"> (F2) + (J2*8) + (K2*16) + (IF(H2&gt;=30,4,0)) +
  (IF(I2&gt;=100, IF(I2&lt;150,6,12),0)) +
  (L2*25) + (IF(L2&gt;=3,8,0)) + (IF(L2&gt;=4,12,0)) + (IF(L2&gt;=5,16,0)) +
  (IF(R2&gt;=3.5, IF(R2&lt;4.5,6,IF(R2&lt;5,4,IF(R2&lt;6,2,0))),0)) +
  (N2*8)</f>
        <v>447</v>
      </c>
      <c r="T2" s="5" t="s">
        <v>29</v>
      </c>
    </row>
    <row r="3" spans="1:20" ht="14.25" customHeight="1" thickBot="1" x14ac:dyDescent="0.35">
      <c r="A3" s="1">
        <v>7</v>
      </c>
      <c r="B3" s="1" t="s">
        <v>20</v>
      </c>
      <c r="C3" s="1" t="s">
        <v>21</v>
      </c>
      <c r="D3" s="1" t="s">
        <v>22</v>
      </c>
      <c r="E3" s="3">
        <v>8</v>
      </c>
      <c r="F3" s="3">
        <v>28</v>
      </c>
      <c r="G3" s="4">
        <v>23</v>
      </c>
      <c r="H3" s="3">
        <f t="shared" ref="H3:H31" si="0">F3/E3</f>
        <v>3.5</v>
      </c>
      <c r="I3" s="3">
        <v>155.56</v>
      </c>
      <c r="J3" s="3">
        <v>0</v>
      </c>
      <c r="K3" s="3">
        <v>0</v>
      </c>
      <c r="L3" s="3">
        <v>14</v>
      </c>
      <c r="M3" s="3">
        <v>26.86</v>
      </c>
      <c r="N3" s="3">
        <v>5</v>
      </c>
      <c r="O3" s="3">
        <v>376</v>
      </c>
      <c r="P3" s="3">
        <v>456</v>
      </c>
      <c r="Q3" s="3">
        <v>76</v>
      </c>
      <c r="R3" s="3">
        <f t="shared" ref="R3:R31" si="1">O3/Q3</f>
        <v>4.9473684210526319</v>
      </c>
      <c r="S3" s="1">
        <f t="shared" ref="S3:S31" si="2" xml:space="preserve"> (F3) + (J3*8) + (K3*16) + (IF(H3&gt;=30,4,0)) +
  (IF(I3&gt;=100, IF(I3&lt;150,6,12),0)) +
  (L3*25) + (IF(L3&gt;=3,8,0)) + (IF(L3&gt;=4,12,0)) + (IF(L3&gt;=5,16,0)) +
  (IF(R3&gt;=3.5, IF(R3&lt;4.5,6,IF(R3&lt;5,4,IF(R3&lt;6,2,0))),0)) +
  (N3*8)</f>
        <v>470</v>
      </c>
      <c r="T3" s="1" t="s">
        <v>23</v>
      </c>
    </row>
    <row r="4" spans="1:20" ht="14.25" customHeight="1" thickBot="1" x14ac:dyDescent="0.35">
      <c r="A4" s="1">
        <v>8</v>
      </c>
      <c r="B4" s="1" t="s">
        <v>24</v>
      </c>
      <c r="C4" s="1" t="s">
        <v>25</v>
      </c>
      <c r="D4" s="1" t="s">
        <v>22</v>
      </c>
      <c r="E4" s="3">
        <v>34</v>
      </c>
      <c r="F4" s="3">
        <v>957</v>
      </c>
      <c r="G4" s="3">
        <v>134</v>
      </c>
      <c r="H4" s="3">
        <f t="shared" si="0"/>
        <v>28.147058823529413</v>
      </c>
      <c r="I4" s="3">
        <v>99.38</v>
      </c>
      <c r="J4" s="3">
        <v>5</v>
      </c>
      <c r="K4" s="3">
        <v>1</v>
      </c>
      <c r="L4" s="3">
        <v>16</v>
      </c>
      <c r="M4" s="3">
        <v>45.88</v>
      </c>
      <c r="N4" s="3">
        <v>17</v>
      </c>
      <c r="O4" s="3">
        <v>734</v>
      </c>
      <c r="P4" s="3">
        <v>802</v>
      </c>
      <c r="Q4" s="3">
        <v>133.4</v>
      </c>
      <c r="R4" s="3">
        <f t="shared" si="1"/>
        <v>5.502248875562219</v>
      </c>
      <c r="S4" s="1">
        <f t="shared" si="2"/>
        <v>1587</v>
      </c>
      <c r="T4" s="1" t="s">
        <v>26</v>
      </c>
    </row>
    <row r="5" spans="1:20" ht="14.25" customHeight="1" thickBot="1" x14ac:dyDescent="0.35">
      <c r="A5" s="1">
        <v>8.5</v>
      </c>
      <c r="B5" s="1" t="s">
        <v>27</v>
      </c>
      <c r="C5" s="1" t="s">
        <v>28</v>
      </c>
      <c r="D5" s="1" t="s">
        <v>22</v>
      </c>
      <c r="E5" s="3">
        <v>127</v>
      </c>
      <c r="F5" s="3">
        <v>6083</v>
      </c>
      <c r="G5" s="3">
        <v>158</v>
      </c>
      <c r="H5" s="3">
        <f t="shared" si="0"/>
        <v>47.897637795275593</v>
      </c>
      <c r="I5" s="3">
        <v>87.92</v>
      </c>
      <c r="J5" s="3">
        <v>35</v>
      </c>
      <c r="K5" s="3">
        <v>19</v>
      </c>
      <c r="L5" s="3">
        <v>0</v>
      </c>
      <c r="M5" s="3">
        <v>0</v>
      </c>
      <c r="N5" s="3">
        <v>52</v>
      </c>
      <c r="O5" s="3">
        <v>0</v>
      </c>
      <c r="P5" s="3">
        <v>0</v>
      </c>
      <c r="Q5" s="3">
        <v>0</v>
      </c>
      <c r="R5" s="3">
        <v>0</v>
      </c>
      <c r="S5" s="1">
        <f t="shared" si="2"/>
        <v>7087</v>
      </c>
      <c r="T5" s="1" t="s">
        <v>29</v>
      </c>
    </row>
    <row r="6" spans="1:20" ht="14.25" customHeight="1" thickBot="1" x14ac:dyDescent="0.35">
      <c r="A6" s="1">
        <v>6.5</v>
      </c>
      <c r="B6" s="1" t="s">
        <v>24</v>
      </c>
      <c r="C6" s="1" t="s">
        <v>30</v>
      </c>
      <c r="D6" s="1" t="s">
        <v>22</v>
      </c>
      <c r="E6" s="1">
        <v>34</v>
      </c>
      <c r="F6" s="1">
        <v>224</v>
      </c>
      <c r="G6" s="1">
        <v>64</v>
      </c>
      <c r="H6" s="3">
        <f t="shared" si="0"/>
        <v>6.5882352941176467</v>
      </c>
      <c r="I6" s="1">
        <v>81.8</v>
      </c>
      <c r="J6" s="1">
        <v>0</v>
      </c>
      <c r="K6" s="1">
        <v>0</v>
      </c>
      <c r="L6" s="1">
        <v>26</v>
      </c>
      <c r="M6" s="1">
        <v>46.23</v>
      </c>
      <c r="N6" s="1">
        <v>10</v>
      </c>
      <c r="O6" s="1">
        <v>1201.98</v>
      </c>
      <c r="P6" s="1">
        <v>2127</v>
      </c>
      <c r="Q6" s="1">
        <v>354</v>
      </c>
      <c r="R6" s="3">
        <f t="shared" si="1"/>
        <v>3.3954237288135594</v>
      </c>
      <c r="S6" s="1">
        <f t="shared" si="2"/>
        <v>990</v>
      </c>
      <c r="T6" s="1" t="s">
        <v>26</v>
      </c>
    </row>
    <row r="7" spans="1:20" ht="14.25" customHeight="1" thickBot="1" x14ac:dyDescent="0.35">
      <c r="A7" s="1">
        <v>8</v>
      </c>
      <c r="B7" s="1" t="s">
        <v>27</v>
      </c>
      <c r="C7" s="1" t="s">
        <v>31</v>
      </c>
      <c r="D7" s="1" t="s">
        <v>22</v>
      </c>
      <c r="E7" s="3">
        <v>86</v>
      </c>
      <c r="F7" s="3">
        <v>3651</v>
      </c>
      <c r="G7" s="4">
        <v>210</v>
      </c>
      <c r="H7" s="3">
        <f t="shared" si="0"/>
        <v>42.453488372093027</v>
      </c>
      <c r="I7" s="3">
        <v>93.86</v>
      </c>
      <c r="J7" s="3">
        <v>17</v>
      </c>
      <c r="K7" s="3">
        <v>11</v>
      </c>
      <c r="L7" s="3">
        <v>1</v>
      </c>
      <c r="M7" s="3">
        <v>111</v>
      </c>
      <c r="N7" s="3">
        <v>43</v>
      </c>
      <c r="O7" s="3">
        <v>111</v>
      </c>
      <c r="P7" s="3">
        <v>135</v>
      </c>
      <c r="Q7" s="3">
        <v>22.3</v>
      </c>
      <c r="R7" s="3">
        <f t="shared" si="1"/>
        <v>4.9775784753363226</v>
      </c>
      <c r="S7" s="1">
        <f t="shared" si="2"/>
        <v>4340</v>
      </c>
      <c r="T7" s="1" t="s">
        <v>29</v>
      </c>
    </row>
    <row r="8" spans="1:20" ht="14.25" customHeight="1" thickBot="1" x14ac:dyDescent="0.35">
      <c r="A8" s="1">
        <v>8</v>
      </c>
      <c r="B8" s="1" t="s">
        <v>20</v>
      </c>
      <c r="C8" s="1" t="s">
        <v>32</v>
      </c>
      <c r="D8" s="1" t="s">
        <v>22</v>
      </c>
      <c r="E8" s="3">
        <v>47</v>
      </c>
      <c r="F8" s="3">
        <v>93</v>
      </c>
      <c r="G8" s="3">
        <v>35</v>
      </c>
      <c r="H8" s="3">
        <f t="shared" si="0"/>
        <v>1.9787234042553192</v>
      </c>
      <c r="I8" s="3">
        <v>88.57</v>
      </c>
      <c r="J8" s="3">
        <v>0</v>
      </c>
      <c r="K8" s="3">
        <v>0</v>
      </c>
      <c r="L8" s="3">
        <v>85</v>
      </c>
      <c r="M8" s="3">
        <v>26.11</v>
      </c>
      <c r="N8" s="3">
        <v>12</v>
      </c>
      <c r="O8" s="3">
        <v>2219</v>
      </c>
      <c r="P8" s="3">
        <v>2276</v>
      </c>
      <c r="Q8" s="3">
        <v>379.2</v>
      </c>
      <c r="R8" s="3">
        <f t="shared" si="1"/>
        <v>5.8517932489451479</v>
      </c>
      <c r="S8" s="1">
        <f t="shared" si="2"/>
        <v>2352</v>
      </c>
      <c r="T8" s="1" t="s">
        <v>23</v>
      </c>
    </row>
    <row r="9" spans="1:20" ht="14.25" customHeight="1" thickBot="1" x14ac:dyDescent="0.35">
      <c r="A9" s="1">
        <v>6.5</v>
      </c>
      <c r="B9" s="1" t="s">
        <v>27</v>
      </c>
      <c r="C9" s="1" t="s">
        <v>33</v>
      </c>
      <c r="D9" s="1" t="s">
        <v>22</v>
      </c>
      <c r="E9" s="1">
        <v>10</v>
      </c>
      <c r="F9" s="1">
        <v>192</v>
      </c>
      <c r="G9" s="1">
        <v>103</v>
      </c>
      <c r="H9" s="3">
        <f t="shared" si="0"/>
        <v>19.2</v>
      </c>
      <c r="I9" s="1">
        <v>106.66</v>
      </c>
      <c r="J9" s="1">
        <v>1</v>
      </c>
      <c r="K9" s="1">
        <v>1</v>
      </c>
      <c r="L9" s="1">
        <v>1</v>
      </c>
      <c r="M9" s="1">
        <v>16</v>
      </c>
      <c r="N9" s="1">
        <v>3</v>
      </c>
      <c r="O9" s="1">
        <v>16</v>
      </c>
      <c r="P9" s="1">
        <v>107</v>
      </c>
      <c r="Q9" s="1">
        <v>18</v>
      </c>
      <c r="R9" s="3">
        <f t="shared" si="1"/>
        <v>0.88888888888888884</v>
      </c>
      <c r="S9" s="1">
        <f t="shared" si="2"/>
        <v>271</v>
      </c>
      <c r="T9" s="1" t="s">
        <v>29</v>
      </c>
    </row>
    <row r="10" spans="1:20" ht="14.25" customHeight="1" thickBot="1" x14ac:dyDescent="0.35">
      <c r="A10" s="1">
        <v>6.5</v>
      </c>
      <c r="B10" s="1" t="s">
        <v>24</v>
      </c>
      <c r="C10" s="1" t="s">
        <v>34</v>
      </c>
      <c r="D10" s="1" t="s">
        <v>22</v>
      </c>
      <c r="E10" s="3">
        <v>14</v>
      </c>
      <c r="F10" s="3">
        <v>290</v>
      </c>
      <c r="G10" s="3">
        <v>69</v>
      </c>
      <c r="H10" s="3">
        <f t="shared" si="0"/>
        <v>20.714285714285715</v>
      </c>
      <c r="I10" s="3">
        <v>98.31</v>
      </c>
      <c r="J10" s="3">
        <v>1</v>
      </c>
      <c r="K10" s="3">
        <v>0</v>
      </c>
      <c r="L10" s="3">
        <v>3</v>
      </c>
      <c r="M10" s="3">
        <v>96.33</v>
      </c>
      <c r="N10" s="3">
        <v>7</v>
      </c>
      <c r="O10" s="3">
        <v>289</v>
      </c>
      <c r="P10" s="3">
        <v>282</v>
      </c>
      <c r="Q10" s="3">
        <v>47</v>
      </c>
      <c r="R10" s="3">
        <f t="shared" si="1"/>
        <v>6.1489361702127656</v>
      </c>
      <c r="S10" s="1">
        <f t="shared" si="2"/>
        <v>437</v>
      </c>
      <c r="T10" s="1" t="s">
        <v>26</v>
      </c>
    </row>
    <row r="11" spans="1:20" ht="14.25" customHeight="1" thickBot="1" x14ac:dyDescent="0.35">
      <c r="A11" s="1">
        <v>7</v>
      </c>
      <c r="B11" s="1" t="s">
        <v>20</v>
      </c>
      <c r="C11" s="1" t="s">
        <v>35</v>
      </c>
      <c r="D11" s="1" t="s">
        <v>22</v>
      </c>
      <c r="E11" s="1">
        <v>14</v>
      </c>
      <c r="F11" s="1">
        <v>53</v>
      </c>
      <c r="G11" s="1">
        <v>28</v>
      </c>
      <c r="H11" s="3">
        <f t="shared" si="0"/>
        <v>3.7857142857142856</v>
      </c>
      <c r="I11" s="1">
        <v>155.88</v>
      </c>
      <c r="J11" s="1">
        <v>0</v>
      </c>
      <c r="K11" s="1">
        <v>0</v>
      </c>
      <c r="L11" s="1">
        <v>17</v>
      </c>
      <c r="M11" s="1">
        <v>40.17</v>
      </c>
      <c r="N11" s="1">
        <v>3</v>
      </c>
      <c r="O11" s="1">
        <v>682.89</v>
      </c>
      <c r="P11" s="1">
        <v>2650</v>
      </c>
      <c r="Q11" s="1">
        <v>442</v>
      </c>
      <c r="R11" s="3">
        <f t="shared" si="1"/>
        <v>1.5449999999999999</v>
      </c>
      <c r="S11" s="1">
        <f t="shared" si="2"/>
        <v>550</v>
      </c>
      <c r="T11" s="1" t="s">
        <v>23</v>
      </c>
    </row>
    <row r="12" spans="1:20" ht="14.25" customHeight="1" thickBot="1" x14ac:dyDescent="0.35">
      <c r="A12" s="1">
        <v>8.5</v>
      </c>
      <c r="B12" s="1" t="s">
        <v>36</v>
      </c>
      <c r="C12" s="1" t="s">
        <v>37</v>
      </c>
      <c r="D12" s="1" t="s">
        <v>22</v>
      </c>
      <c r="E12" s="3">
        <v>87</v>
      </c>
      <c r="F12" s="3">
        <v>2526</v>
      </c>
      <c r="G12" s="4">
        <v>131</v>
      </c>
      <c r="H12" s="3">
        <f t="shared" si="0"/>
        <v>29.03448275862069</v>
      </c>
      <c r="I12" s="3">
        <v>87.68</v>
      </c>
      <c r="J12" s="3">
        <v>15</v>
      </c>
      <c r="K12" s="3">
        <v>4</v>
      </c>
      <c r="L12" s="3">
        <v>0</v>
      </c>
      <c r="M12" s="3">
        <v>0</v>
      </c>
      <c r="N12" s="3">
        <v>12</v>
      </c>
      <c r="O12" s="3">
        <v>0</v>
      </c>
      <c r="P12" s="3">
        <v>0</v>
      </c>
      <c r="Q12" s="3">
        <v>0</v>
      </c>
      <c r="R12" s="3">
        <v>0</v>
      </c>
      <c r="S12" s="1">
        <f t="shared" si="2"/>
        <v>2806</v>
      </c>
      <c r="T12" s="1" t="s">
        <v>38</v>
      </c>
    </row>
    <row r="13" spans="1:20" ht="14.25" customHeight="1" thickBot="1" x14ac:dyDescent="0.35">
      <c r="A13" s="1">
        <v>7.5</v>
      </c>
      <c r="B13" s="1" t="s">
        <v>20</v>
      </c>
      <c r="C13" s="1" t="s">
        <v>39</v>
      </c>
      <c r="D13" s="1" t="s">
        <v>22</v>
      </c>
      <c r="E13" s="3">
        <v>24</v>
      </c>
      <c r="F13" s="3">
        <v>130</v>
      </c>
      <c r="G13" s="3">
        <v>40</v>
      </c>
      <c r="H13" s="3">
        <f t="shared" si="0"/>
        <v>5.416666666666667</v>
      </c>
      <c r="I13" s="3">
        <v>83.33</v>
      </c>
      <c r="J13" s="3">
        <v>0</v>
      </c>
      <c r="K13" s="3">
        <v>0</v>
      </c>
      <c r="L13" s="3">
        <v>47</v>
      </c>
      <c r="M13" s="3">
        <v>23.09</v>
      </c>
      <c r="N13" s="3">
        <v>2</v>
      </c>
      <c r="O13" s="3">
        <v>1085</v>
      </c>
      <c r="P13" s="3">
        <v>1220</v>
      </c>
      <c r="Q13" s="3">
        <v>203.2</v>
      </c>
      <c r="R13" s="3">
        <f t="shared" si="1"/>
        <v>5.3395669291338583</v>
      </c>
      <c r="S13" s="1">
        <f t="shared" si="2"/>
        <v>1359</v>
      </c>
      <c r="T13" s="1" t="s">
        <v>23</v>
      </c>
    </row>
    <row r="14" spans="1:20" ht="14.25" customHeight="1" thickBot="1" x14ac:dyDescent="0.35">
      <c r="A14" s="1">
        <v>9</v>
      </c>
      <c r="B14" s="1" t="s">
        <v>20</v>
      </c>
      <c r="C14" s="1" t="s">
        <v>40</v>
      </c>
      <c r="D14" s="1" t="s">
        <v>22</v>
      </c>
      <c r="E14" s="3">
        <v>63</v>
      </c>
      <c r="F14" s="3">
        <v>261</v>
      </c>
      <c r="G14" s="3">
        <v>25</v>
      </c>
      <c r="H14" s="3">
        <f t="shared" si="0"/>
        <v>4.1428571428571432</v>
      </c>
      <c r="I14" s="3">
        <v>84.46</v>
      </c>
      <c r="J14" s="3">
        <v>0</v>
      </c>
      <c r="K14" s="3">
        <v>0</v>
      </c>
      <c r="L14" s="3">
        <v>125</v>
      </c>
      <c r="M14" s="3">
        <v>24.17</v>
      </c>
      <c r="N14" s="3">
        <v>15</v>
      </c>
      <c r="O14" s="3">
        <v>3021</v>
      </c>
      <c r="P14" s="3">
        <v>3240</v>
      </c>
      <c r="Q14" s="3">
        <v>540</v>
      </c>
      <c r="R14" s="3">
        <f t="shared" si="1"/>
        <v>5.5944444444444441</v>
      </c>
      <c r="S14" s="1">
        <f t="shared" si="2"/>
        <v>3544</v>
      </c>
      <c r="T14" s="1" t="s">
        <v>23</v>
      </c>
    </row>
    <row r="15" spans="1:20" ht="14.25" customHeight="1" thickBot="1" x14ac:dyDescent="0.35">
      <c r="A15" s="1">
        <v>6.5</v>
      </c>
      <c r="B15" s="1" t="s">
        <v>27</v>
      </c>
      <c r="C15" s="1" t="s">
        <v>41</v>
      </c>
      <c r="D15" s="1" t="s">
        <v>22</v>
      </c>
      <c r="E15" s="3">
        <v>7</v>
      </c>
      <c r="F15" s="3">
        <v>130</v>
      </c>
      <c r="G15" s="3">
        <v>38</v>
      </c>
      <c r="H15" s="3">
        <f t="shared" si="0"/>
        <v>18.571428571428573</v>
      </c>
      <c r="I15" s="3">
        <v>120.37</v>
      </c>
      <c r="J15" s="3">
        <v>0</v>
      </c>
      <c r="K15" s="3">
        <v>0</v>
      </c>
      <c r="L15" s="3">
        <v>0</v>
      </c>
      <c r="M15" s="3">
        <v>0</v>
      </c>
      <c r="N15" s="3">
        <v>2</v>
      </c>
      <c r="O15" s="3">
        <v>0</v>
      </c>
      <c r="P15" s="3">
        <v>0</v>
      </c>
      <c r="Q15" s="3">
        <v>0</v>
      </c>
      <c r="R15" s="3">
        <v>0</v>
      </c>
      <c r="S15" s="1">
        <f t="shared" si="2"/>
        <v>152</v>
      </c>
      <c r="T15" s="1" t="s">
        <v>29</v>
      </c>
    </row>
    <row r="16" spans="1:20" ht="14.25" customHeight="1" thickBot="1" x14ac:dyDescent="0.35">
      <c r="A16" s="1">
        <v>6</v>
      </c>
      <c r="B16" s="1" t="s">
        <v>36</v>
      </c>
      <c r="C16" s="1" t="s">
        <v>42</v>
      </c>
      <c r="D16" s="1" t="s">
        <v>22</v>
      </c>
      <c r="E16" s="1">
        <v>5</v>
      </c>
      <c r="F16" s="1">
        <v>120</v>
      </c>
      <c r="G16" s="1">
        <v>50</v>
      </c>
      <c r="H16" s="3">
        <f t="shared" si="0"/>
        <v>24</v>
      </c>
      <c r="I16" s="1">
        <v>85.71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3">
        <v>0</v>
      </c>
      <c r="S16" s="1">
        <f t="shared" si="2"/>
        <v>136</v>
      </c>
      <c r="T16" s="1" t="s">
        <v>38</v>
      </c>
    </row>
    <row r="17" spans="1:20" ht="14.25" customHeight="1" thickBot="1" x14ac:dyDescent="0.35">
      <c r="A17" s="2">
        <v>7.5</v>
      </c>
      <c r="B17" s="2" t="s">
        <v>20</v>
      </c>
      <c r="C17" s="2" t="s">
        <v>43</v>
      </c>
      <c r="D17" s="2" t="s">
        <v>44</v>
      </c>
      <c r="E17" s="2">
        <v>8</v>
      </c>
      <c r="F17" s="2">
        <v>37</v>
      </c>
      <c r="G17" s="2">
        <v>18</v>
      </c>
      <c r="H17" s="3">
        <f t="shared" si="0"/>
        <v>4.625</v>
      </c>
      <c r="I17" s="2">
        <v>112.12</v>
      </c>
      <c r="J17" s="2">
        <v>0</v>
      </c>
      <c r="K17" s="2">
        <v>0</v>
      </c>
      <c r="L17" s="2">
        <v>12</v>
      </c>
      <c r="M17" s="2">
        <v>24</v>
      </c>
      <c r="N17" s="2">
        <v>1</v>
      </c>
      <c r="O17" s="2">
        <v>288</v>
      </c>
      <c r="P17" s="2">
        <v>1345</v>
      </c>
      <c r="Q17" s="2">
        <v>224</v>
      </c>
      <c r="R17" s="3">
        <f t="shared" si="1"/>
        <v>1.2857142857142858</v>
      </c>
      <c r="S17" s="1">
        <f t="shared" si="2"/>
        <v>387</v>
      </c>
      <c r="T17" s="2" t="s">
        <v>23</v>
      </c>
    </row>
    <row r="18" spans="1:20" ht="14.25" customHeight="1" thickBot="1" x14ac:dyDescent="0.35">
      <c r="A18" s="2">
        <v>8</v>
      </c>
      <c r="B18" s="2" t="s">
        <v>24</v>
      </c>
      <c r="C18" s="2" t="s">
        <v>45</v>
      </c>
      <c r="D18" s="2" t="s">
        <v>44</v>
      </c>
      <c r="E18" s="2">
        <v>62</v>
      </c>
      <c r="F18" s="2">
        <v>628</v>
      </c>
      <c r="G18" s="2">
        <v>64</v>
      </c>
      <c r="H18" s="3">
        <f t="shared" si="0"/>
        <v>10.129032258064516</v>
      </c>
      <c r="I18" s="2">
        <v>94.8</v>
      </c>
      <c r="J18" s="2">
        <v>3</v>
      </c>
      <c r="K18" s="2">
        <v>0</v>
      </c>
      <c r="L18" s="2">
        <v>67</v>
      </c>
      <c r="M18" s="2">
        <v>32.64</v>
      </c>
      <c r="N18" s="2">
        <v>25</v>
      </c>
      <c r="O18" s="2">
        <f>2121.3+43</f>
        <v>2164.3000000000002</v>
      </c>
      <c r="P18" s="2">
        <v>6162</v>
      </c>
      <c r="Q18" s="2">
        <v>1027</v>
      </c>
      <c r="R18" s="3">
        <f t="shared" si="1"/>
        <v>2.1074001947419672</v>
      </c>
      <c r="S18" s="1">
        <f t="shared" si="2"/>
        <v>2563</v>
      </c>
      <c r="T18" s="2" t="s">
        <v>26</v>
      </c>
    </row>
    <row r="19" spans="1:20" ht="14.25" customHeight="1" thickBot="1" x14ac:dyDescent="0.35">
      <c r="A19" s="2">
        <v>8.5</v>
      </c>
      <c r="B19" s="2" t="s">
        <v>24</v>
      </c>
      <c r="C19" s="2" t="s">
        <v>46</v>
      </c>
      <c r="D19" s="2" t="s">
        <v>44</v>
      </c>
      <c r="E19" s="3">
        <v>90</v>
      </c>
      <c r="F19" s="3">
        <v>1805</v>
      </c>
      <c r="G19" s="4">
        <v>92</v>
      </c>
      <c r="H19" s="3">
        <f t="shared" si="0"/>
        <v>20.055555555555557</v>
      </c>
      <c r="I19" s="3">
        <v>111.15</v>
      </c>
      <c r="J19" s="3">
        <v>11</v>
      </c>
      <c r="K19" s="3">
        <v>0</v>
      </c>
      <c r="L19" s="3">
        <v>87</v>
      </c>
      <c r="M19" s="3">
        <v>35.72</v>
      </c>
      <c r="N19" s="3">
        <v>36</v>
      </c>
      <c r="O19" s="3">
        <v>3108</v>
      </c>
      <c r="P19" s="3">
        <v>3337</v>
      </c>
      <c r="Q19" s="3">
        <v>556.1</v>
      </c>
      <c r="R19" s="3">
        <f t="shared" si="1"/>
        <v>5.5889228556015107</v>
      </c>
      <c r="S19" s="1">
        <f t="shared" si="2"/>
        <v>4400</v>
      </c>
      <c r="T19" s="2" t="s">
        <v>26</v>
      </c>
    </row>
    <row r="20" spans="1:20" ht="14.25" customHeight="1" thickBot="1" x14ac:dyDescent="0.35">
      <c r="A20" s="2">
        <v>6.5</v>
      </c>
      <c r="B20" s="2" t="s">
        <v>20</v>
      </c>
      <c r="C20" s="2" t="s">
        <v>47</v>
      </c>
      <c r="D20" s="2" t="s">
        <v>44</v>
      </c>
      <c r="E20" s="2">
        <v>4</v>
      </c>
      <c r="F20" s="2">
        <v>13</v>
      </c>
      <c r="G20" s="2">
        <v>13</v>
      </c>
      <c r="H20" s="3">
        <f t="shared" si="0"/>
        <v>3.25</v>
      </c>
      <c r="I20" s="2">
        <v>130</v>
      </c>
      <c r="J20" s="2">
        <v>0</v>
      </c>
      <c r="K20" s="2">
        <v>0</v>
      </c>
      <c r="L20" s="2">
        <v>3</v>
      </c>
      <c r="M20" s="2">
        <v>24.33</v>
      </c>
      <c r="N20" s="2">
        <v>0</v>
      </c>
      <c r="O20" s="2">
        <f>146+31</f>
        <v>177</v>
      </c>
      <c r="P20" s="2">
        <v>170</v>
      </c>
      <c r="Q20" s="2">
        <v>28.4</v>
      </c>
      <c r="R20" s="3">
        <f t="shared" si="1"/>
        <v>6.232394366197183</v>
      </c>
      <c r="S20" s="1">
        <f t="shared" si="2"/>
        <v>102</v>
      </c>
      <c r="T20" s="2" t="s">
        <v>23</v>
      </c>
    </row>
    <row r="21" spans="1:20" ht="14.25" customHeight="1" thickBot="1" x14ac:dyDescent="0.35">
      <c r="A21" s="2">
        <v>8</v>
      </c>
      <c r="B21" s="2" t="s">
        <v>20</v>
      </c>
      <c r="C21" s="2" t="s">
        <v>48</v>
      </c>
      <c r="D21" s="2" t="s">
        <v>44</v>
      </c>
      <c r="E21" s="2">
        <v>107</v>
      </c>
      <c r="F21" s="2">
        <v>205</v>
      </c>
      <c r="G21" s="2">
        <v>19</v>
      </c>
      <c r="H21" s="3">
        <f t="shared" si="0"/>
        <v>1.9158878504672898</v>
      </c>
      <c r="I21" s="2">
        <v>50.16</v>
      </c>
      <c r="J21" s="2">
        <v>0</v>
      </c>
      <c r="K21" s="2">
        <v>0</v>
      </c>
      <c r="L21" s="2">
        <v>173</v>
      </c>
      <c r="M21" s="2">
        <v>26.15</v>
      </c>
      <c r="N21" s="2">
        <v>16</v>
      </c>
      <c r="O21" s="2">
        <v>4523.95</v>
      </c>
      <c r="P21" s="2">
        <f>1456*6</f>
        <v>8736</v>
      </c>
      <c r="Q21" s="2">
        <v>1456</v>
      </c>
      <c r="R21" s="3">
        <f t="shared" si="1"/>
        <v>3.1071085164835162</v>
      </c>
      <c r="S21" s="1">
        <f t="shared" si="2"/>
        <v>4694</v>
      </c>
      <c r="T21" s="2" t="s">
        <v>23</v>
      </c>
    </row>
    <row r="22" spans="1:20" ht="14.25" customHeight="1" thickBot="1" x14ac:dyDescent="0.35">
      <c r="A22" s="2">
        <v>7.5</v>
      </c>
      <c r="B22" s="2" t="s">
        <v>36</v>
      </c>
      <c r="C22" s="2" t="s">
        <v>49</v>
      </c>
      <c r="D22" s="2" t="s">
        <v>44</v>
      </c>
      <c r="E22" s="2">
        <v>81</v>
      </c>
      <c r="F22" s="2">
        <v>2944</v>
      </c>
      <c r="G22" s="2">
        <v>112</v>
      </c>
      <c r="H22" s="3">
        <f t="shared" si="0"/>
        <v>36.345679012345677</v>
      </c>
      <c r="I22" s="2">
        <v>87.76</v>
      </c>
      <c r="J22" s="2">
        <v>18</v>
      </c>
      <c r="K22" s="2">
        <v>7</v>
      </c>
      <c r="L22" s="2">
        <v>0</v>
      </c>
      <c r="M22" s="2">
        <v>0</v>
      </c>
      <c r="N22" s="2">
        <v>16</v>
      </c>
      <c r="O22" s="2">
        <v>0</v>
      </c>
      <c r="P22" s="2">
        <v>0</v>
      </c>
      <c r="Q22" s="2">
        <v>0</v>
      </c>
      <c r="R22" s="3">
        <v>0</v>
      </c>
      <c r="S22" s="1">
        <f t="shared" si="2"/>
        <v>3332</v>
      </c>
      <c r="T22" s="2" t="s">
        <v>38</v>
      </c>
    </row>
    <row r="23" spans="1:20" ht="14.25" customHeight="1" thickBot="1" x14ac:dyDescent="0.35">
      <c r="A23" s="2">
        <v>8.5</v>
      </c>
      <c r="B23" s="2" t="s">
        <v>20</v>
      </c>
      <c r="C23" s="2" t="s">
        <v>50</v>
      </c>
      <c r="D23" s="2" t="s">
        <v>44</v>
      </c>
      <c r="E23" s="2">
        <v>104</v>
      </c>
      <c r="F23" s="2">
        <v>220</v>
      </c>
      <c r="G23" s="2">
        <v>25</v>
      </c>
      <c r="H23" s="3">
        <f t="shared" si="0"/>
        <v>2.1153846153846154</v>
      </c>
      <c r="I23" s="2">
        <v>83.02</v>
      </c>
      <c r="J23" s="2">
        <v>0</v>
      </c>
      <c r="K23" s="2">
        <v>0</v>
      </c>
      <c r="L23" s="2">
        <v>202</v>
      </c>
      <c r="M23" s="2">
        <v>23.97</v>
      </c>
      <c r="N23" s="2">
        <v>32</v>
      </c>
      <c r="O23" s="2">
        <f>4722+53</f>
        <v>4775</v>
      </c>
      <c r="P23" s="2">
        <v>5140</v>
      </c>
      <c r="Q23" s="2">
        <v>856.4</v>
      </c>
      <c r="R23" s="3">
        <f t="shared" si="1"/>
        <v>5.5756655768332557</v>
      </c>
      <c r="S23" s="1">
        <f t="shared" si="2"/>
        <v>5564</v>
      </c>
      <c r="T23" s="2" t="s">
        <v>23</v>
      </c>
    </row>
    <row r="24" spans="1:20" ht="14.25" customHeight="1" thickBot="1" x14ac:dyDescent="0.35">
      <c r="A24" s="2">
        <v>8</v>
      </c>
      <c r="B24" s="2" t="s">
        <v>24</v>
      </c>
      <c r="C24" s="2" t="s">
        <v>51</v>
      </c>
      <c r="D24" s="2" t="s">
        <v>44</v>
      </c>
      <c r="E24" s="2">
        <v>199</v>
      </c>
      <c r="F24" s="2">
        <v>2768</v>
      </c>
      <c r="G24" s="2">
        <v>87</v>
      </c>
      <c r="H24" s="3">
        <f t="shared" si="0"/>
        <v>13.909547738693467</v>
      </c>
      <c r="I24" s="2">
        <v>85.16</v>
      </c>
      <c r="J24" s="2">
        <v>13</v>
      </c>
      <c r="K24" s="2">
        <v>0</v>
      </c>
      <c r="L24" s="2">
        <v>223</v>
      </c>
      <c r="M24" s="2">
        <v>35.700000000000003</v>
      </c>
      <c r="N24" s="2">
        <v>74</v>
      </c>
      <c r="O24" s="2">
        <v>7961.1</v>
      </c>
      <c r="P24" s="2">
        <f>3174*6</f>
        <v>19044</v>
      </c>
      <c r="Q24" s="2">
        <v>3174</v>
      </c>
      <c r="R24" s="3">
        <f t="shared" si="1"/>
        <v>2.5082230623818527</v>
      </c>
      <c r="S24" s="1">
        <f t="shared" si="2"/>
        <v>9075</v>
      </c>
      <c r="T24" s="2" t="s">
        <v>26</v>
      </c>
    </row>
    <row r="25" spans="1:20" ht="14.25" customHeight="1" thickBot="1" x14ac:dyDescent="0.35">
      <c r="A25" s="2">
        <v>7</v>
      </c>
      <c r="B25" s="2" t="s">
        <v>36</v>
      </c>
      <c r="C25" s="2" t="s">
        <v>52</v>
      </c>
      <c r="D25" s="2" t="s">
        <v>44</v>
      </c>
      <c r="E25" s="2">
        <v>31</v>
      </c>
      <c r="F25" s="2">
        <v>871</v>
      </c>
      <c r="G25" s="2">
        <v>125</v>
      </c>
      <c r="H25" s="3">
        <f t="shared" si="0"/>
        <v>28.096774193548388</v>
      </c>
      <c r="I25" s="2">
        <v>106.21</v>
      </c>
      <c r="J25" s="2">
        <v>5</v>
      </c>
      <c r="K25" s="2">
        <v>1</v>
      </c>
      <c r="L25" s="2">
        <v>0</v>
      </c>
      <c r="M25" s="2">
        <v>0</v>
      </c>
      <c r="N25" s="2">
        <v>27</v>
      </c>
      <c r="O25" s="2">
        <v>0</v>
      </c>
      <c r="P25" s="2">
        <v>0</v>
      </c>
      <c r="Q25" s="2">
        <v>0</v>
      </c>
      <c r="R25" s="3">
        <v>0</v>
      </c>
      <c r="S25" s="1">
        <f t="shared" si="2"/>
        <v>1149</v>
      </c>
      <c r="T25" s="2" t="s">
        <v>38</v>
      </c>
    </row>
    <row r="26" spans="1:20" ht="14.25" customHeight="1" thickBot="1" x14ac:dyDescent="0.35">
      <c r="A26" s="2">
        <v>9</v>
      </c>
      <c r="B26" s="2" t="s">
        <v>27</v>
      </c>
      <c r="C26" s="2" t="s">
        <v>53</v>
      </c>
      <c r="D26" s="2" t="s">
        <v>44</v>
      </c>
      <c r="E26" s="2">
        <v>267</v>
      </c>
      <c r="F26" s="2">
        <v>10909</v>
      </c>
      <c r="G26" s="2">
        <v>264</v>
      </c>
      <c r="H26" s="3">
        <f t="shared" si="0"/>
        <v>40.857677902621724</v>
      </c>
      <c r="I26" s="2">
        <v>92.39</v>
      </c>
      <c r="J26" s="2">
        <v>57</v>
      </c>
      <c r="K26" s="2">
        <v>31</v>
      </c>
      <c r="L26" s="2">
        <v>9</v>
      </c>
      <c r="M26" s="2">
        <v>59.22</v>
      </c>
      <c r="N26" s="2">
        <v>95</v>
      </c>
      <c r="O26" s="2">
        <v>532.98</v>
      </c>
      <c r="P26" s="2">
        <v>832</v>
      </c>
      <c r="Q26" s="2">
        <v>139</v>
      </c>
      <c r="R26" s="3">
        <f t="shared" si="1"/>
        <v>3.8343884892086333</v>
      </c>
      <c r="S26" s="1">
        <f t="shared" si="2"/>
        <v>12892</v>
      </c>
      <c r="T26" s="2" t="s">
        <v>29</v>
      </c>
    </row>
    <row r="27" spans="1:20" ht="14.25" customHeight="1" thickBot="1" x14ac:dyDescent="0.35">
      <c r="A27" s="2">
        <v>8</v>
      </c>
      <c r="B27" s="2" t="s">
        <v>27</v>
      </c>
      <c r="C27" s="2" t="s">
        <v>54</v>
      </c>
      <c r="D27" s="2" t="s">
        <v>44</v>
      </c>
      <c r="E27" s="2">
        <v>64</v>
      </c>
      <c r="F27" s="2">
        <v>2495</v>
      </c>
      <c r="G27" s="2">
        <v>113</v>
      </c>
      <c r="H27" s="3">
        <f t="shared" si="0"/>
        <v>38.984375</v>
      </c>
      <c r="I27" s="2">
        <v>102.14</v>
      </c>
      <c r="J27" s="2">
        <v>19</v>
      </c>
      <c r="K27" s="2">
        <v>5</v>
      </c>
      <c r="L27" s="2">
        <v>0</v>
      </c>
      <c r="M27" s="2">
        <v>0</v>
      </c>
      <c r="N27" s="2">
        <v>25</v>
      </c>
      <c r="O27" s="2">
        <v>0</v>
      </c>
      <c r="P27" s="2">
        <v>0</v>
      </c>
      <c r="Q27" s="2">
        <v>0</v>
      </c>
      <c r="R27" s="3">
        <v>0</v>
      </c>
      <c r="S27" s="1">
        <f t="shared" si="2"/>
        <v>2937</v>
      </c>
      <c r="T27" s="2" t="s">
        <v>29</v>
      </c>
    </row>
    <row r="28" spans="1:20" ht="14.25" customHeight="1" thickBot="1" x14ac:dyDescent="0.35">
      <c r="A28" s="2">
        <v>8.5</v>
      </c>
      <c r="B28" s="2" t="s">
        <v>27</v>
      </c>
      <c r="C28" s="2" t="s">
        <v>55</v>
      </c>
      <c r="D28" s="2" t="s">
        <v>44</v>
      </c>
      <c r="E28" s="2">
        <v>50</v>
      </c>
      <c r="F28" s="2">
        <f>2415+101</f>
        <v>2516</v>
      </c>
      <c r="G28" s="2">
        <v>208</v>
      </c>
      <c r="H28" s="3">
        <f t="shared" si="0"/>
        <v>50.32</v>
      </c>
      <c r="I28" s="2">
        <v>101.3</v>
      </c>
      <c r="J28" s="2">
        <v>14</v>
      </c>
      <c r="K28" s="2">
        <v>7</v>
      </c>
      <c r="L28" s="2">
        <v>0</v>
      </c>
      <c r="M28" s="2">
        <v>0</v>
      </c>
      <c r="N28" s="2">
        <v>33</v>
      </c>
      <c r="O28" s="2">
        <v>0</v>
      </c>
      <c r="P28" s="2">
        <v>0</v>
      </c>
      <c r="Q28" s="2">
        <v>0</v>
      </c>
      <c r="R28" s="3">
        <v>0</v>
      </c>
      <c r="S28" s="1">
        <f t="shared" si="2"/>
        <v>3014</v>
      </c>
      <c r="T28" s="2" t="s">
        <v>29</v>
      </c>
    </row>
    <row r="29" spans="1:20" ht="14.25" customHeight="1" thickBot="1" x14ac:dyDescent="0.35">
      <c r="A29" s="2">
        <v>7</v>
      </c>
      <c r="B29" s="2" t="s">
        <v>20</v>
      </c>
      <c r="C29" s="2" t="s">
        <v>56</v>
      </c>
      <c r="D29" s="2" t="s">
        <v>44</v>
      </c>
      <c r="E29" s="2">
        <v>1</v>
      </c>
      <c r="F29" s="2">
        <v>0</v>
      </c>
      <c r="G29" s="2">
        <v>0</v>
      </c>
      <c r="H29" s="3">
        <f t="shared" si="0"/>
        <v>0</v>
      </c>
      <c r="I29" s="2">
        <v>0</v>
      </c>
      <c r="J29" s="2">
        <v>0</v>
      </c>
      <c r="K29" s="2">
        <v>0</v>
      </c>
      <c r="L29" s="2">
        <v>1</v>
      </c>
      <c r="M29" s="2">
        <v>54</v>
      </c>
      <c r="N29" s="2">
        <v>0</v>
      </c>
      <c r="O29" s="2">
        <v>54</v>
      </c>
      <c r="P29" s="2">
        <v>60</v>
      </c>
      <c r="Q29" s="2">
        <v>10</v>
      </c>
      <c r="R29" s="3">
        <f t="shared" si="1"/>
        <v>5.4</v>
      </c>
      <c r="S29" s="1">
        <f t="shared" si="2"/>
        <v>27</v>
      </c>
      <c r="T29" s="2" t="s">
        <v>23</v>
      </c>
    </row>
    <row r="30" spans="1:20" ht="14.25" customHeight="1" thickBot="1" x14ac:dyDescent="0.35">
      <c r="A30" s="2">
        <v>9</v>
      </c>
      <c r="B30" s="2" t="s">
        <v>27</v>
      </c>
      <c r="C30" s="2" t="s">
        <v>57</v>
      </c>
      <c r="D30" s="2" t="s">
        <v>44</v>
      </c>
      <c r="E30" s="2">
        <v>295</v>
      </c>
      <c r="F30" s="2">
        <v>13928</v>
      </c>
      <c r="G30" s="2">
        <v>183</v>
      </c>
      <c r="H30" s="3">
        <f t="shared" si="0"/>
        <v>47.213559322033902</v>
      </c>
      <c r="I30" s="2">
        <v>93.54</v>
      </c>
      <c r="J30" s="2">
        <v>72</v>
      </c>
      <c r="K30" s="2">
        <v>50</v>
      </c>
      <c r="L30" s="2">
        <v>5</v>
      </c>
      <c r="M30" s="2">
        <v>136</v>
      </c>
      <c r="N30" s="2">
        <v>154</v>
      </c>
      <c r="O30" s="2">
        <v>680</v>
      </c>
      <c r="P30" s="2">
        <v>468</v>
      </c>
      <c r="Q30" s="2">
        <v>78</v>
      </c>
      <c r="R30" s="3">
        <f t="shared" si="1"/>
        <v>8.7179487179487172</v>
      </c>
      <c r="S30" s="1">
        <f t="shared" si="2"/>
        <v>16701</v>
      </c>
      <c r="T30" s="2" t="s">
        <v>29</v>
      </c>
    </row>
    <row r="31" spans="1:20" ht="14.25" customHeight="1" thickBot="1" x14ac:dyDescent="0.35">
      <c r="A31" s="2">
        <v>6</v>
      </c>
      <c r="B31" s="2" t="s">
        <v>24</v>
      </c>
      <c r="C31" s="2" t="s">
        <v>58</v>
      </c>
      <c r="D31" s="2" t="s">
        <v>44</v>
      </c>
      <c r="E31" s="2">
        <v>22</v>
      </c>
      <c r="F31" s="2">
        <v>315</v>
      </c>
      <c r="G31" s="2">
        <v>51</v>
      </c>
      <c r="H31" s="3">
        <f t="shared" si="0"/>
        <v>14.318181818181818</v>
      </c>
      <c r="I31" s="2">
        <v>82.89</v>
      </c>
      <c r="J31" s="2">
        <v>1</v>
      </c>
      <c r="K31" s="2">
        <v>0</v>
      </c>
      <c r="L31" s="2">
        <v>23</v>
      </c>
      <c r="M31" s="2">
        <v>27.21</v>
      </c>
      <c r="N31" s="2">
        <v>6</v>
      </c>
      <c r="O31" s="2">
        <v>625.83000000000004</v>
      </c>
      <c r="P31" s="2">
        <v>1906</v>
      </c>
      <c r="Q31" s="2">
        <v>318</v>
      </c>
      <c r="R31" s="3">
        <f t="shared" si="1"/>
        <v>1.9680188679245285</v>
      </c>
      <c r="S31" s="1">
        <f t="shared" si="2"/>
        <v>982</v>
      </c>
      <c r="T31" s="2" t="s">
        <v>26</v>
      </c>
    </row>
    <row r="32" spans="1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cp:lastPrinted>2025-02-22T17:59:03Z</cp:lastPrinted>
  <dcterms:created xsi:type="dcterms:W3CDTF">2025-02-22T03:29:36Z</dcterms:created>
  <dcterms:modified xsi:type="dcterms:W3CDTF">2025-02-22T19:07:24Z</dcterms:modified>
</cp:coreProperties>
</file>