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C20932D0-8DFD-491E-B5D9-FB3BADB946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eateBlankPurchaseOrder" sheetId="1" r:id="rId1"/>
    <sheet name="GoodsLines_Tab" sheetId="5" r:id="rId2"/>
    <sheet name="ServiceLines_Tab" sheetId="6" r:id="rId3"/>
    <sheet name="Legend" sheetId="7" r:id="rId4"/>
  </sheets>
  <definedNames>
    <definedName name="_xlnm._FilterDatabase" localSheetId="0" hidden="1">CreateBlankPurchaseOrder!$A$1:$AJ$35</definedName>
    <definedName name="_xlnm._FilterDatabase" localSheetId="1" hidden="1">GoodsLines_Tab!$A$1:$W$30</definedName>
    <definedName name="_xlnm._FilterDatabase" localSheetId="2" hidden="1">ServiceLines_Tab!$A$1:$S$32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N10" i="5"/>
  <c r="N11" i="5"/>
  <c r="N12" i="5"/>
  <c r="N13" i="5"/>
  <c r="N14" i="5"/>
  <c r="N15" i="5"/>
  <c r="N16" i="5"/>
  <c r="N9" i="5"/>
  <c r="N8" i="5"/>
  <c r="N7" i="5"/>
  <c r="N6" i="5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J19" i="1"/>
  <c r="L5" i="6" l="1"/>
  <c r="K5" i="6"/>
  <c r="J5" i="6"/>
  <c r="J6" i="1"/>
  <c r="F6" i="1"/>
  <c r="AC3" i="1" l="1"/>
  <c r="AC4" i="1"/>
  <c r="AC2" i="1"/>
  <c r="AC5" i="1"/>
  <c r="L2" i="6" l="1"/>
  <c r="L4" i="6"/>
  <c r="L3" i="6"/>
  <c r="K4" i="6"/>
  <c r="K3" i="6"/>
  <c r="K2" i="6"/>
  <c r="J4" i="6"/>
  <c r="J3" i="6"/>
  <c r="J2" i="6"/>
  <c r="AJ3" i="1"/>
  <c r="AJ4" i="1"/>
  <c r="AJ2" i="1"/>
  <c r="AI2" i="1"/>
  <c r="AI3" i="1"/>
  <c r="AI4" i="1"/>
  <c r="N3" i="5" l="1"/>
  <c r="N4" i="5"/>
  <c r="N5" i="5"/>
  <c r="N2" i="5"/>
  <c r="J3" i="1" l="1"/>
  <c r="F3" i="1"/>
  <c r="J5" i="1" l="1"/>
  <c r="F5" i="1"/>
  <c r="F2" i="1"/>
  <c r="F4" i="1"/>
  <c r="J2" i="1"/>
  <c r="J4" i="1"/>
</calcChain>
</file>

<file path=xl/sharedStrings.xml><?xml version="1.0" encoding="utf-8"?>
<sst xmlns="http://schemas.openxmlformats.org/spreadsheetml/2006/main" count="1880" uniqueCount="214">
  <si>
    <t>Data_Ref_Nbr</t>
  </si>
  <si>
    <t>ProxyAs</t>
  </si>
  <si>
    <t>Company</t>
  </si>
  <si>
    <t>Supplier</t>
  </si>
  <si>
    <t>NewCurrency</t>
  </si>
  <si>
    <t>DocumentDate</t>
  </si>
  <si>
    <t>FreightAmount</t>
  </si>
  <si>
    <t>OtherCharges</t>
  </si>
  <si>
    <t>PaymentTerms</t>
  </si>
  <si>
    <t>DueDate</t>
  </si>
  <si>
    <t>OverridePaymentType</t>
  </si>
  <si>
    <t>PurchaseOrder</t>
  </si>
  <si>
    <t>ShippingTerms</t>
  </si>
  <si>
    <t>ShippingMethod</t>
  </si>
  <si>
    <t>ShippingInstructions</t>
  </si>
  <si>
    <t>SupplierContract</t>
  </si>
  <si>
    <t>DefaultTaxOption</t>
  </si>
  <si>
    <t>DefaultTaxCode</t>
  </si>
  <si>
    <t>IssueOption</t>
  </si>
  <si>
    <t>Buyer</t>
  </si>
  <si>
    <t>BillToContact</t>
  </si>
  <si>
    <t>BillToContactDetail</t>
  </si>
  <si>
    <t>BillToAddress</t>
  </si>
  <si>
    <t>ShipToContact</t>
  </si>
  <si>
    <t>ShipToContactDetail</t>
  </si>
  <si>
    <t>ShipToAddress</t>
  </si>
  <si>
    <t>Memo</t>
  </si>
  <si>
    <t>InternalMemo</t>
  </si>
  <si>
    <t>Total_Amount</t>
  </si>
  <si>
    <t>FilePath</t>
  </si>
  <si>
    <t>BuyerApprover</t>
  </si>
  <si>
    <t>ITBuyer</t>
  </si>
  <si>
    <t>Controller</t>
  </si>
  <si>
    <t>ChiefInformationOfficer</t>
  </si>
  <si>
    <t>GoodLinesRow</t>
  </si>
  <si>
    <t>ServiceLinesRow</t>
  </si>
  <si>
    <t>Data_Row1</t>
  </si>
  <si>
    <t>Victor Delgado</t>
  </si>
  <si>
    <t>NYT USD  - New York Home Office</t>
  </si>
  <si>
    <t>Derive Technologies LLC - 9046</t>
  </si>
  <si>
    <t>USD</t>
  </si>
  <si>
    <t>Immediate</t>
  </si>
  <si>
    <t>ACH</t>
  </si>
  <si>
    <t>FOB Origin</t>
  </si>
  <si>
    <t>Standard Shipping</t>
  </si>
  <si>
    <t>Packages must not be greater than 150 pounds. If heavier, use 1Day Freight.</t>
  </si>
  <si>
    <t>Calculate Tax Due to Supplier</t>
  </si>
  <si>
    <t>United States - New York City, NY (8.875%)</t>
  </si>
  <si>
    <t>Print</t>
  </si>
  <si>
    <t>One Liberty Plaza 165 Broadway New York, NY 10006 United States of America</t>
  </si>
  <si>
    <t>Test PO R1-2022</t>
  </si>
  <si>
    <t>Re-test PO for Derive Technologies LLC - 9046</t>
  </si>
  <si>
    <t>C:\Praveena\Testing\TransRe\TRANSRE-Finance\Uploads\sampleUploadFile.txt</t>
  </si>
  <si>
    <t>Joe Prieto</t>
  </si>
  <si>
    <t>George Di Martino</t>
  </si>
  <si>
    <t>Data_Row2</t>
  </si>
  <si>
    <t>Shervin McLean</t>
  </si>
  <si>
    <t>TLS GBP - TransRe London Services Limited (Primary)</t>
  </si>
  <si>
    <t>Natilik - 4601</t>
  </si>
  <si>
    <t>GBP</t>
  </si>
  <si>
    <t>BACS</t>
  </si>
  <si>
    <t>United Kingdom - Reduced VAT (5%) (5%)</t>
  </si>
  <si>
    <t>Neville Rose</t>
  </si>
  <si>
    <t>Corn Exchange 55 Mark Lane London London EC3R7NE United Kingdom</t>
  </si>
  <si>
    <t>Test PO for Natilik - 4601</t>
  </si>
  <si>
    <t>Neil Inskip</t>
  </si>
  <si>
    <t>Edward Sheehan</t>
  </si>
  <si>
    <t>Data_Row3</t>
  </si>
  <si>
    <t>Exari ltd. - 8003</t>
  </si>
  <si>
    <t>Test PO for Exari Ltd. - 8003</t>
  </si>
  <si>
    <t>Data_Row4</t>
  </si>
  <si>
    <t>Marcum Technology - 1772</t>
  </si>
  <si>
    <t>Re-test PO for Marcum Technology - 1772</t>
  </si>
  <si>
    <t>Data_Row5</t>
  </si>
  <si>
    <t>Ascend Software LLC - 5939</t>
  </si>
  <si>
    <t>Re-test PO for Ascend Software - 5939</t>
  </si>
  <si>
    <t>Data_Row6</t>
  </si>
  <si>
    <t>Collaborative Solutions LLC - 1983</t>
  </si>
  <si>
    <t>Re-test PO for Collaborative Solutions LLC - 1983</t>
  </si>
  <si>
    <t>Data_Row7</t>
  </si>
  <si>
    <t>Crown Castle Fiber, LLC - 0895</t>
  </si>
  <si>
    <t>Re-test PO for Crown Castle Fiber, LLC - 0895</t>
  </si>
  <si>
    <t>Data_Row8</t>
  </si>
  <si>
    <t>DocuSign Inc.</t>
  </si>
  <si>
    <t>Re-test PO for DocuSign Inc.</t>
  </si>
  <si>
    <t>Data_Row9</t>
  </si>
  <si>
    <t>Guidewire Software, Inc. - 4026</t>
  </si>
  <si>
    <t>Re-test PO for Guidewire Software, Inc. - 4026</t>
  </si>
  <si>
    <t>Data_Row10</t>
  </si>
  <si>
    <t>Mammoth AI, LLC</t>
  </si>
  <si>
    <t>Wire</t>
  </si>
  <si>
    <t>Re-test PO for Mammoth AI, LLC</t>
  </si>
  <si>
    <t>Data_Row11</t>
  </si>
  <si>
    <t>Microsoft Services - 5354</t>
  </si>
  <si>
    <t>Re-test PO for Microsoft Services - 5354</t>
  </si>
  <si>
    <t>Data_Row12</t>
  </si>
  <si>
    <t>Microstrategy Services Corporation - 1849</t>
  </si>
  <si>
    <t>Re-test PO for Microstrategy Services Corporation - 1849</t>
  </si>
  <si>
    <t>Data_Row13</t>
  </si>
  <si>
    <t>Proofpoint, Inc. - 7485</t>
  </si>
  <si>
    <t>Re-test PO for Proofpoint, Inc. - 7485</t>
  </si>
  <si>
    <t>Data_Row14</t>
  </si>
  <si>
    <t>Synergy Corporate Technologies - 4018</t>
  </si>
  <si>
    <t>Re-test PO for Synergy Corporate Technologies - 4018</t>
  </si>
  <si>
    <t>Data_Row15</t>
  </si>
  <si>
    <t>Tanenholz Consulting LLC</t>
  </si>
  <si>
    <t>Re-test PO for Tanenholz Consulting LLC</t>
  </si>
  <si>
    <t>Data_Row16</t>
  </si>
  <si>
    <t>ThoughtSpot, Inc.</t>
  </si>
  <si>
    <t>Re-test PO for ThoughtSpot, Inc.</t>
  </si>
  <si>
    <t>Data_Row17</t>
  </si>
  <si>
    <t>ValueMomentum Inc.</t>
  </si>
  <si>
    <t>Re-test PO for ValueMomentum Inc.</t>
  </si>
  <si>
    <t>Data_Row18</t>
  </si>
  <si>
    <t>Workday, Inc. - 4592</t>
  </si>
  <si>
    <t>Re-test PO for Workday, Inc. - 4592</t>
  </si>
  <si>
    <t>Data_Row19</t>
  </si>
  <si>
    <t>A2Z Risk Services - 5208</t>
  </si>
  <si>
    <t>Test PO for A2Z Risk Services - 5208</t>
  </si>
  <si>
    <t>Data_Row20</t>
  </si>
  <si>
    <t>TLS USD - TransRe London Services Limited</t>
  </si>
  <si>
    <t>Factset Research Systems Inc.</t>
  </si>
  <si>
    <t>Test PO for Factset Research Systems Inc.</t>
  </si>
  <si>
    <t>Data_Row21</t>
  </si>
  <si>
    <t>Bechtle Direct Ltd - 7065</t>
  </si>
  <si>
    <t>Test PO for Bechtle Direct Ltd - 7065</t>
  </si>
  <si>
    <t>Data_Row22</t>
  </si>
  <si>
    <t>Datashred - 2990</t>
  </si>
  <si>
    <t>Test PO for Datashred - 2990</t>
  </si>
  <si>
    <t>Data_Row23</t>
  </si>
  <si>
    <t>Exari Ltd. - 8003</t>
  </si>
  <si>
    <t>Data_Row24</t>
  </si>
  <si>
    <t>Opus Telecoms - 8265</t>
  </si>
  <si>
    <t>Direct Debit</t>
  </si>
  <si>
    <t>Test PO for Opus Telecoms - 8265</t>
  </si>
  <si>
    <t>Data_Row25</t>
  </si>
  <si>
    <t>Thedata - 7155</t>
  </si>
  <si>
    <t>Test PO for Thedata - 7155</t>
  </si>
  <si>
    <t>Data_Row26</t>
  </si>
  <si>
    <t>Vodafone Limited - 9252</t>
  </si>
  <si>
    <t>Test PO for Vodafone Limited - 9252</t>
  </si>
  <si>
    <t>Data_Row27</t>
  </si>
  <si>
    <t>Data_Row28</t>
  </si>
  <si>
    <t>Data_Row29</t>
  </si>
  <si>
    <t>Ciaran O'Boyle Secondment - 1297</t>
  </si>
  <si>
    <t>Test PO for Ciaran O'Boyle Secondment - 1297</t>
  </si>
  <si>
    <t>Data_Row30</t>
  </si>
  <si>
    <t>Data_Row31</t>
  </si>
  <si>
    <t>Data_Row32</t>
  </si>
  <si>
    <t>Jahl Limited - Mark Winlow Services - 9976</t>
  </si>
  <si>
    <t>Test PO for Jahl Limited - Mark Winlow Services - 9976</t>
  </si>
  <si>
    <t>Data_Row33</t>
  </si>
  <si>
    <t>Data_Row34</t>
  </si>
  <si>
    <t>GoodsLines_Company</t>
  </si>
  <si>
    <t>GoodsLines_Item</t>
  </si>
  <si>
    <t>GoodsLines_ItemDescription</t>
  </si>
  <si>
    <t>GoodsLines_SpendCategory</t>
  </si>
  <si>
    <t>GoodsLines_SupplierItemIdentifier</t>
  </si>
  <si>
    <t>GoodsLines_TaxApplicability</t>
  </si>
  <si>
    <t>GoodsLines_TaxCode</t>
  </si>
  <si>
    <t>GoodsLines_TaxRecoverability</t>
  </si>
  <si>
    <t>GoodsLines_TaxOption</t>
  </si>
  <si>
    <t>GoodsLines_Quantity</t>
  </si>
  <si>
    <t>GoodsLines_UnitofMeasure</t>
  </si>
  <si>
    <t>GoodsLines_UnitCost</t>
  </si>
  <si>
    <t>GoodsLines_DeliveryDueDate</t>
  </si>
  <si>
    <t>GoodsLines_Retention</t>
  </si>
  <si>
    <t>GoodsLines_Prepaid</t>
  </si>
  <si>
    <t>GoodsLines_DeliverTo</t>
  </si>
  <si>
    <t>GoodsLines_ShipToAddress</t>
  </si>
  <si>
    <t>GoodsLines_ShipToContact</t>
  </si>
  <si>
    <t>GoodsLines_Memo</t>
  </si>
  <si>
    <t>GoodsLines_Location</t>
  </si>
  <si>
    <t>GoodsLines_CostCenter</t>
  </si>
  <si>
    <t>GoodsLines_Project</t>
  </si>
  <si>
    <t>Test Po R1-2022</t>
  </si>
  <si>
    <t>EDP Hardware</t>
  </si>
  <si>
    <t>Sales/Use Tax</t>
  </si>
  <si>
    <t>Non Recoverable</t>
  </si>
  <si>
    <t>Each</t>
  </si>
  <si>
    <t>Yes</t>
  </si>
  <si>
    <t>No</t>
  </si>
  <si>
    <t>New York, NY</t>
  </si>
  <si>
    <t>TransRe - New York</t>
  </si>
  <si>
    <t>100-120 Systems Development</t>
  </si>
  <si>
    <t>TransRe - Great Britain</t>
  </si>
  <si>
    <t>204-120 London - Systems Development</t>
  </si>
  <si>
    <t>EDP Software</t>
  </si>
  <si>
    <t>Hardware Maintenance, Repairs &amp; Consumables</t>
  </si>
  <si>
    <t>ServiceLines_Company</t>
  </si>
  <si>
    <t>ServiceLines_Item</t>
  </si>
  <si>
    <t>ServiceLines_Description</t>
  </si>
  <si>
    <t>ServiceLines_SpendCategory</t>
  </si>
  <si>
    <t>ServiceLines_TaxApplicability</t>
  </si>
  <si>
    <t>ServiceLines_TaxCode</t>
  </si>
  <si>
    <t>ServiceLines_TaxRecoverability</t>
  </si>
  <si>
    <t>ServiceLines_Amount</t>
  </si>
  <si>
    <t>ServiceLines_DueDate</t>
  </si>
  <si>
    <t>ServiceLines_StartDate</t>
  </si>
  <si>
    <t>ServiceLines_EndDate</t>
  </si>
  <si>
    <t>ServiceLines_Retention</t>
  </si>
  <si>
    <t>ServiceLines_Prepaid</t>
  </si>
  <si>
    <t>ServiceLines_DeliverTo</t>
  </si>
  <si>
    <t>ServiceLines_ShipToAddress</t>
  </si>
  <si>
    <t>ServiceLines_Location</t>
  </si>
  <si>
    <t>ServiceLines_CostCenter</t>
  </si>
  <si>
    <t>ServiceLines_Project</t>
  </si>
  <si>
    <t>Non-Taxable Labor/Sales</t>
  </si>
  <si>
    <t>Test PO R1-2023</t>
  </si>
  <si>
    <t>EDP Consulting</t>
  </si>
  <si>
    <t>Legend</t>
  </si>
  <si>
    <t>Mandatory Field: If data is not entered for a mandatory field, the script is desgined to fail at that point</t>
  </si>
  <si>
    <t>Optional Field: If data is not entered for an optional field, the automation script would skip that field.</t>
  </si>
  <si>
    <t>If data is not entered into these fields,Workday is designed to throw an error message which will be captured by the automation script as part of custom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</si>
</sst>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26323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Georgia"/>
      <family val="1"/>
    </font>
    <font>
      <sz val="10"/>
      <name val="Calibri"/>
      <family val="2"/>
      <scheme val="minor"/>
    </font>
    <font>
      <b/>
      <sz val="10"/>
      <color theme="1"/>
      <name val="Georgia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5" fillId="2" borderId="2" xfId="0" applyFont="1" applyFill="1" applyBorder="1"/>
    <xf numFmtId="0" fontId="5" fillId="0" borderId="2" xfId="0" applyFont="1" applyBorder="1"/>
    <xf numFmtId="0" fontId="5" fillId="3" borderId="1" xfId="0" applyFont="1" applyFill="1" applyBorder="1"/>
    <xf numFmtId="0" fontId="5" fillId="0" borderId="2" xfId="0" applyFont="1" applyBorder="1" applyProtection="1">
      <protection hidden="1"/>
    </xf>
    <xf numFmtId="0" fontId="5" fillId="4" borderId="2" xfId="0" applyFont="1" applyFill="1" applyBorder="1"/>
    <xf numFmtId="0" fontId="4" fillId="0" borderId="2" xfId="0" applyFont="1" applyBorder="1"/>
    <xf numFmtId="0" fontId="5" fillId="2" borderId="0" xfId="0" applyFont="1" applyFill="1"/>
    <xf numFmtId="0" fontId="5" fillId="5" borderId="0" xfId="0" applyFont="1" applyFill="1"/>
    <xf numFmtId="0" fontId="5" fillId="0" borderId="0" xfId="0" applyFont="1"/>
    <xf numFmtId="0" fontId="5" fillId="4" borderId="0" xfId="0" applyFont="1" applyFill="1"/>
    <xf numFmtId="0" fontId="4" fillId="0" borderId="1" xfId="0" applyFont="1" applyBorder="1"/>
    <xf numFmtId="0" fontId="0" fillId="0" borderId="1" xfId="0" applyBorder="1"/>
    <xf numFmtId="49" fontId="6" fillId="2" borderId="1" xfId="0" applyNumberFormat="1" applyFont="1" applyFill="1" applyBorder="1" applyAlignment="1">
      <alignment horizontal="left" vertical="top" wrapText="1"/>
    </xf>
    <xf numFmtId="0" fontId="0" fillId="4" borderId="1" xfId="0" applyFill="1" applyBorder="1"/>
    <xf numFmtId="0" fontId="7" fillId="0" borderId="0" xfId="0" applyFont="1"/>
    <xf numFmtId="0" fontId="8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zoomScale="90" zoomScaleNormal="90" workbookViewId="0">
      <pane xSplit="4" ySplit="1" topLeftCell="AF2" activePane="bottomRight" state="frozen"/>
      <selection pane="topRight" activeCell="E1" sqref="E1"/>
      <selection pane="bottomLeft" activeCell="A2" sqref="A2"/>
      <selection pane="bottomRight" activeCell="C11" sqref="C11"/>
    </sheetView>
  </sheetViews>
  <sheetFormatPr defaultColWidth="8.7109375" defaultRowHeight="15" x14ac:dyDescent="0.25"/>
  <cols>
    <col min="1" max="1" width="19.42578125" customWidth="1"/>
    <col min="2" max="2" width="15.5703125" customWidth="1"/>
    <col min="3" max="3" width="41.7109375" customWidth="1"/>
    <col min="4" max="4" width="34" customWidth="1"/>
    <col min="6" max="6" width="22.5703125" customWidth="1"/>
    <col min="7" max="7" width="24.28515625" customWidth="1"/>
    <col min="8" max="8" width="16.7109375" customWidth="1"/>
    <col min="9" max="9" width="17.140625" customWidth="1"/>
    <col min="10" max="10" width="12" customWidth="1"/>
    <col min="11" max="11" width="18" customWidth="1"/>
    <col min="12" max="12" width="14.85546875" customWidth="1"/>
    <col min="13" max="13" width="14.28515625" customWidth="1"/>
    <col min="14" max="14" width="17.28515625" customWidth="1"/>
    <col min="15" max="15" width="62.42578125" customWidth="1"/>
    <col min="16" max="16" width="22.28515625" customWidth="1"/>
    <col min="17" max="17" width="19.42578125" customWidth="1"/>
    <col min="18" max="18" width="31.7109375" customWidth="1"/>
    <col min="19" max="19" width="13.28515625" customWidth="1"/>
    <col min="20" max="20" width="15.5703125" customWidth="1"/>
    <col min="21" max="21" width="16" customWidth="1"/>
    <col min="22" max="22" width="19.7109375" customWidth="1"/>
    <col min="23" max="23" width="74.28515625" customWidth="1"/>
    <col min="24" max="24" width="18.7109375" customWidth="1"/>
    <col min="25" max="25" width="19.7109375" customWidth="1"/>
    <col min="26" max="26" width="69.28515625" customWidth="1"/>
    <col min="27" max="27" width="15.28515625" customWidth="1"/>
    <col min="28" max="28" width="29.28515625" customWidth="1"/>
    <col min="29" max="29" width="14.7109375" style="6" hidden="1" customWidth="1"/>
    <col min="30" max="30" width="73.7109375" customWidth="1"/>
    <col min="31" max="31" width="23.28515625" customWidth="1"/>
    <col min="32" max="32" width="13.7109375" customWidth="1"/>
    <col min="33" max="33" width="20.7109375" customWidth="1"/>
    <col min="34" max="34" width="23.28515625" customWidth="1"/>
    <col min="35" max="35" width="17.42578125" customWidth="1"/>
    <col min="36" max="36" width="18.7109375" customWidth="1"/>
  </cols>
  <sheetData>
    <row r="1" spans="1:36" s="12" customFormat="1" x14ac:dyDescent="0.25">
      <c r="A1" s="2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7" t="s">
        <v>21</v>
      </c>
      <c r="W1" s="7" t="s">
        <v>22</v>
      </c>
      <c r="X1" s="8" t="s">
        <v>23</v>
      </c>
      <c r="Y1" s="7" t="s">
        <v>24</v>
      </c>
      <c r="Z1" s="7" t="s">
        <v>25</v>
      </c>
      <c r="AA1" s="8" t="s">
        <v>26</v>
      </c>
      <c r="AB1" s="8" t="s">
        <v>27</v>
      </c>
      <c r="AC1" s="10" t="s">
        <v>28</v>
      </c>
      <c r="AD1" s="7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8" t="s">
        <v>34</v>
      </c>
      <c r="AJ1" s="8" t="s">
        <v>35</v>
      </c>
    </row>
    <row r="2" spans="1:36" x14ac:dyDescent="0.25">
      <c r="A2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2">
        <f t="shared" ref="F2:F35" ca="1" si="0">TODAY()</f>
        <v>45338</v>
      </c>
      <c r="G2" s="1">
        <v>0</v>
      </c>
      <c r="H2" s="1">
        <v>0</v>
      </c>
      <c r="I2" s="1" t="s">
        <v>41</v>
      </c>
      <c r="J2" s="2">
        <f ca="1">TODAY()+7</f>
        <v>45345</v>
      </c>
      <c r="K2" s="1" t="s">
        <v>42</v>
      </c>
      <c r="L2" s="1"/>
      <c r="M2" s="1" t="s">
        <v>43</v>
      </c>
      <c r="N2" s="3" t="s">
        <v>44</v>
      </c>
      <c r="O2" s="1" t="s">
        <v>45</v>
      </c>
      <c r="P2" s="1"/>
      <c r="Q2" s="3" t="s">
        <v>46</v>
      </c>
      <c r="R2" s="3" t="s">
        <v>47</v>
      </c>
      <c r="S2" s="3" t="s">
        <v>48</v>
      </c>
      <c r="T2" s="1" t="s">
        <v>37</v>
      </c>
      <c r="U2" s="1" t="s">
        <v>37</v>
      </c>
      <c r="V2" s="1" t="s">
        <v>37</v>
      </c>
      <c r="W2" s="3" t="s">
        <v>49</v>
      </c>
      <c r="X2" s="1" t="s">
        <v>37</v>
      </c>
      <c r="Y2" s="1" t="s">
        <v>37</v>
      </c>
      <c r="Z2" s="3" t="s">
        <v>49</v>
      </c>
      <c r="AA2" s="21" t="s">
        <v>50</v>
      </c>
      <c r="AB2" t="s">
        <v>51</v>
      </c>
      <c r="AC2" s="5">
        <f>(GoodsLines_Tab!K2*GoodsLines_Tab!M2)+ServiceLines_Tab!I2</f>
        <v>2000</v>
      </c>
      <c r="AD2" s="4" t="s">
        <v>52</v>
      </c>
      <c r="AE2" s="1" t="s">
        <v>37</v>
      </c>
      <c r="AF2" s="1" t="s">
        <v>53</v>
      </c>
      <c r="AG2" s="1"/>
      <c r="AH2" s="1" t="s">
        <v>54</v>
      </c>
      <c r="AI2" s="1">
        <f>COUNTIF(GoodsLines_Tab!E2,"*")</f>
        <v>1</v>
      </c>
      <c r="AJ2">
        <f>COUNTIF(ServiceLines_Tab!D2,"*")</f>
        <v>1</v>
      </c>
    </row>
    <row r="3" spans="1:36" x14ac:dyDescent="0.25">
      <c r="A3" t="s">
        <v>55</v>
      </c>
      <c r="B3" s="1" t="s">
        <v>56</v>
      </c>
      <c r="C3" s="1" t="s">
        <v>57</v>
      </c>
      <c r="D3" s="1" t="s">
        <v>58</v>
      </c>
      <c r="E3" s="1" t="s">
        <v>59</v>
      </c>
      <c r="F3" s="2">
        <f t="shared" ca="1" si="0"/>
        <v>45338</v>
      </c>
      <c r="G3" s="1">
        <v>0</v>
      </c>
      <c r="H3" s="1">
        <v>0</v>
      </c>
      <c r="I3" s="1" t="s">
        <v>41</v>
      </c>
      <c r="J3" s="2">
        <f ca="1">TODAY()+7</f>
        <v>45345</v>
      </c>
      <c r="K3" s="3" t="s">
        <v>60</v>
      </c>
      <c r="L3" s="3"/>
      <c r="M3" s="1" t="s">
        <v>43</v>
      </c>
      <c r="N3" s="3" t="s">
        <v>44</v>
      </c>
      <c r="O3" s="1" t="s">
        <v>45</v>
      </c>
      <c r="P3" s="1"/>
      <c r="Q3" s="3" t="s">
        <v>46</v>
      </c>
      <c r="R3" s="1" t="s">
        <v>61</v>
      </c>
      <c r="S3" s="3" t="s">
        <v>48</v>
      </c>
      <c r="T3" s="1" t="s">
        <v>62</v>
      </c>
      <c r="U3" s="1" t="s">
        <v>62</v>
      </c>
      <c r="V3" s="1" t="s">
        <v>62</v>
      </c>
      <c r="W3" s="1" t="s">
        <v>63</v>
      </c>
      <c r="X3" s="1" t="s">
        <v>62</v>
      </c>
      <c r="Y3" s="1" t="s">
        <v>62</v>
      </c>
      <c r="Z3" s="1" t="s">
        <v>63</v>
      </c>
      <c r="AA3" s="21" t="s">
        <v>50</v>
      </c>
      <c r="AB3" t="s">
        <v>64</v>
      </c>
      <c r="AC3" s="5">
        <f>(GoodsLines_Tab!K3*GoodsLines_Tab!M3)+ServiceLines_Tab!I3</f>
        <v>7500</v>
      </c>
      <c r="AD3" s="4" t="s">
        <v>52</v>
      </c>
      <c r="AE3" s="1" t="s">
        <v>56</v>
      </c>
      <c r="AF3" s="1" t="s">
        <v>65</v>
      </c>
      <c r="AG3" s="1" t="s">
        <v>66</v>
      </c>
      <c r="AH3" s="1" t="s">
        <v>54</v>
      </c>
      <c r="AI3" s="1">
        <f>COUNTIF(GoodsLines_Tab!E3,"*")</f>
        <v>1</v>
      </c>
      <c r="AJ3">
        <f>COUNTIF(ServiceLines_Tab!D3,"*")</f>
        <v>1</v>
      </c>
    </row>
    <row r="4" spans="1:36" x14ac:dyDescent="0.25">
      <c r="A4" t="s">
        <v>67</v>
      </c>
      <c r="B4" s="1" t="s">
        <v>56</v>
      </c>
      <c r="C4" s="1" t="s">
        <v>57</v>
      </c>
      <c r="D4" s="1" t="s">
        <v>68</v>
      </c>
      <c r="E4" s="1" t="s">
        <v>59</v>
      </c>
      <c r="F4" s="2">
        <f t="shared" ca="1" si="0"/>
        <v>45338</v>
      </c>
      <c r="G4" s="1">
        <v>0</v>
      </c>
      <c r="H4" s="1">
        <v>0</v>
      </c>
      <c r="I4" s="1" t="s">
        <v>41</v>
      </c>
      <c r="J4" s="2">
        <f ca="1">TODAY()+7</f>
        <v>45345</v>
      </c>
      <c r="K4" s="3" t="s">
        <v>60</v>
      </c>
      <c r="L4" s="3"/>
      <c r="M4" s="1" t="s">
        <v>43</v>
      </c>
      <c r="N4" s="3" t="s">
        <v>44</v>
      </c>
      <c r="O4" s="1" t="s">
        <v>45</v>
      </c>
      <c r="P4" s="1"/>
      <c r="Q4" s="3" t="s">
        <v>46</v>
      </c>
      <c r="R4" s="1" t="s">
        <v>61</v>
      </c>
      <c r="S4" s="3" t="s">
        <v>48</v>
      </c>
      <c r="T4" s="1" t="s">
        <v>56</v>
      </c>
      <c r="U4" s="1" t="s">
        <v>56</v>
      </c>
      <c r="V4" s="1" t="s">
        <v>56</v>
      </c>
      <c r="W4" s="1" t="s">
        <v>63</v>
      </c>
      <c r="X4" s="1" t="s">
        <v>56</v>
      </c>
      <c r="Y4" s="1" t="s">
        <v>56</v>
      </c>
      <c r="Z4" s="1" t="s">
        <v>63</v>
      </c>
      <c r="AA4" s="21" t="s">
        <v>50</v>
      </c>
      <c r="AB4" t="s">
        <v>69</v>
      </c>
      <c r="AC4" s="5">
        <f>(GoodsLines_Tab!K4*GoodsLines_Tab!M4)+ServiceLines_Tab!I4</f>
        <v>12000</v>
      </c>
      <c r="AD4" s="4" t="s">
        <v>52</v>
      </c>
      <c r="AE4" s="1" t="s">
        <v>56</v>
      </c>
      <c r="AF4" s="1" t="s">
        <v>65</v>
      </c>
      <c r="AG4" s="1" t="s">
        <v>66</v>
      </c>
      <c r="AH4" s="1" t="s">
        <v>54</v>
      </c>
      <c r="AI4" s="1">
        <f>COUNTIF(GoodsLines_Tab!E4,"*")</f>
        <v>1</v>
      </c>
      <c r="AJ4">
        <f>COUNTIF(ServiceLines_Tab!D4,"*")</f>
        <v>1</v>
      </c>
    </row>
    <row r="5" spans="1:36" x14ac:dyDescent="0.25">
      <c r="A5" t="s">
        <v>70</v>
      </c>
      <c r="B5" s="1" t="s">
        <v>37</v>
      </c>
      <c r="C5" s="1" t="s">
        <v>38</v>
      </c>
      <c r="D5" s="1" t="s">
        <v>71</v>
      </c>
      <c r="E5" s="1" t="s">
        <v>40</v>
      </c>
      <c r="F5" s="2">
        <f t="shared" ca="1" si="0"/>
        <v>45338</v>
      </c>
      <c r="G5" s="1">
        <v>0</v>
      </c>
      <c r="H5" s="1">
        <v>0</v>
      </c>
      <c r="I5" s="1" t="s">
        <v>41</v>
      </c>
      <c r="J5" s="2">
        <f ca="1">TODAY()+7</f>
        <v>45345</v>
      </c>
      <c r="K5" s="1" t="s">
        <v>42</v>
      </c>
      <c r="L5" s="1"/>
      <c r="M5" s="1" t="s">
        <v>43</v>
      </c>
      <c r="N5" s="3" t="s">
        <v>44</v>
      </c>
      <c r="O5" s="1" t="s">
        <v>45</v>
      </c>
      <c r="P5" s="1"/>
      <c r="Q5" s="3" t="s">
        <v>46</v>
      </c>
      <c r="R5" s="3" t="s">
        <v>47</v>
      </c>
      <c r="S5" s="3" t="s">
        <v>48</v>
      </c>
      <c r="T5" s="1" t="s">
        <v>37</v>
      </c>
      <c r="U5" s="1" t="s">
        <v>37</v>
      </c>
      <c r="V5" s="1" t="s">
        <v>37</v>
      </c>
      <c r="W5" s="3" t="s">
        <v>49</v>
      </c>
      <c r="X5" s="1" t="s">
        <v>37</v>
      </c>
      <c r="Y5" s="1" t="s">
        <v>37</v>
      </c>
      <c r="Z5" s="3" t="s">
        <v>49</v>
      </c>
      <c r="AA5" s="21" t="s">
        <v>50</v>
      </c>
      <c r="AB5" t="s">
        <v>72</v>
      </c>
      <c r="AC5" s="5" t="e">
        <f>(GoodsLines_Tab!K5*GoodsLines_Tab!M5)+ServiceLines_Tab!#REF!</f>
        <v>#REF!</v>
      </c>
      <c r="AD5" s="4" t="s">
        <v>52</v>
      </c>
      <c r="AE5" s="1" t="s">
        <v>37</v>
      </c>
      <c r="AF5" s="1" t="s">
        <v>53</v>
      </c>
      <c r="AG5" s="1"/>
      <c r="AH5" s="1" t="s">
        <v>54</v>
      </c>
      <c r="AI5" s="1">
        <v>1</v>
      </c>
      <c r="AJ5">
        <v>0</v>
      </c>
    </row>
    <row r="6" spans="1:36" x14ac:dyDescent="0.25">
      <c r="A6" t="s">
        <v>73</v>
      </c>
      <c r="B6" s="1" t="s">
        <v>37</v>
      </c>
      <c r="C6" s="1" t="s">
        <v>38</v>
      </c>
      <c r="D6" s="1" t="s">
        <v>74</v>
      </c>
      <c r="E6" s="1" t="s">
        <v>40</v>
      </c>
      <c r="F6" s="2">
        <f t="shared" ca="1" si="0"/>
        <v>45338</v>
      </c>
      <c r="G6" s="1">
        <v>0</v>
      </c>
      <c r="H6" s="1">
        <v>0</v>
      </c>
      <c r="I6" s="1" t="s">
        <v>41</v>
      </c>
      <c r="J6" s="2">
        <f ca="1">TODAY()+7</f>
        <v>45345</v>
      </c>
      <c r="K6" s="1" t="s">
        <v>42</v>
      </c>
      <c r="M6" s="1" t="s">
        <v>43</v>
      </c>
      <c r="N6" s="3" t="s">
        <v>44</v>
      </c>
      <c r="O6" s="1" t="s">
        <v>45</v>
      </c>
      <c r="Q6" s="3" t="s">
        <v>46</v>
      </c>
      <c r="R6" s="3" t="s">
        <v>47</v>
      </c>
      <c r="S6" s="3" t="s">
        <v>48</v>
      </c>
      <c r="T6" s="1" t="s">
        <v>37</v>
      </c>
      <c r="U6" s="1" t="s">
        <v>37</v>
      </c>
      <c r="V6" s="1" t="s">
        <v>37</v>
      </c>
      <c r="W6" s="3" t="s">
        <v>49</v>
      </c>
      <c r="X6" s="1" t="s">
        <v>37</v>
      </c>
      <c r="Y6" s="1" t="s">
        <v>37</v>
      </c>
      <c r="Z6" s="3" t="s">
        <v>49</v>
      </c>
      <c r="AA6" s="21" t="s">
        <v>50</v>
      </c>
      <c r="AB6" t="s">
        <v>75</v>
      </c>
      <c r="AD6" s="4" t="s">
        <v>52</v>
      </c>
      <c r="AE6" s="1" t="s">
        <v>37</v>
      </c>
      <c r="AF6" s="1" t="s">
        <v>53</v>
      </c>
      <c r="AG6" s="1"/>
      <c r="AH6" s="1" t="s">
        <v>54</v>
      </c>
      <c r="AI6">
        <v>0</v>
      </c>
      <c r="AJ6">
        <v>1</v>
      </c>
    </row>
    <row r="7" spans="1:36" x14ac:dyDescent="0.25">
      <c r="A7" t="s">
        <v>76</v>
      </c>
      <c r="B7" s="1" t="s">
        <v>37</v>
      </c>
      <c r="C7" s="1" t="s">
        <v>38</v>
      </c>
      <c r="D7" t="s">
        <v>77</v>
      </c>
      <c r="E7" s="1" t="s">
        <v>40</v>
      </c>
      <c r="F7" s="2">
        <f t="shared" ca="1" si="0"/>
        <v>45338</v>
      </c>
      <c r="G7" s="1">
        <v>0</v>
      </c>
      <c r="H7" s="1">
        <v>0</v>
      </c>
      <c r="I7" s="1" t="s">
        <v>41</v>
      </c>
      <c r="J7" s="2">
        <f t="shared" ref="J7:J35" ca="1" si="1">TODAY()+7</f>
        <v>45345</v>
      </c>
      <c r="K7" s="3" t="s">
        <v>42</v>
      </c>
      <c r="M7" s="1" t="s">
        <v>43</v>
      </c>
      <c r="N7" s="3" t="s">
        <v>44</v>
      </c>
      <c r="O7" s="1" t="s">
        <v>45</v>
      </c>
      <c r="Q7" s="3" t="s">
        <v>46</v>
      </c>
      <c r="R7" s="3" t="s">
        <v>47</v>
      </c>
      <c r="S7" s="3" t="s">
        <v>48</v>
      </c>
      <c r="T7" s="1" t="s">
        <v>37</v>
      </c>
      <c r="U7" s="1" t="s">
        <v>37</v>
      </c>
      <c r="V7" s="1" t="s">
        <v>37</v>
      </c>
      <c r="W7" s="3" t="s">
        <v>49</v>
      </c>
      <c r="X7" s="1" t="s">
        <v>37</v>
      </c>
      <c r="Y7" s="1" t="s">
        <v>37</v>
      </c>
      <c r="Z7" s="3" t="s">
        <v>49</v>
      </c>
      <c r="AA7" s="21" t="s">
        <v>50</v>
      </c>
      <c r="AB7" t="s">
        <v>78</v>
      </c>
      <c r="AD7" s="4" t="s">
        <v>52</v>
      </c>
      <c r="AE7" s="1" t="s">
        <v>37</v>
      </c>
      <c r="AF7" s="1" t="s">
        <v>53</v>
      </c>
      <c r="AG7" s="1"/>
      <c r="AH7" s="1" t="s">
        <v>54</v>
      </c>
      <c r="AI7">
        <v>0</v>
      </c>
      <c r="AJ7">
        <v>1</v>
      </c>
    </row>
    <row r="8" spans="1:36" x14ac:dyDescent="0.25">
      <c r="A8" t="s">
        <v>79</v>
      </c>
      <c r="B8" s="1" t="s">
        <v>37</v>
      </c>
      <c r="C8" s="1" t="s">
        <v>38</v>
      </c>
      <c r="D8" t="s">
        <v>80</v>
      </c>
      <c r="E8" s="1" t="s">
        <v>40</v>
      </c>
      <c r="F8" s="2">
        <f t="shared" ca="1" si="0"/>
        <v>45338</v>
      </c>
      <c r="G8" s="1">
        <v>0</v>
      </c>
      <c r="H8" s="1">
        <v>0</v>
      </c>
      <c r="I8" s="1" t="s">
        <v>41</v>
      </c>
      <c r="J8" s="2">
        <f t="shared" ca="1" si="1"/>
        <v>45345</v>
      </c>
      <c r="K8" s="3" t="s">
        <v>42</v>
      </c>
      <c r="M8" s="1" t="s">
        <v>43</v>
      </c>
      <c r="N8" s="3" t="s">
        <v>44</v>
      </c>
      <c r="O8" s="1" t="s">
        <v>45</v>
      </c>
      <c r="Q8" s="3" t="s">
        <v>46</v>
      </c>
      <c r="R8" s="3" t="s">
        <v>47</v>
      </c>
      <c r="S8" s="3" t="s">
        <v>48</v>
      </c>
      <c r="T8" s="1" t="s">
        <v>37</v>
      </c>
      <c r="U8" s="1" t="s">
        <v>37</v>
      </c>
      <c r="V8" s="1" t="s">
        <v>37</v>
      </c>
      <c r="W8" s="3" t="s">
        <v>49</v>
      </c>
      <c r="X8" s="1" t="s">
        <v>37</v>
      </c>
      <c r="Y8" s="1" t="s">
        <v>37</v>
      </c>
      <c r="Z8" s="3" t="s">
        <v>49</v>
      </c>
      <c r="AA8" s="21" t="s">
        <v>50</v>
      </c>
      <c r="AB8" t="s">
        <v>81</v>
      </c>
      <c r="AD8" s="4" t="s">
        <v>52</v>
      </c>
      <c r="AE8" s="1" t="s">
        <v>37</v>
      </c>
      <c r="AF8" s="1" t="s">
        <v>53</v>
      </c>
      <c r="AG8" s="1"/>
      <c r="AH8" s="1" t="s">
        <v>54</v>
      </c>
      <c r="AI8">
        <v>1</v>
      </c>
      <c r="AJ8">
        <v>1</v>
      </c>
    </row>
    <row r="9" spans="1:36" x14ac:dyDescent="0.25">
      <c r="A9" t="s">
        <v>82</v>
      </c>
      <c r="B9" s="1" t="s">
        <v>37</v>
      </c>
      <c r="C9" s="1" t="s">
        <v>38</v>
      </c>
      <c r="D9" t="s">
        <v>83</v>
      </c>
      <c r="E9" s="1" t="s">
        <v>40</v>
      </c>
      <c r="F9" s="2">
        <f t="shared" ca="1" si="0"/>
        <v>45338</v>
      </c>
      <c r="G9" s="1">
        <v>0</v>
      </c>
      <c r="H9" s="1">
        <v>0</v>
      </c>
      <c r="I9" s="1" t="s">
        <v>41</v>
      </c>
      <c r="J9" s="2">
        <f t="shared" ca="1" si="1"/>
        <v>45345</v>
      </c>
      <c r="K9" s="3" t="s">
        <v>42</v>
      </c>
      <c r="M9" s="1" t="s">
        <v>43</v>
      </c>
      <c r="N9" s="3" t="s">
        <v>44</v>
      </c>
      <c r="O9" s="1" t="s">
        <v>45</v>
      </c>
      <c r="Q9" s="3" t="s">
        <v>46</v>
      </c>
      <c r="R9" s="3" t="s">
        <v>47</v>
      </c>
      <c r="S9" s="3" t="s">
        <v>48</v>
      </c>
      <c r="T9" s="1" t="s">
        <v>37</v>
      </c>
      <c r="U9" s="1" t="s">
        <v>37</v>
      </c>
      <c r="V9" s="1" t="s">
        <v>37</v>
      </c>
      <c r="W9" s="3" t="s">
        <v>49</v>
      </c>
      <c r="X9" s="1" t="s">
        <v>37</v>
      </c>
      <c r="Y9" s="1" t="s">
        <v>37</v>
      </c>
      <c r="Z9" s="3" t="s">
        <v>49</v>
      </c>
      <c r="AA9" s="21" t="s">
        <v>50</v>
      </c>
      <c r="AB9" t="s">
        <v>84</v>
      </c>
      <c r="AD9" s="4" t="s">
        <v>52</v>
      </c>
      <c r="AE9" s="1" t="s">
        <v>37</v>
      </c>
      <c r="AF9" s="1" t="s">
        <v>53</v>
      </c>
      <c r="AG9" s="1"/>
      <c r="AH9" s="1" t="s">
        <v>54</v>
      </c>
      <c r="AI9">
        <v>2</v>
      </c>
      <c r="AJ9">
        <v>1</v>
      </c>
    </row>
    <row r="10" spans="1:36" x14ac:dyDescent="0.25">
      <c r="A10" t="s">
        <v>85</v>
      </c>
      <c r="B10" s="1" t="s">
        <v>37</v>
      </c>
      <c r="C10" s="1" t="s">
        <v>38</v>
      </c>
      <c r="D10" t="s">
        <v>86</v>
      </c>
      <c r="E10" s="1" t="s">
        <v>40</v>
      </c>
      <c r="F10" s="2">
        <f t="shared" ca="1" si="0"/>
        <v>45338</v>
      </c>
      <c r="G10" s="1">
        <v>0</v>
      </c>
      <c r="H10" s="1">
        <v>0</v>
      </c>
      <c r="I10" s="1" t="s">
        <v>41</v>
      </c>
      <c r="J10" s="2">
        <f t="shared" ca="1" si="1"/>
        <v>45345</v>
      </c>
      <c r="K10" s="3" t="s">
        <v>42</v>
      </c>
      <c r="M10" s="1" t="s">
        <v>43</v>
      </c>
      <c r="N10" s="3" t="s">
        <v>44</v>
      </c>
      <c r="O10" s="1" t="s">
        <v>45</v>
      </c>
      <c r="Q10" s="3" t="s">
        <v>46</v>
      </c>
      <c r="R10" s="3" t="s">
        <v>47</v>
      </c>
      <c r="S10" s="3" t="s">
        <v>48</v>
      </c>
      <c r="T10" s="1" t="s">
        <v>37</v>
      </c>
      <c r="U10" s="1" t="s">
        <v>37</v>
      </c>
      <c r="V10" s="1" t="s">
        <v>37</v>
      </c>
      <c r="W10" s="3" t="s">
        <v>49</v>
      </c>
      <c r="X10" s="1" t="s">
        <v>37</v>
      </c>
      <c r="Y10" s="1" t="s">
        <v>37</v>
      </c>
      <c r="Z10" s="3" t="s">
        <v>49</v>
      </c>
      <c r="AA10" s="21" t="s">
        <v>50</v>
      </c>
      <c r="AB10" t="s">
        <v>87</v>
      </c>
      <c r="AD10" s="4" t="s">
        <v>52</v>
      </c>
      <c r="AE10" s="1" t="s">
        <v>37</v>
      </c>
      <c r="AF10" s="1" t="s">
        <v>53</v>
      </c>
      <c r="AG10" s="1"/>
      <c r="AH10" s="1" t="s">
        <v>54</v>
      </c>
      <c r="AI10">
        <v>1</v>
      </c>
      <c r="AJ10">
        <v>1</v>
      </c>
    </row>
    <row r="11" spans="1:36" x14ac:dyDescent="0.25">
      <c r="A11" t="s">
        <v>88</v>
      </c>
      <c r="B11" s="1" t="s">
        <v>37</v>
      </c>
      <c r="C11" s="1" t="s">
        <v>38</v>
      </c>
      <c r="D11" t="s">
        <v>89</v>
      </c>
      <c r="E11" s="1" t="s">
        <v>40</v>
      </c>
      <c r="F11" s="2">
        <f t="shared" ca="1" si="0"/>
        <v>45338</v>
      </c>
      <c r="G11" s="1">
        <v>0</v>
      </c>
      <c r="H11" s="1">
        <v>0</v>
      </c>
      <c r="I11" s="1" t="s">
        <v>41</v>
      </c>
      <c r="J11" s="2">
        <f t="shared" ca="1" si="1"/>
        <v>45345</v>
      </c>
      <c r="K11" s="3" t="s">
        <v>90</v>
      </c>
      <c r="M11" s="1" t="s">
        <v>43</v>
      </c>
      <c r="N11" s="3" t="s">
        <v>44</v>
      </c>
      <c r="O11" s="1" t="s">
        <v>45</v>
      </c>
      <c r="Q11" s="3" t="s">
        <v>46</v>
      </c>
      <c r="R11" s="3" t="s">
        <v>47</v>
      </c>
      <c r="S11" s="3" t="s">
        <v>48</v>
      </c>
      <c r="T11" s="1" t="s">
        <v>37</v>
      </c>
      <c r="U11" s="1" t="s">
        <v>37</v>
      </c>
      <c r="V11" s="1" t="s">
        <v>37</v>
      </c>
      <c r="W11" s="3" t="s">
        <v>49</v>
      </c>
      <c r="X11" s="1" t="s">
        <v>37</v>
      </c>
      <c r="Y11" s="1" t="s">
        <v>37</v>
      </c>
      <c r="Z11" s="3" t="s">
        <v>49</v>
      </c>
      <c r="AA11" s="21" t="s">
        <v>50</v>
      </c>
      <c r="AB11" t="s">
        <v>91</v>
      </c>
      <c r="AD11" s="4" t="s">
        <v>52</v>
      </c>
      <c r="AE11" s="1" t="s">
        <v>37</v>
      </c>
      <c r="AF11" s="1" t="s">
        <v>53</v>
      </c>
      <c r="AG11" s="1"/>
      <c r="AH11" s="1" t="s">
        <v>54</v>
      </c>
      <c r="AI11">
        <v>0</v>
      </c>
      <c r="AJ11">
        <v>2</v>
      </c>
    </row>
    <row r="12" spans="1:36" x14ac:dyDescent="0.25">
      <c r="A12" t="s">
        <v>92</v>
      </c>
      <c r="B12" s="1" t="s">
        <v>37</v>
      </c>
      <c r="C12" s="1" t="s">
        <v>38</v>
      </c>
      <c r="D12" t="s">
        <v>93</v>
      </c>
      <c r="E12" s="1" t="s">
        <v>40</v>
      </c>
      <c r="F12" s="2">
        <f t="shared" ca="1" si="0"/>
        <v>45338</v>
      </c>
      <c r="G12" s="1">
        <v>0</v>
      </c>
      <c r="H12" s="1">
        <v>0</v>
      </c>
      <c r="I12" s="1" t="s">
        <v>41</v>
      </c>
      <c r="J12" s="2">
        <f t="shared" ca="1" si="1"/>
        <v>45345</v>
      </c>
      <c r="K12" s="3" t="s">
        <v>42</v>
      </c>
      <c r="M12" s="1" t="s">
        <v>43</v>
      </c>
      <c r="N12" s="3" t="s">
        <v>44</v>
      </c>
      <c r="O12" s="1" t="s">
        <v>45</v>
      </c>
      <c r="Q12" s="3" t="s">
        <v>46</v>
      </c>
      <c r="R12" s="3" t="s">
        <v>47</v>
      </c>
      <c r="S12" s="3" t="s">
        <v>48</v>
      </c>
      <c r="T12" s="1" t="s">
        <v>37</v>
      </c>
      <c r="U12" s="1" t="s">
        <v>37</v>
      </c>
      <c r="V12" s="1" t="s">
        <v>37</v>
      </c>
      <c r="W12" s="3" t="s">
        <v>49</v>
      </c>
      <c r="X12" s="1" t="s">
        <v>37</v>
      </c>
      <c r="Y12" s="1" t="s">
        <v>37</v>
      </c>
      <c r="Z12" s="3" t="s">
        <v>49</v>
      </c>
      <c r="AA12" s="21" t="s">
        <v>50</v>
      </c>
      <c r="AB12" t="s">
        <v>94</v>
      </c>
      <c r="AD12" s="4" t="s">
        <v>52</v>
      </c>
      <c r="AE12" s="1" t="s">
        <v>37</v>
      </c>
      <c r="AF12" s="1" t="s">
        <v>53</v>
      </c>
      <c r="AG12" s="1"/>
      <c r="AH12" s="1" t="s">
        <v>54</v>
      </c>
      <c r="AI12">
        <v>2</v>
      </c>
      <c r="AJ12">
        <v>0</v>
      </c>
    </row>
    <row r="13" spans="1:36" x14ac:dyDescent="0.25">
      <c r="A13" t="s">
        <v>95</v>
      </c>
      <c r="B13" s="1" t="s">
        <v>37</v>
      </c>
      <c r="C13" s="1" t="s">
        <v>38</v>
      </c>
      <c r="D13" t="s">
        <v>96</v>
      </c>
      <c r="E13" s="1" t="s">
        <v>40</v>
      </c>
      <c r="F13" s="2">
        <f t="shared" ca="1" si="0"/>
        <v>45338</v>
      </c>
      <c r="G13" s="1">
        <v>0</v>
      </c>
      <c r="H13" s="1">
        <v>0</v>
      </c>
      <c r="I13" s="1" t="s">
        <v>41</v>
      </c>
      <c r="J13" s="2">
        <f t="shared" ca="1" si="1"/>
        <v>45345</v>
      </c>
      <c r="K13" s="3" t="s">
        <v>42</v>
      </c>
      <c r="M13" s="1" t="s">
        <v>43</v>
      </c>
      <c r="N13" s="3" t="s">
        <v>44</v>
      </c>
      <c r="O13" s="1" t="s">
        <v>45</v>
      </c>
      <c r="Q13" s="3" t="s">
        <v>46</v>
      </c>
      <c r="R13" s="3" t="s">
        <v>47</v>
      </c>
      <c r="S13" s="3" t="s">
        <v>48</v>
      </c>
      <c r="T13" s="1" t="s">
        <v>37</v>
      </c>
      <c r="U13" s="1" t="s">
        <v>37</v>
      </c>
      <c r="V13" s="1" t="s">
        <v>37</v>
      </c>
      <c r="W13" s="3" t="s">
        <v>49</v>
      </c>
      <c r="X13" s="1" t="s">
        <v>37</v>
      </c>
      <c r="Y13" s="1" t="s">
        <v>37</v>
      </c>
      <c r="Z13" s="3" t="s">
        <v>49</v>
      </c>
      <c r="AA13" s="21" t="s">
        <v>50</v>
      </c>
      <c r="AB13" t="s">
        <v>97</v>
      </c>
      <c r="AD13" s="4" t="s">
        <v>52</v>
      </c>
      <c r="AE13" s="1" t="s">
        <v>37</v>
      </c>
      <c r="AF13" s="1" t="s">
        <v>53</v>
      </c>
      <c r="AG13" s="1"/>
      <c r="AH13" s="1" t="s">
        <v>54</v>
      </c>
      <c r="AI13">
        <v>1</v>
      </c>
      <c r="AJ13">
        <v>1</v>
      </c>
    </row>
    <row r="14" spans="1:36" x14ac:dyDescent="0.25">
      <c r="A14" t="s">
        <v>98</v>
      </c>
      <c r="B14" s="1" t="s">
        <v>37</v>
      </c>
      <c r="C14" s="1" t="s">
        <v>38</v>
      </c>
      <c r="D14" t="s">
        <v>99</v>
      </c>
      <c r="E14" s="1" t="s">
        <v>40</v>
      </c>
      <c r="F14" s="2">
        <f t="shared" ca="1" si="0"/>
        <v>45338</v>
      </c>
      <c r="G14" s="1">
        <v>0</v>
      </c>
      <c r="H14" s="1">
        <v>0</v>
      </c>
      <c r="I14" s="1" t="s">
        <v>41</v>
      </c>
      <c r="J14" s="2">
        <f t="shared" ca="1" si="1"/>
        <v>45345</v>
      </c>
      <c r="K14" s="3" t="s">
        <v>42</v>
      </c>
      <c r="M14" s="1" t="s">
        <v>43</v>
      </c>
      <c r="N14" s="3" t="s">
        <v>44</v>
      </c>
      <c r="O14" s="1" t="s">
        <v>45</v>
      </c>
      <c r="Q14" s="3" t="s">
        <v>46</v>
      </c>
      <c r="R14" s="3" t="s">
        <v>47</v>
      </c>
      <c r="S14" s="3" t="s">
        <v>48</v>
      </c>
      <c r="T14" s="1" t="s">
        <v>37</v>
      </c>
      <c r="U14" s="1" t="s">
        <v>37</v>
      </c>
      <c r="V14" s="1" t="s">
        <v>37</v>
      </c>
      <c r="W14" s="3" t="s">
        <v>49</v>
      </c>
      <c r="X14" s="1" t="s">
        <v>37</v>
      </c>
      <c r="Y14" s="1" t="s">
        <v>37</v>
      </c>
      <c r="Z14" s="3" t="s">
        <v>49</v>
      </c>
      <c r="AA14" s="21" t="s">
        <v>50</v>
      </c>
      <c r="AB14" t="s">
        <v>100</v>
      </c>
      <c r="AD14" s="4" t="s">
        <v>52</v>
      </c>
      <c r="AE14" s="1" t="s">
        <v>37</v>
      </c>
      <c r="AF14" s="1" t="s">
        <v>53</v>
      </c>
      <c r="AG14" s="1"/>
      <c r="AH14" s="1" t="s">
        <v>54</v>
      </c>
      <c r="AI14">
        <v>1</v>
      </c>
      <c r="AJ14">
        <v>0</v>
      </c>
    </row>
    <row r="15" spans="1:36" x14ac:dyDescent="0.25">
      <c r="A15" t="s">
        <v>101</v>
      </c>
      <c r="B15" s="1" t="s">
        <v>37</v>
      </c>
      <c r="C15" s="1" t="s">
        <v>38</v>
      </c>
      <c r="D15" t="s">
        <v>102</v>
      </c>
      <c r="E15" s="1" t="s">
        <v>40</v>
      </c>
      <c r="F15" s="2">
        <f t="shared" ca="1" si="0"/>
        <v>45338</v>
      </c>
      <c r="G15" s="1">
        <v>0</v>
      </c>
      <c r="H15" s="1">
        <v>0</v>
      </c>
      <c r="I15" s="1" t="s">
        <v>41</v>
      </c>
      <c r="J15" s="2">
        <f t="shared" ca="1" si="1"/>
        <v>45345</v>
      </c>
      <c r="K15" s="3" t="s">
        <v>42</v>
      </c>
      <c r="M15" s="1" t="s">
        <v>43</v>
      </c>
      <c r="N15" s="3" t="s">
        <v>44</v>
      </c>
      <c r="O15" s="1" t="s">
        <v>45</v>
      </c>
      <c r="Q15" s="3" t="s">
        <v>46</v>
      </c>
      <c r="R15" s="3" t="s">
        <v>47</v>
      </c>
      <c r="S15" s="3" t="s">
        <v>48</v>
      </c>
      <c r="T15" s="1" t="s">
        <v>37</v>
      </c>
      <c r="U15" s="1" t="s">
        <v>37</v>
      </c>
      <c r="V15" s="1" t="s">
        <v>37</v>
      </c>
      <c r="W15" s="3" t="s">
        <v>49</v>
      </c>
      <c r="X15" s="1" t="s">
        <v>37</v>
      </c>
      <c r="Y15" s="1" t="s">
        <v>37</v>
      </c>
      <c r="Z15" s="3" t="s">
        <v>49</v>
      </c>
      <c r="AA15" s="21" t="s">
        <v>50</v>
      </c>
      <c r="AB15" t="s">
        <v>103</v>
      </c>
      <c r="AD15" s="4" t="s">
        <v>52</v>
      </c>
      <c r="AE15" s="1" t="s">
        <v>37</v>
      </c>
      <c r="AF15" s="1" t="s">
        <v>53</v>
      </c>
      <c r="AG15" s="1"/>
      <c r="AH15" s="1" t="s">
        <v>54</v>
      </c>
      <c r="AI15">
        <v>0</v>
      </c>
      <c r="AJ15">
        <v>1</v>
      </c>
    </row>
    <row r="16" spans="1:36" x14ac:dyDescent="0.25">
      <c r="A16" t="s">
        <v>104</v>
      </c>
      <c r="B16" s="1" t="s">
        <v>37</v>
      </c>
      <c r="C16" s="1" t="s">
        <v>38</v>
      </c>
      <c r="D16" t="s">
        <v>105</v>
      </c>
      <c r="E16" s="1" t="s">
        <v>40</v>
      </c>
      <c r="F16" s="2">
        <f t="shared" ca="1" si="0"/>
        <v>45338</v>
      </c>
      <c r="G16" s="1">
        <v>0</v>
      </c>
      <c r="H16" s="1">
        <v>0</v>
      </c>
      <c r="I16" s="1" t="s">
        <v>41</v>
      </c>
      <c r="J16" s="2">
        <f t="shared" ca="1" si="1"/>
        <v>45345</v>
      </c>
      <c r="K16" s="3" t="s">
        <v>90</v>
      </c>
      <c r="M16" s="1" t="s">
        <v>43</v>
      </c>
      <c r="N16" s="3" t="s">
        <v>44</v>
      </c>
      <c r="O16" s="1" t="s">
        <v>45</v>
      </c>
      <c r="Q16" s="3" t="s">
        <v>46</v>
      </c>
      <c r="R16" s="3" t="s">
        <v>47</v>
      </c>
      <c r="S16" s="3" t="s">
        <v>48</v>
      </c>
      <c r="T16" s="1" t="s">
        <v>37</v>
      </c>
      <c r="U16" s="1" t="s">
        <v>37</v>
      </c>
      <c r="V16" s="1" t="s">
        <v>37</v>
      </c>
      <c r="W16" s="3" t="s">
        <v>49</v>
      </c>
      <c r="X16" s="1" t="s">
        <v>37</v>
      </c>
      <c r="Y16" s="1" t="s">
        <v>37</v>
      </c>
      <c r="Z16" s="3" t="s">
        <v>49</v>
      </c>
      <c r="AA16" s="21" t="s">
        <v>50</v>
      </c>
      <c r="AB16" t="s">
        <v>106</v>
      </c>
      <c r="AD16" s="4" t="s">
        <v>52</v>
      </c>
      <c r="AE16" s="1" t="s">
        <v>37</v>
      </c>
      <c r="AF16" s="1" t="s">
        <v>53</v>
      </c>
      <c r="AG16" s="1"/>
      <c r="AH16" s="1" t="s">
        <v>54</v>
      </c>
      <c r="AI16">
        <v>0</v>
      </c>
      <c r="AJ16">
        <v>1</v>
      </c>
    </row>
    <row r="17" spans="1:36" x14ac:dyDescent="0.25">
      <c r="A17" t="s">
        <v>107</v>
      </c>
      <c r="B17" s="1" t="s">
        <v>37</v>
      </c>
      <c r="C17" s="1" t="s">
        <v>38</v>
      </c>
      <c r="D17" t="s">
        <v>108</v>
      </c>
      <c r="E17" s="1" t="s">
        <v>40</v>
      </c>
      <c r="F17" s="2">
        <f t="shared" ca="1" si="0"/>
        <v>45338</v>
      </c>
      <c r="G17" s="1">
        <v>0</v>
      </c>
      <c r="H17" s="1">
        <v>0</v>
      </c>
      <c r="I17" s="1" t="s">
        <v>41</v>
      </c>
      <c r="J17" s="2">
        <f t="shared" ca="1" si="1"/>
        <v>45345</v>
      </c>
      <c r="K17" s="3" t="s">
        <v>42</v>
      </c>
      <c r="M17" s="1" t="s">
        <v>43</v>
      </c>
      <c r="N17" s="3" t="s">
        <v>44</v>
      </c>
      <c r="O17" s="1" t="s">
        <v>45</v>
      </c>
      <c r="Q17" s="3" t="s">
        <v>46</v>
      </c>
      <c r="R17" s="3" t="s">
        <v>47</v>
      </c>
      <c r="S17" s="3" t="s">
        <v>48</v>
      </c>
      <c r="T17" s="1" t="s">
        <v>37</v>
      </c>
      <c r="U17" s="1" t="s">
        <v>37</v>
      </c>
      <c r="V17" s="1" t="s">
        <v>37</v>
      </c>
      <c r="W17" s="3" t="s">
        <v>49</v>
      </c>
      <c r="X17" s="1" t="s">
        <v>37</v>
      </c>
      <c r="Y17" s="1" t="s">
        <v>37</v>
      </c>
      <c r="Z17" s="3" t="s">
        <v>49</v>
      </c>
      <c r="AA17" s="21" t="s">
        <v>50</v>
      </c>
      <c r="AB17" t="s">
        <v>109</v>
      </c>
      <c r="AD17" s="4" t="s">
        <v>52</v>
      </c>
      <c r="AE17" s="1" t="s">
        <v>37</v>
      </c>
      <c r="AF17" s="1" t="s">
        <v>53</v>
      </c>
      <c r="AG17" s="1"/>
      <c r="AH17" s="1" t="s">
        <v>54</v>
      </c>
      <c r="AI17">
        <v>1</v>
      </c>
      <c r="AJ17">
        <v>1</v>
      </c>
    </row>
    <row r="18" spans="1:36" x14ac:dyDescent="0.25">
      <c r="A18" t="s">
        <v>110</v>
      </c>
      <c r="B18" s="1" t="s">
        <v>37</v>
      </c>
      <c r="C18" s="1" t="s">
        <v>38</v>
      </c>
      <c r="D18" t="s">
        <v>111</v>
      </c>
      <c r="E18" s="1" t="s">
        <v>40</v>
      </c>
      <c r="F18" s="2">
        <f t="shared" ca="1" si="0"/>
        <v>45338</v>
      </c>
      <c r="G18" s="1">
        <v>0</v>
      </c>
      <c r="H18" s="1">
        <v>0</v>
      </c>
      <c r="I18" s="1" t="s">
        <v>41</v>
      </c>
      <c r="J18" s="2">
        <f t="shared" ca="1" si="1"/>
        <v>45345</v>
      </c>
      <c r="K18" s="3" t="s">
        <v>42</v>
      </c>
      <c r="M18" s="1" t="s">
        <v>43</v>
      </c>
      <c r="N18" s="3" t="s">
        <v>44</v>
      </c>
      <c r="O18" s="1" t="s">
        <v>45</v>
      </c>
      <c r="Q18" s="3" t="s">
        <v>46</v>
      </c>
      <c r="R18" s="3" t="s">
        <v>47</v>
      </c>
      <c r="S18" s="3" t="s">
        <v>48</v>
      </c>
      <c r="T18" s="1" t="s">
        <v>37</v>
      </c>
      <c r="U18" s="1" t="s">
        <v>37</v>
      </c>
      <c r="V18" s="1" t="s">
        <v>37</v>
      </c>
      <c r="W18" s="3" t="s">
        <v>49</v>
      </c>
      <c r="X18" s="1" t="s">
        <v>37</v>
      </c>
      <c r="Y18" s="1" t="s">
        <v>37</v>
      </c>
      <c r="Z18" s="3" t="s">
        <v>49</v>
      </c>
      <c r="AA18" s="21" t="s">
        <v>50</v>
      </c>
      <c r="AB18" t="s">
        <v>112</v>
      </c>
      <c r="AD18" s="4" t="s">
        <v>52</v>
      </c>
      <c r="AE18" s="1" t="s">
        <v>37</v>
      </c>
      <c r="AF18" s="1" t="s">
        <v>53</v>
      </c>
      <c r="AG18" s="1"/>
      <c r="AH18" s="1" t="s">
        <v>54</v>
      </c>
      <c r="AI18">
        <v>2</v>
      </c>
      <c r="AJ18">
        <v>0</v>
      </c>
    </row>
    <row r="19" spans="1:36" x14ac:dyDescent="0.25">
      <c r="A19" t="s">
        <v>113</v>
      </c>
      <c r="B19" s="1" t="s">
        <v>37</v>
      </c>
      <c r="C19" s="1" t="s">
        <v>38</v>
      </c>
      <c r="D19" t="s">
        <v>114</v>
      </c>
      <c r="E19" s="1" t="s">
        <v>40</v>
      </c>
      <c r="F19" s="2">
        <f ca="1">TODAY()</f>
        <v>45338</v>
      </c>
      <c r="G19" s="1">
        <v>0</v>
      </c>
      <c r="H19" s="1">
        <v>0</v>
      </c>
      <c r="I19" s="1" t="s">
        <v>41</v>
      </c>
      <c r="J19" s="2">
        <f t="shared" ca="1" si="1"/>
        <v>45345</v>
      </c>
      <c r="K19" s="3" t="s">
        <v>42</v>
      </c>
      <c r="M19" s="1" t="s">
        <v>43</v>
      </c>
      <c r="N19" s="3" t="s">
        <v>44</v>
      </c>
      <c r="O19" s="1" t="s">
        <v>45</v>
      </c>
      <c r="Q19" s="3" t="s">
        <v>46</v>
      </c>
      <c r="R19" s="3" t="s">
        <v>47</v>
      </c>
      <c r="S19" s="3" t="s">
        <v>48</v>
      </c>
      <c r="T19" s="1" t="s">
        <v>37</v>
      </c>
      <c r="U19" s="1" t="s">
        <v>37</v>
      </c>
      <c r="V19" s="1" t="s">
        <v>37</v>
      </c>
      <c r="W19" s="3" t="s">
        <v>49</v>
      </c>
      <c r="X19" s="1" t="s">
        <v>37</v>
      </c>
      <c r="Y19" s="1" t="s">
        <v>37</v>
      </c>
      <c r="Z19" s="3" t="s">
        <v>49</v>
      </c>
      <c r="AA19" s="21" t="s">
        <v>50</v>
      </c>
      <c r="AB19" t="s">
        <v>115</v>
      </c>
      <c r="AD19" s="4" t="s">
        <v>52</v>
      </c>
      <c r="AE19" s="1" t="s">
        <v>37</v>
      </c>
      <c r="AF19" s="1" t="s">
        <v>53</v>
      </c>
      <c r="AG19" s="1"/>
      <c r="AH19" s="1" t="s">
        <v>54</v>
      </c>
      <c r="AI19">
        <v>0</v>
      </c>
      <c r="AJ19">
        <v>2</v>
      </c>
    </row>
    <row r="20" spans="1:36" x14ac:dyDescent="0.25">
      <c r="A20" t="s">
        <v>116</v>
      </c>
      <c r="B20" s="1" t="s">
        <v>56</v>
      </c>
      <c r="C20" s="1" t="s">
        <v>57</v>
      </c>
      <c r="D20" t="s">
        <v>117</v>
      </c>
      <c r="E20" s="1" t="s">
        <v>59</v>
      </c>
      <c r="F20" s="2">
        <f t="shared" ca="1" si="0"/>
        <v>45338</v>
      </c>
      <c r="G20" s="1">
        <v>0</v>
      </c>
      <c r="H20" s="1">
        <v>0</v>
      </c>
      <c r="I20" s="1" t="s">
        <v>41</v>
      </c>
      <c r="J20" s="2">
        <f t="shared" ca="1" si="1"/>
        <v>45345</v>
      </c>
      <c r="K20" s="3" t="s">
        <v>60</v>
      </c>
      <c r="M20" s="1" t="s">
        <v>43</v>
      </c>
      <c r="N20" s="3" t="s">
        <v>44</v>
      </c>
      <c r="O20" s="1" t="s">
        <v>45</v>
      </c>
      <c r="Q20" s="3" t="s">
        <v>46</v>
      </c>
      <c r="R20" s="1" t="s">
        <v>61</v>
      </c>
      <c r="S20" s="3" t="s">
        <v>48</v>
      </c>
      <c r="T20" s="1" t="s">
        <v>62</v>
      </c>
      <c r="U20" s="1" t="s">
        <v>62</v>
      </c>
      <c r="V20" s="1" t="s">
        <v>62</v>
      </c>
      <c r="W20" s="1" t="s">
        <v>63</v>
      </c>
      <c r="X20" s="1" t="s">
        <v>62</v>
      </c>
      <c r="Y20" s="1" t="s">
        <v>62</v>
      </c>
      <c r="Z20" s="1" t="s">
        <v>63</v>
      </c>
      <c r="AA20" s="21" t="s">
        <v>50</v>
      </c>
      <c r="AB20" t="s">
        <v>118</v>
      </c>
      <c r="AD20" s="4" t="s">
        <v>52</v>
      </c>
      <c r="AE20" s="1" t="s">
        <v>56</v>
      </c>
      <c r="AF20" s="1" t="s">
        <v>65</v>
      </c>
      <c r="AG20" s="1" t="s">
        <v>66</v>
      </c>
      <c r="AH20" s="1" t="s">
        <v>54</v>
      </c>
      <c r="AI20" s="1">
        <v>1</v>
      </c>
      <c r="AJ20" s="1">
        <v>0</v>
      </c>
    </row>
    <row r="21" spans="1:36" x14ac:dyDescent="0.25">
      <c r="A21" t="s">
        <v>119</v>
      </c>
      <c r="B21" s="1" t="s">
        <v>56</v>
      </c>
      <c r="C21" s="1" t="s">
        <v>120</v>
      </c>
      <c r="D21" t="s">
        <v>121</v>
      </c>
      <c r="E21" s="1" t="s">
        <v>40</v>
      </c>
      <c r="F21" s="2">
        <f t="shared" ca="1" si="0"/>
        <v>45338</v>
      </c>
      <c r="G21" s="1">
        <v>0</v>
      </c>
      <c r="H21" s="1">
        <v>0</v>
      </c>
      <c r="I21" s="1" t="s">
        <v>41</v>
      </c>
      <c r="J21" s="2">
        <f t="shared" ca="1" si="1"/>
        <v>45345</v>
      </c>
      <c r="K21" s="3" t="s">
        <v>42</v>
      </c>
      <c r="M21" s="1" t="s">
        <v>43</v>
      </c>
      <c r="N21" s="3" t="s">
        <v>44</v>
      </c>
      <c r="O21" s="1" t="s">
        <v>45</v>
      </c>
      <c r="Q21" s="3" t="s">
        <v>46</v>
      </c>
      <c r="R21" s="1" t="s">
        <v>61</v>
      </c>
      <c r="S21" s="3" t="s">
        <v>48</v>
      </c>
      <c r="T21" s="1" t="s">
        <v>56</v>
      </c>
      <c r="U21" s="1" t="s">
        <v>56</v>
      </c>
      <c r="V21" s="1" t="s">
        <v>56</v>
      </c>
      <c r="W21" s="1" t="s">
        <v>63</v>
      </c>
      <c r="X21" s="1" t="s">
        <v>56</v>
      </c>
      <c r="Y21" s="1" t="s">
        <v>56</v>
      </c>
      <c r="Z21" s="1" t="s">
        <v>63</v>
      </c>
      <c r="AA21" s="21" t="s">
        <v>50</v>
      </c>
      <c r="AB21" t="s">
        <v>122</v>
      </c>
      <c r="AD21" s="4" t="s">
        <v>52</v>
      </c>
      <c r="AE21" s="1" t="s">
        <v>56</v>
      </c>
      <c r="AF21" s="1" t="s">
        <v>65</v>
      </c>
      <c r="AG21" s="1" t="s">
        <v>66</v>
      </c>
      <c r="AH21" s="1" t="s">
        <v>54</v>
      </c>
      <c r="AI21" s="1">
        <v>0</v>
      </c>
      <c r="AJ21" s="1">
        <v>1</v>
      </c>
    </row>
    <row r="22" spans="1:36" x14ac:dyDescent="0.25">
      <c r="A22" t="s">
        <v>123</v>
      </c>
      <c r="B22" s="1" t="s">
        <v>56</v>
      </c>
      <c r="C22" s="1" t="s">
        <v>57</v>
      </c>
      <c r="D22" t="s">
        <v>124</v>
      </c>
      <c r="E22" s="1" t="s">
        <v>59</v>
      </c>
      <c r="F22" s="2">
        <f t="shared" ca="1" si="0"/>
        <v>45338</v>
      </c>
      <c r="G22" s="1">
        <v>0</v>
      </c>
      <c r="H22" s="1">
        <v>0</v>
      </c>
      <c r="I22" s="1" t="s">
        <v>41</v>
      </c>
      <c r="J22" s="2">
        <f t="shared" ca="1" si="1"/>
        <v>45345</v>
      </c>
      <c r="K22" s="3" t="s">
        <v>60</v>
      </c>
      <c r="M22" s="1" t="s">
        <v>43</v>
      </c>
      <c r="N22" s="3" t="s">
        <v>44</v>
      </c>
      <c r="O22" s="1" t="s">
        <v>45</v>
      </c>
      <c r="Q22" s="3" t="s">
        <v>46</v>
      </c>
      <c r="R22" s="1" t="s">
        <v>61</v>
      </c>
      <c r="S22" s="3" t="s">
        <v>48</v>
      </c>
      <c r="T22" s="1" t="s">
        <v>62</v>
      </c>
      <c r="U22" s="1" t="s">
        <v>62</v>
      </c>
      <c r="V22" s="1" t="s">
        <v>62</v>
      </c>
      <c r="W22" s="1" t="s">
        <v>63</v>
      </c>
      <c r="X22" s="1" t="s">
        <v>62</v>
      </c>
      <c r="Y22" s="1" t="s">
        <v>62</v>
      </c>
      <c r="Z22" s="1" t="s">
        <v>63</v>
      </c>
      <c r="AA22" s="21" t="s">
        <v>50</v>
      </c>
      <c r="AB22" t="s">
        <v>125</v>
      </c>
      <c r="AD22" s="4" t="s">
        <v>52</v>
      </c>
      <c r="AE22" s="1" t="s">
        <v>56</v>
      </c>
      <c r="AF22" s="1" t="s">
        <v>65</v>
      </c>
      <c r="AG22" s="1" t="s">
        <v>66</v>
      </c>
      <c r="AH22" s="1" t="s">
        <v>54</v>
      </c>
      <c r="AI22" s="1">
        <v>2</v>
      </c>
      <c r="AJ22" s="1">
        <v>0</v>
      </c>
    </row>
    <row r="23" spans="1:36" x14ac:dyDescent="0.25">
      <c r="A23" t="s">
        <v>126</v>
      </c>
      <c r="B23" s="1" t="s">
        <v>56</v>
      </c>
      <c r="C23" s="1" t="s">
        <v>57</v>
      </c>
      <c r="D23" t="s">
        <v>127</v>
      </c>
      <c r="E23" s="1" t="s">
        <v>59</v>
      </c>
      <c r="F23" s="2">
        <f t="shared" ca="1" si="0"/>
        <v>45338</v>
      </c>
      <c r="G23" s="1">
        <v>0</v>
      </c>
      <c r="H23" s="1">
        <v>0</v>
      </c>
      <c r="I23" s="1" t="s">
        <v>41</v>
      </c>
      <c r="J23" s="2">
        <f t="shared" ca="1" si="1"/>
        <v>45345</v>
      </c>
      <c r="K23" s="3" t="s">
        <v>60</v>
      </c>
      <c r="M23" s="1" t="s">
        <v>43</v>
      </c>
      <c r="N23" s="3" t="s">
        <v>44</v>
      </c>
      <c r="O23" s="1" t="s">
        <v>45</v>
      </c>
      <c r="Q23" s="3" t="s">
        <v>46</v>
      </c>
      <c r="R23" s="1" t="s">
        <v>61</v>
      </c>
      <c r="S23" s="3" t="s">
        <v>48</v>
      </c>
      <c r="T23" s="1" t="s">
        <v>62</v>
      </c>
      <c r="U23" s="1" t="s">
        <v>62</v>
      </c>
      <c r="V23" s="1" t="s">
        <v>62</v>
      </c>
      <c r="W23" s="1" t="s">
        <v>63</v>
      </c>
      <c r="X23" s="1" t="s">
        <v>62</v>
      </c>
      <c r="Y23" s="1" t="s">
        <v>62</v>
      </c>
      <c r="Z23" s="1" t="s">
        <v>63</v>
      </c>
      <c r="AA23" s="21" t="s">
        <v>50</v>
      </c>
      <c r="AB23" t="s">
        <v>128</v>
      </c>
      <c r="AD23" s="4" t="s">
        <v>52</v>
      </c>
      <c r="AE23" s="1" t="s">
        <v>56</v>
      </c>
      <c r="AF23" s="1" t="s">
        <v>65</v>
      </c>
      <c r="AG23" s="1" t="s">
        <v>66</v>
      </c>
      <c r="AH23" s="1" t="s">
        <v>54</v>
      </c>
      <c r="AI23" s="1">
        <v>1</v>
      </c>
      <c r="AJ23" s="1">
        <v>1</v>
      </c>
    </row>
    <row r="24" spans="1:36" x14ac:dyDescent="0.25">
      <c r="A24" t="s">
        <v>129</v>
      </c>
      <c r="B24" s="1" t="s">
        <v>56</v>
      </c>
      <c r="C24" s="1" t="s">
        <v>57</v>
      </c>
      <c r="D24" t="s">
        <v>130</v>
      </c>
      <c r="E24" s="1" t="s">
        <v>59</v>
      </c>
      <c r="F24" s="2">
        <f t="shared" ca="1" si="0"/>
        <v>45338</v>
      </c>
      <c r="G24" s="1">
        <v>0</v>
      </c>
      <c r="H24" s="1">
        <v>0</v>
      </c>
      <c r="I24" s="1" t="s">
        <v>41</v>
      </c>
      <c r="J24" s="2">
        <f t="shared" ca="1" si="1"/>
        <v>45345</v>
      </c>
      <c r="K24" s="3" t="s">
        <v>60</v>
      </c>
      <c r="M24" s="1" t="s">
        <v>43</v>
      </c>
      <c r="N24" s="3" t="s">
        <v>44</v>
      </c>
      <c r="O24" s="1" t="s">
        <v>45</v>
      </c>
      <c r="Q24" s="3" t="s">
        <v>46</v>
      </c>
      <c r="R24" s="1" t="s">
        <v>61</v>
      </c>
      <c r="S24" s="3" t="s">
        <v>48</v>
      </c>
      <c r="T24" s="1" t="s">
        <v>56</v>
      </c>
      <c r="U24" s="1" t="s">
        <v>56</v>
      </c>
      <c r="V24" s="1" t="s">
        <v>56</v>
      </c>
      <c r="W24" s="1" t="s">
        <v>63</v>
      </c>
      <c r="X24" s="1" t="s">
        <v>56</v>
      </c>
      <c r="Y24" s="1" t="s">
        <v>56</v>
      </c>
      <c r="Z24" s="1" t="s">
        <v>63</v>
      </c>
      <c r="AA24" s="21" t="s">
        <v>50</v>
      </c>
      <c r="AB24" t="s">
        <v>69</v>
      </c>
      <c r="AD24" s="4" t="s">
        <v>52</v>
      </c>
      <c r="AE24" s="1" t="s">
        <v>56</v>
      </c>
      <c r="AF24" s="1" t="s">
        <v>65</v>
      </c>
      <c r="AG24" s="1" t="s">
        <v>66</v>
      </c>
      <c r="AH24" s="1" t="s">
        <v>54</v>
      </c>
      <c r="AI24" s="1">
        <v>2</v>
      </c>
      <c r="AJ24" s="1">
        <v>1</v>
      </c>
    </row>
    <row r="25" spans="1:36" x14ac:dyDescent="0.25">
      <c r="A25" t="s">
        <v>131</v>
      </c>
      <c r="B25" s="1" t="s">
        <v>56</v>
      </c>
      <c r="C25" s="1" t="s">
        <v>57</v>
      </c>
      <c r="D25" t="s">
        <v>132</v>
      </c>
      <c r="E25" s="1" t="s">
        <v>59</v>
      </c>
      <c r="F25" s="2">
        <f t="shared" ca="1" si="0"/>
        <v>45338</v>
      </c>
      <c r="G25" s="1">
        <v>0</v>
      </c>
      <c r="H25" s="1">
        <v>0</v>
      </c>
      <c r="I25" s="1" t="s">
        <v>41</v>
      </c>
      <c r="J25" s="2">
        <f t="shared" ca="1" si="1"/>
        <v>45345</v>
      </c>
      <c r="K25" s="3" t="s">
        <v>133</v>
      </c>
      <c r="M25" s="1" t="s">
        <v>43</v>
      </c>
      <c r="N25" s="3" t="s">
        <v>44</v>
      </c>
      <c r="O25" s="1" t="s">
        <v>45</v>
      </c>
      <c r="Q25" s="3" t="s">
        <v>46</v>
      </c>
      <c r="R25" s="1" t="s">
        <v>61</v>
      </c>
      <c r="S25" s="3" t="s">
        <v>48</v>
      </c>
      <c r="T25" s="1" t="s">
        <v>56</v>
      </c>
      <c r="U25" s="1" t="s">
        <v>56</v>
      </c>
      <c r="V25" s="1" t="s">
        <v>56</v>
      </c>
      <c r="W25" s="1" t="s">
        <v>63</v>
      </c>
      <c r="X25" s="1" t="s">
        <v>56</v>
      </c>
      <c r="Y25" s="1" t="s">
        <v>56</v>
      </c>
      <c r="Z25" s="1" t="s">
        <v>63</v>
      </c>
      <c r="AA25" s="21" t="s">
        <v>50</v>
      </c>
      <c r="AB25" t="s">
        <v>134</v>
      </c>
      <c r="AD25" s="4" t="s">
        <v>52</v>
      </c>
      <c r="AE25" s="1" t="s">
        <v>56</v>
      </c>
      <c r="AF25" s="1" t="s">
        <v>65</v>
      </c>
      <c r="AG25" s="1" t="s">
        <v>66</v>
      </c>
      <c r="AH25" s="1" t="s">
        <v>54</v>
      </c>
      <c r="AI25" s="1">
        <v>0</v>
      </c>
      <c r="AJ25" s="1">
        <v>1</v>
      </c>
    </row>
    <row r="26" spans="1:36" x14ac:dyDescent="0.25">
      <c r="A26" t="s">
        <v>135</v>
      </c>
      <c r="B26" s="1" t="s">
        <v>56</v>
      </c>
      <c r="C26" s="1" t="s">
        <v>57</v>
      </c>
      <c r="D26" t="s">
        <v>136</v>
      </c>
      <c r="E26" s="1" t="s">
        <v>59</v>
      </c>
      <c r="F26" s="2">
        <f t="shared" ca="1" si="0"/>
        <v>45338</v>
      </c>
      <c r="G26" s="1">
        <v>0</v>
      </c>
      <c r="H26" s="1">
        <v>0</v>
      </c>
      <c r="I26" s="1" t="s">
        <v>41</v>
      </c>
      <c r="J26" s="2">
        <f t="shared" ca="1" si="1"/>
        <v>45345</v>
      </c>
      <c r="K26" s="3" t="s">
        <v>60</v>
      </c>
      <c r="M26" s="1" t="s">
        <v>43</v>
      </c>
      <c r="N26" s="3" t="s">
        <v>44</v>
      </c>
      <c r="O26" s="1" t="s">
        <v>45</v>
      </c>
      <c r="Q26" s="3" t="s">
        <v>46</v>
      </c>
      <c r="R26" s="1" t="s">
        <v>61</v>
      </c>
      <c r="S26" s="3" t="s">
        <v>48</v>
      </c>
      <c r="T26" s="1" t="s">
        <v>62</v>
      </c>
      <c r="U26" s="1" t="s">
        <v>62</v>
      </c>
      <c r="V26" s="1" t="s">
        <v>62</v>
      </c>
      <c r="W26" s="1" t="s">
        <v>63</v>
      </c>
      <c r="X26" s="1" t="s">
        <v>62</v>
      </c>
      <c r="Y26" s="1" t="s">
        <v>62</v>
      </c>
      <c r="Z26" s="1" t="s">
        <v>63</v>
      </c>
      <c r="AA26" s="21" t="s">
        <v>50</v>
      </c>
      <c r="AB26" t="s">
        <v>137</v>
      </c>
      <c r="AD26" s="4" t="s">
        <v>52</v>
      </c>
      <c r="AE26" s="1" t="s">
        <v>56</v>
      </c>
      <c r="AF26" s="1" t="s">
        <v>65</v>
      </c>
      <c r="AG26" s="1" t="s">
        <v>66</v>
      </c>
      <c r="AH26" s="1" t="s">
        <v>54</v>
      </c>
      <c r="AI26" s="1">
        <v>1</v>
      </c>
      <c r="AJ26" s="1">
        <v>1</v>
      </c>
    </row>
    <row r="27" spans="1:36" x14ac:dyDescent="0.25">
      <c r="A27" t="s">
        <v>138</v>
      </c>
      <c r="B27" s="1" t="s">
        <v>56</v>
      </c>
      <c r="C27" s="1" t="s">
        <v>57</v>
      </c>
      <c r="D27" t="s">
        <v>139</v>
      </c>
      <c r="E27" s="1" t="s">
        <v>59</v>
      </c>
      <c r="F27" s="2">
        <f t="shared" ca="1" si="0"/>
        <v>45338</v>
      </c>
      <c r="G27" s="1">
        <v>0</v>
      </c>
      <c r="H27" s="1">
        <v>0</v>
      </c>
      <c r="I27" s="1" t="s">
        <v>41</v>
      </c>
      <c r="J27" s="2">
        <f t="shared" ca="1" si="1"/>
        <v>45345</v>
      </c>
      <c r="K27" s="3" t="s">
        <v>60</v>
      </c>
      <c r="M27" s="1" t="s">
        <v>43</v>
      </c>
      <c r="N27" s="3" t="s">
        <v>44</v>
      </c>
      <c r="O27" s="1" t="s">
        <v>45</v>
      </c>
      <c r="Q27" s="3" t="s">
        <v>46</v>
      </c>
      <c r="R27" s="1" t="s">
        <v>61</v>
      </c>
      <c r="S27" s="3" t="s">
        <v>48</v>
      </c>
      <c r="T27" s="1" t="s">
        <v>56</v>
      </c>
      <c r="U27" s="1" t="s">
        <v>56</v>
      </c>
      <c r="V27" s="1" t="s">
        <v>56</v>
      </c>
      <c r="W27" s="1" t="s">
        <v>63</v>
      </c>
      <c r="X27" s="1" t="s">
        <v>56</v>
      </c>
      <c r="Y27" s="1" t="s">
        <v>56</v>
      </c>
      <c r="Z27" s="1" t="s">
        <v>63</v>
      </c>
      <c r="AA27" s="21" t="s">
        <v>50</v>
      </c>
      <c r="AB27" t="s">
        <v>140</v>
      </c>
      <c r="AD27" s="4" t="s">
        <v>52</v>
      </c>
      <c r="AE27" s="1" t="s">
        <v>56</v>
      </c>
      <c r="AF27" s="1" t="s">
        <v>65</v>
      </c>
      <c r="AG27" s="1" t="s">
        <v>66</v>
      </c>
      <c r="AH27" s="1" t="s">
        <v>54</v>
      </c>
      <c r="AI27" s="1">
        <v>2</v>
      </c>
      <c r="AJ27" s="1">
        <v>0</v>
      </c>
    </row>
    <row r="28" spans="1:36" x14ac:dyDescent="0.25">
      <c r="A28" t="s">
        <v>141</v>
      </c>
      <c r="B28" s="1" t="s">
        <v>56</v>
      </c>
      <c r="C28" s="1" t="s">
        <v>57</v>
      </c>
      <c r="D28" t="s">
        <v>117</v>
      </c>
      <c r="E28" s="1" t="s">
        <v>59</v>
      </c>
      <c r="F28" s="2">
        <f t="shared" ca="1" si="0"/>
        <v>45338</v>
      </c>
      <c r="G28" s="1">
        <v>0</v>
      </c>
      <c r="H28" s="1">
        <v>0</v>
      </c>
      <c r="I28" s="1" t="s">
        <v>41</v>
      </c>
      <c r="J28" s="2">
        <f t="shared" ca="1" si="1"/>
        <v>45345</v>
      </c>
      <c r="K28" s="3" t="s">
        <v>60</v>
      </c>
      <c r="M28" s="1" t="s">
        <v>43</v>
      </c>
      <c r="N28" s="3" t="s">
        <v>44</v>
      </c>
      <c r="O28" s="1" t="s">
        <v>45</v>
      </c>
      <c r="Q28" s="3" t="s">
        <v>46</v>
      </c>
      <c r="R28" s="1" t="s">
        <v>61</v>
      </c>
      <c r="S28" s="3" t="s">
        <v>48</v>
      </c>
      <c r="T28" s="1" t="s">
        <v>62</v>
      </c>
      <c r="U28" s="1" t="s">
        <v>62</v>
      </c>
      <c r="V28" s="1" t="s">
        <v>62</v>
      </c>
      <c r="W28" s="1" t="s">
        <v>63</v>
      </c>
      <c r="X28" s="1" t="s">
        <v>62</v>
      </c>
      <c r="Y28" s="1" t="s">
        <v>62</v>
      </c>
      <c r="Z28" s="1" t="s">
        <v>63</v>
      </c>
      <c r="AA28" s="21" t="s">
        <v>50</v>
      </c>
      <c r="AB28" t="s">
        <v>118</v>
      </c>
      <c r="AD28" s="4" t="s">
        <v>52</v>
      </c>
      <c r="AE28" s="1" t="s">
        <v>56</v>
      </c>
      <c r="AF28" s="1" t="s">
        <v>65</v>
      </c>
      <c r="AG28" s="1" t="s">
        <v>66</v>
      </c>
      <c r="AH28" s="1" t="s">
        <v>54</v>
      </c>
      <c r="AI28" s="1">
        <v>0</v>
      </c>
      <c r="AJ28" s="1">
        <v>2</v>
      </c>
    </row>
    <row r="29" spans="1:36" x14ac:dyDescent="0.25">
      <c r="A29" t="s">
        <v>142</v>
      </c>
      <c r="B29" s="1" t="s">
        <v>56</v>
      </c>
      <c r="C29" s="1" t="s">
        <v>57</v>
      </c>
      <c r="D29" t="s">
        <v>124</v>
      </c>
      <c r="E29" s="1" t="s">
        <v>59</v>
      </c>
      <c r="F29" s="2">
        <f t="shared" ca="1" si="0"/>
        <v>45338</v>
      </c>
      <c r="G29" s="1">
        <v>0</v>
      </c>
      <c r="H29" s="1">
        <v>0</v>
      </c>
      <c r="I29" s="1" t="s">
        <v>41</v>
      </c>
      <c r="J29" s="2">
        <f t="shared" ca="1" si="1"/>
        <v>45345</v>
      </c>
      <c r="K29" s="3" t="s">
        <v>60</v>
      </c>
      <c r="M29" s="1" t="s">
        <v>43</v>
      </c>
      <c r="N29" s="3" t="s">
        <v>44</v>
      </c>
      <c r="O29" s="1" t="s">
        <v>45</v>
      </c>
      <c r="Q29" s="3" t="s">
        <v>46</v>
      </c>
      <c r="R29" s="1" t="s">
        <v>61</v>
      </c>
      <c r="S29" s="3" t="s">
        <v>48</v>
      </c>
      <c r="T29" s="1" t="s">
        <v>56</v>
      </c>
      <c r="U29" s="1" t="s">
        <v>56</v>
      </c>
      <c r="V29" s="1" t="s">
        <v>56</v>
      </c>
      <c r="W29" s="1" t="s">
        <v>63</v>
      </c>
      <c r="X29" s="1" t="s">
        <v>56</v>
      </c>
      <c r="Y29" s="1" t="s">
        <v>56</v>
      </c>
      <c r="Z29" s="1" t="s">
        <v>63</v>
      </c>
      <c r="AA29" s="21" t="s">
        <v>50</v>
      </c>
      <c r="AB29" t="s">
        <v>125</v>
      </c>
      <c r="AD29" s="4" t="s">
        <v>52</v>
      </c>
      <c r="AE29" s="1" t="s">
        <v>56</v>
      </c>
      <c r="AF29" s="1" t="s">
        <v>65</v>
      </c>
      <c r="AG29" s="1" t="s">
        <v>66</v>
      </c>
      <c r="AH29" s="1" t="s">
        <v>54</v>
      </c>
      <c r="AI29" s="1">
        <v>1</v>
      </c>
      <c r="AJ29" s="1">
        <v>1</v>
      </c>
    </row>
    <row r="30" spans="1:36" x14ac:dyDescent="0.25">
      <c r="A30" t="s">
        <v>143</v>
      </c>
      <c r="B30" s="1" t="s">
        <v>56</v>
      </c>
      <c r="C30" s="1" t="s">
        <v>57</v>
      </c>
      <c r="D30" t="s">
        <v>144</v>
      </c>
      <c r="E30" s="1" t="s">
        <v>59</v>
      </c>
      <c r="F30" s="2">
        <f t="shared" ca="1" si="0"/>
        <v>45338</v>
      </c>
      <c r="G30" s="1">
        <v>0</v>
      </c>
      <c r="H30" s="1">
        <v>0</v>
      </c>
      <c r="I30" s="1" t="s">
        <v>41</v>
      </c>
      <c r="J30" s="2">
        <f t="shared" ca="1" si="1"/>
        <v>45345</v>
      </c>
      <c r="K30" s="3" t="s">
        <v>60</v>
      </c>
      <c r="M30" s="1" t="s">
        <v>43</v>
      </c>
      <c r="N30" s="3" t="s">
        <v>44</v>
      </c>
      <c r="O30" s="1" t="s">
        <v>45</v>
      </c>
      <c r="Q30" s="3" t="s">
        <v>46</v>
      </c>
      <c r="R30" s="1" t="s">
        <v>61</v>
      </c>
      <c r="S30" s="3" t="s">
        <v>48</v>
      </c>
      <c r="T30" s="1" t="s">
        <v>62</v>
      </c>
      <c r="U30" s="1" t="s">
        <v>62</v>
      </c>
      <c r="V30" s="1" t="s">
        <v>62</v>
      </c>
      <c r="W30" s="1" t="s">
        <v>63</v>
      </c>
      <c r="X30" s="1" t="s">
        <v>62</v>
      </c>
      <c r="Y30" s="1" t="s">
        <v>62</v>
      </c>
      <c r="Z30" s="1" t="s">
        <v>63</v>
      </c>
      <c r="AA30" s="21" t="s">
        <v>50</v>
      </c>
      <c r="AB30" t="s">
        <v>145</v>
      </c>
      <c r="AD30" s="4" t="s">
        <v>52</v>
      </c>
      <c r="AE30" s="1" t="s">
        <v>56</v>
      </c>
      <c r="AF30" s="1" t="s">
        <v>65</v>
      </c>
      <c r="AG30" s="1" t="s">
        <v>66</v>
      </c>
      <c r="AH30" s="1" t="s">
        <v>54</v>
      </c>
      <c r="AI30" s="1">
        <v>1</v>
      </c>
      <c r="AJ30" s="1">
        <v>0</v>
      </c>
    </row>
    <row r="31" spans="1:36" x14ac:dyDescent="0.25">
      <c r="A31" t="s">
        <v>146</v>
      </c>
      <c r="B31" s="1" t="s">
        <v>56</v>
      </c>
      <c r="C31" s="1" t="s">
        <v>57</v>
      </c>
      <c r="D31" t="s">
        <v>127</v>
      </c>
      <c r="E31" s="1" t="s">
        <v>59</v>
      </c>
      <c r="F31" s="2">
        <f t="shared" ca="1" si="0"/>
        <v>45338</v>
      </c>
      <c r="G31" s="1">
        <v>0</v>
      </c>
      <c r="H31" s="1">
        <v>0</v>
      </c>
      <c r="I31" s="1" t="s">
        <v>41</v>
      </c>
      <c r="J31" s="2">
        <f t="shared" ca="1" si="1"/>
        <v>45345</v>
      </c>
      <c r="K31" s="3" t="s">
        <v>60</v>
      </c>
      <c r="M31" s="1" t="s">
        <v>43</v>
      </c>
      <c r="N31" s="3" t="s">
        <v>44</v>
      </c>
      <c r="O31" s="1" t="s">
        <v>45</v>
      </c>
      <c r="Q31" s="3" t="s">
        <v>46</v>
      </c>
      <c r="R31" s="1" t="s">
        <v>61</v>
      </c>
      <c r="S31" s="3" t="s">
        <v>48</v>
      </c>
      <c r="T31" s="1" t="s">
        <v>56</v>
      </c>
      <c r="U31" s="1" t="s">
        <v>56</v>
      </c>
      <c r="V31" s="1" t="s">
        <v>56</v>
      </c>
      <c r="W31" s="1" t="s">
        <v>63</v>
      </c>
      <c r="X31" s="1" t="s">
        <v>56</v>
      </c>
      <c r="Y31" s="1" t="s">
        <v>56</v>
      </c>
      <c r="Z31" s="1" t="s">
        <v>63</v>
      </c>
      <c r="AA31" s="21" t="s">
        <v>50</v>
      </c>
      <c r="AB31" t="s">
        <v>128</v>
      </c>
      <c r="AD31" s="4" t="s">
        <v>52</v>
      </c>
      <c r="AE31" s="1" t="s">
        <v>56</v>
      </c>
      <c r="AF31" s="1" t="s">
        <v>65</v>
      </c>
      <c r="AG31" s="1" t="s">
        <v>66</v>
      </c>
      <c r="AH31" s="1" t="s">
        <v>54</v>
      </c>
      <c r="AI31" s="1">
        <v>0</v>
      </c>
      <c r="AJ31" s="1">
        <v>1</v>
      </c>
    </row>
    <row r="32" spans="1:36" x14ac:dyDescent="0.25">
      <c r="A32" t="s">
        <v>147</v>
      </c>
      <c r="B32" s="1" t="s">
        <v>56</v>
      </c>
      <c r="C32" s="1" t="s">
        <v>57</v>
      </c>
      <c r="D32" t="s">
        <v>130</v>
      </c>
      <c r="E32" s="1" t="s">
        <v>59</v>
      </c>
      <c r="F32" s="2">
        <f t="shared" ca="1" si="0"/>
        <v>45338</v>
      </c>
      <c r="G32" s="1">
        <v>0</v>
      </c>
      <c r="H32" s="1">
        <v>0</v>
      </c>
      <c r="I32" s="1" t="s">
        <v>41</v>
      </c>
      <c r="J32" s="2">
        <f t="shared" ca="1" si="1"/>
        <v>45345</v>
      </c>
      <c r="K32" s="3" t="s">
        <v>60</v>
      </c>
      <c r="M32" s="1" t="s">
        <v>43</v>
      </c>
      <c r="N32" s="3" t="s">
        <v>44</v>
      </c>
      <c r="O32" s="1" t="s">
        <v>45</v>
      </c>
      <c r="Q32" s="3" t="s">
        <v>46</v>
      </c>
      <c r="R32" s="1" t="s">
        <v>61</v>
      </c>
      <c r="S32" s="3" t="s">
        <v>48</v>
      </c>
      <c r="T32" s="1" t="s">
        <v>62</v>
      </c>
      <c r="U32" s="1" t="s">
        <v>62</v>
      </c>
      <c r="V32" s="1" t="s">
        <v>62</v>
      </c>
      <c r="W32" s="1" t="s">
        <v>63</v>
      </c>
      <c r="X32" s="1" t="s">
        <v>62</v>
      </c>
      <c r="Y32" s="1" t="s">
        <v>62</v>
      </c>
      <c r="Z32" s="1" t="s">
        <v>63</v>
      </c>
      <c r="AA32" s="21" t="s">
        <v>50</v>
      </c>
      <c r="AB32" t="s">
        <v>69</v>
      </c>
      <c r="AD32" s="4" t="s">
        <v>52</v>
      </c>
      <c r="AE32" s="1" t="s">
        <v>56</v>
      </c>
      <c r="AF32" s="1" t="s">
        <v>65</v>
      </c>
      <c r="AG32" s="1" t="s">
        <v>66</v>
      </c>
      <c r="AH32" s="1" t="s">
        <v>54</v>
      </c>
      <c r="AI32" s="1">
        <v>1</v>
      </c>
      <c r="AJ32" s="1">
        <v>2</v>
      </c>
    </row>
    <row r="33" spans="1:36" x14ac:dyDescent="0.25">
      <c r="A33" t="s">
        <v>148</v>
      </c>
      <c r="B33" s="1" t="s">
        <v>56</v>
      </c>
      <c r="C33" s="1" t="s">
        <v>57</v>
      </c>
      <c r="D33" t="s">
        <v>149</v>
      </c>
      <c r="E33" s="1" t="s">
        <v>59</v>
      </c>
      <c r="F33" s="2">
        <f t="shared" ca="1" si="0"/>
        <v>45338</v>
      </c>
      <c r="G33" s="1">
        <v>0</v>
      </c>
      <c r="H33" s="1">
        <v>0</v>
      </c>
      <c r="I33" s="1" t="s">
        <v>41</v>
      </c>
      <c r="J33" s="2">
        <f t="shared" ca="1" si="1"/>
        <v>45345</v>
      </c>
      <c r="K33" s="3" t="s">
        <v>60</v>
      </c>
      <c r="M33" s="1" t="s">
        <v>43</v>
      </c>
      <c r="N33" s="3" t="s">
        <v>44</v>
      </c>
      <c r="O33" s="1" t="s">
        <v>45</v>
      </c>
      <c r="Q33" s="3" t="s">
        <v>46</v>
      </c>
      <c r="R33" s="1" t="s">
        <v>61</v>
      </c>
      <c r="S33" s="3" t="s">
        <v>48</v>
      </c>
      <c r="T33" s="1" t="s">
        <v>56</v>
      </c>
      <c r="U33" s="1" t="s">
        <v>56</v>
      </c>
      <c r="V33" s="1" t="s">
        <v>56</v>
      </c>
      <c r="W33" s="1" t="s">
        <v>63</v>
      </c>
      <c r="X33" s="1" t="s">
        <v>56</v>
      </c>
      <c r="Y33" s="1" t="s">
        <v>56</v>
      </c>
      <c r="Z33" s="1" t="s">
        <v>63</v>
      </c>
      <c r="AA33" s="21" t="s">
        <v>50</v>
      </c>
      <c r="AB33" t="s">
        <v>150</v>
      </c>
      <c r="AD33" s="4" t="s">
        <v>52</v>
      </c>
      <c r="AE33" s="1" t="s">
        <v>56</v>
      </c>
      <c r="AF33" s="1" t="s">
        <v>65</v>
      </c>
      <c r="AG33" s="1" t="s">
        <v>66</v>
      </c>
      <c r="AH33" s="1" t="s">
        <v>54</v>
      </c>
      <c r="AI33" s="1">
        <v>2</v>
      </c>
      <c r="AJ33" s="1">
        <v>1</v>
      </c>
    </row>
    <row r="34" spans="1:36" x14ac:dyDescent="0.25">
      <c r="A34" t="s">
        <v>151</v>
      </c>
      <c r="B34" s="1" t="s">
        <v>56</v>
      </c>
      <c r="C34" s="1" t="s">
        <v>57</v>
      </c>
      <c r="D34" t="s">
        <v>58</v>
      </c>
      <c r="E34" s="1" t="s">
        <v>59</v>
      </c>
      <c r="F34" s="2">
        <f t="shared" ca="1" si="0"/>
        <v>45338</v>
      </c>
      <c r="G34" s="1">
        <v>0</v>
      </c>
      <c r="H34" s="1">
        <v>0</v>
      </c>
      <c r="I34" s="1" t="s">
        <v>41</v>
      </c>
      <c r="J34" s="2">
        <f t="shared" ca="1" si="1"/>
        <v>45345</v>
      </c>
      <c r="K34" s="3" t="s">
        <v>60</v>
      </c>
      <c r="M34" s="1" t="s">
        <v>43</v>
      </c>
      <c r="N34" s="3" t="s">
        <v>44</v>
      </c>
      <c r="O34" s="1" t="s">
        <v>45</v>
      </c>
      <c r="Q34" s="3" t="s">
        <v>46</v>
      </c>
      <c r="R34" s="1" t="s">
        <v>61</v>
      </c>
      <c r="S34" s="3" t="s">
        <v>48</v>
      </c>
      <c r="T34" s="1" t="s">
        <v>56</v>
      </c>
      <c r="U34" s="1" t="s">
        <v>56</v>
      </c>
      <c r="V34" s="1" t="s">
        <v>56</v>
      </c>
      <c r="W34" s="1" t="s">
        <v>63</v>
      </c>
      <c r="X34" s="1" t="s">
        <v>56</v>
      </c>
      <c r="Y34" s="1" t="s">
        <v>56</v>
      </c>
      <c r="Z34" s="1" t="s">
        <v>63</v>
      </c>
      <c r="AA34" s="21" t="s">
        <v>50</v>
      </c>
      <c r="AB34" t="s">
        <v>64</v>
      </c>
      <c r="AD34" s="4" t="s">
        <v>52</v>
      </c>
      <c r="AE34" s="1" t="s">
        <v>56</v>
      </c>
      <c r="AF34" s="1" t="s">
        <v>65</v>
      </c>
      <c r="AG34" s="1" t="s">
        <v>66</v>
      </c>
      <c r="AH34" s="1" t="s">
        <v>54</v>
      </c>
      <c r="AI34" s="1">
        <v>0</v>
      </c>
      <c r="AJ34" s="1">
        <v>1</v>
      </c>
    </row>
    <row r="35" spans="1:36" x14ac:dyDescent="0.25">
      <c r="A35" t="s">
        <v>152</v>
      </c>
      <c r="B35" s="1" t="s">
        <v>56</v>
      </c>
      <c r="C35" s="1" t="s">
        <v>57</v>
      </c>
      <c r="D35" t="s">
        <v>139</v>
      </c>
      <c r="E35" s="1" t="s">
        <v>59</v>
      </c>
      <c r="F35" s="2">
        <f t="shared" ca="1" si="0"/>
        <v>45338</v>
      </c>
      <c r="G35" s="1">
        <v>0</v>
      </c>
      <c r="H35" s="1">
        <v>0</v>
      </c>
      <c r="I35" s="1" t="s">
        <v>41</v>
      </c>
      <c r="J35" s="2">
        <f t="shared" ca="1" si="1"/>
        <v>45345</v>
      </c>
      <c r="K35" s="3" t="s">
        <v>60</v>
      </c>
      <c r="M35" s="1" t="s">
        <v>43</v>
      </c>
      <c r="N35" s="3" t="s">
        <v>44</v>
      </c>
      <c r="O35" s="1" t="s">
        <v>45</v>
      </c>
      <c r="Q35" s="3" t="s">
        <v>46</v>
      </c>
      <c r="R35" s="1" t="s">
        <v>61</v>
      </c>
      <c r="S35" s="3" t="s">
        <v>48</v>
      </c>
      <c r="T35" s="1" t="s">
        <v>56</v>
      </c>
      <c r="U35" s="1" t="s">
        <v>56</v>
      </c>
      <c r="V35" s="1" t="s">
        <v>56</v>
      </c>
      <c r="W35" s="1" t="s">
        <v>63</v>
      </c>
      <c r="X35" s="1" t="s">
        <v>56</v>
      </c>
      <c r="Y35" s="1" t="s">
        <v>56</v>
      </c>
      <c r="Z35" s="1" t="s">
        <v>63</v>
      </c>
      <c r="AA35" s="21" t="s">
        <v>50</v>
      </c>
      <c r="AB35" t="s">
        <v>140</v>
      </c>
      <c r="AD35" s="4" t="s">
        <v>52</v>
      </c>
      <c r="AE35" s="1" t="s">
        <v>56</v>
      </c>
      <c r="AF35" s="1" t="s">
        <v>65</v>
      </c>
      <c r="AG35" s="1" t="s">
        <v>66</v>
      </c>
      <c r="AH35" s="1" t="s">
        <v>54</v>
      </c>
      <c r="AI35" s="1">
        <v>0</v>
      </c>
      <c r="AJ35" s="1">
        <v>2</v>
      </c>
    </row>
  </sheetData>
  <autoFilter ref="A1:AJ35" xr:uid="{C200386A-3736-4FC4-B2E9-9467ADA07B0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19.28515625" customWidth="1"/>
    <col min="2" max="2" width="34.42578125" customWidth="1"/>
    <col min="3" max="3" width="17.7109375" customWidth="1"/>
    <col min="4" max="5" width="26.7109375" customWidth="1"/>
    <col min="6" max="6" width="32.7109375" customWidth="1"/>
    <col min="7" max="7" width="26.28515625" customWidth="1"/>
    <col min="8" max="8" width="36.28515625" customWidth="1"/>
    <col min="9" max="9" width="28.28515625" customWidth="1"/>
    <col min="10" max="10" width="26.42578125" customWidth="1"/>
    <col min="11" max="11" width="21.28515625" customWidth="1"/>
    <col min="12" max="12" width="25.42578125" customWidth="1"/>
    <col min="13" max="13" width="19.28515625" customWidth="1"/>
    <col min="14" max="14" width="36.28515625" customWidth="1"/>
    <col min="15" max="15" width="19.7109375" customWidth="1"/>
    <col min="16" max="16" width="20.28515625" customWidth="1"/>
    <col min="17" max="17" width="25.5703125" customWidth="1"/>
    <col min="18" max="18" width="65.7109375" customWidth="1"/>
    <col min="19" max="19" width="25.7109375" customWidth="1"/>
    <col min="20" max="20" width="20.42578125" customWidth="1"/>
    <col min="21" max="21" width="18.7109375" customWidth="1"/>
    <col min="22" max="22" width="31.7109375" customWidth="1"/>
    <col min="23" max="23" width="21.7109375" customWidth="1"/>
  </cols>
  <sheetData>
    <row r="1" spans="1:23" s="15" customFormat="1" ht="12.75" x14ac:dyDescent="0.2">
      <c r="A1" s="22" t="s">
        <v>0</v>
      </c>
      <c r="B1" s="13" t="s">
        <v>153</v>
      </c>
      <c r="C1" s="14" t="s">
        <v>154</v>
      </c>
      <c r="D1" s="15" t="s">
        <v>155</v>
      </c>
      <c r="E1" s="13" t="s">
        <v>156</v>
      </c>
      <c r="F1" s="15" t="s">
        <v>157</v>
      </c>
      <c r="G1" s="13" t="s">
        <v>158</v>
      </c>
      <c r="H1" s="15" t="s">
        <v>159</v>
      </c>
      <c r="I1" s="13" t="s">
        <v>160</v>
      </c>
      <c r="J1" s="15" t="s">
        <v>161</v>
      </c>
      <c r="K1" s="15" t="s">
        <v>162</v>
      </c>
      <c r="L1" s="13" t="s">
        <v>163</v>
      </c>
      <c r="M1" s="15" t="s">
        <v>164</v>
      </c>
      <c r="N1" s="15" t="s">
        <v>165</v>
      </c>
      <c r="O1" s="15" t="s">
        <v>166</v>
      </c>
      <c r="P1" s="15" t="s">
        <v>167</v>
      </c>
      <c r="Q1" s="15" t="s">
        <v>168</v>
      </c>
      <c r="R1" s="13" t="s">
        <v>169</v>
      </c>
      <c r="S1" s="9" t="s">
        <v>170</v>
      </c>
      <c r="T1" s="15" t="s">
        <v>171</v>
      </c>
      <c r="U1" s="15" t="s">
        <v>172</v>
      </c>
      <c r="V1" s="13" t="s">
        <v>173</v>
      </c>
      <c r="W1" s="8" t="s">
        <v>174</v>
      </c>
    </row>
    <row r="2" spans="1:23" s="1" customFormat="1" x14ac:dyDescent="0.25">
      <c r="A2" t="s">
        <v>36</v>
      </c>
      <c r="B2" s="1" t="s">
        <v>38</v>
      </c>
      <c r="D2" s="1" t="s">
        <v>175</v>
      </c>
      <c r="E2" s="1" t="s">
        <v>176</v>
      </c>
      <c r="G2" s="1" t="s">
        <v>177</v>
      </c>
      <c r="H2" s="3" t="s">
        <v>47</v>
      </c>
      <c r="I2" s="3" t="s">
        <v>178</v>
      </c>
      <c r="J2" s="3" t="s">
        <v>46</v>
      </c>
      <c r="K2" s="1">
        <v>1</v>
      </c>
      <c r="L2" s="1" t="s">
        <v>179</v>
      </c>
      <c r="M2" s="1">
        <v>500</v>
      </c>
      <c r="N2" s="2">
        <f t="shared" ref="N2:N30" ca="1" si="0">TODAY()+7</f>
        <v>45345</v>
      </c>
      <c r="O2" s="1" t="s">
        <v>180</v>
      </c>
      <c r="P2" s="1" t="s">
        <v>181</v>
      </c>
      <c r="Q2" s="1" t="s">
        <v>182</v>
      </c>
      <c r="R2" s="3" t="s">
        <v>49</v>
      </c>
      <c r="S2" s="1" t="s">
        <v>37</v>
      </c>
      <c r="T2" s="1" t="s">
        <v>50</v>
      </c>
      <c r="U2" s="1" t="s">
        <v>183</v>
      </c>
      <c r="V2" s="1" t="s">
        <v>184</v>
      </c>
    </row>
    <row r="3" spans="1:23" s="1" customFormat="1" x14ac:dyDescent="0.25">
      <c r="A3" t="s">
        <v>55</v>
      </c>
      <c r="B3" t="s">
        <v>57</v>
      </c>
      <c r="D3" s="1" t="s">
        <v>175</v>
      </c>
      <c r="E3" s="1" t="s">
        <v>176</v>
      </c>
      <c r="G3" s="1" t="s">
        <v>177</v>
      </c>
      <c r="H3" s="1" t="s">
        <v>61</v>
      </c>
      <c r="I3" s="3" t="s">
        <v>178</v>
      </c>
      <c r="J3" s="3" t="s">
        <v>46</v>
      </c>
      <c r="K3" s="1">
        <v>12</v>
      </c>
      <c r="L3" s="1" t="s">
        <v>179</v>
      </c>
      <c r="M3" s="1">
        <v>500</v>
      </c>
      <c r="N3" s="2">
        <f t="shared" ca="1" si="0"/>
        <v>45345</v>
      </c>
      <c r="O3" s="1" t="s">
        <v>180</v>
      </c>
      <c r="P3" s="1" t="s">
        <v>181</v>
      </c>
      <c r="Q3" s="1" t="s">
        <v>185</v>
      </c>
      <c r="R3" s="1" t="s">
        <v>63</v>
      </c>
      <c r="S3" s="1" t="s">
        <v>62</v>
      </c>
      <c r="T3" s="1" t="s">
        <v>50</v>
      </c>
      <c r="U3" s="1" t="s">
        <v>185</v>
      </c>
      <c r="V3" s="1" t="s">
        <v>186</v>
      </c>
    </row>
    <row r="4" spans="1:23" s="1" customFormat="1" x14ac:dyDescent="0.25">
      <c r="A4" t="s">
        <v>67</v>
      </c>
      <c r="B4" t="s">
        <v>57</v>
      </c>
      <c r="D4" s="1" t="s">
        <v>175</v>
      </c>
      <c r="E4" s="1" t="s">
        <v>176</v>
      </c>
      <c r="G4" s="1" t="s">
        <v>177</v>
      </c>
      <c r="H4" s="1" t="s">
        <v>61</v>
      </c>
      <c r="I4" s="3" t="s">
        <v>178</v>
      </c>
      <c r="J4" s="3" t="s">
        <v>46</v>
      </c>
      <c r="K4" s="1">
        <v>1</v>
      </c>
      <c r="L4" s="1" t="s">
        <v>179</v>
      </c>
      <c r="M4" s="1">
        <v>10000</v>
      </c>
      <c r="N4" s="2">
        <f t="shared" ca="1" si="0"/>
        <v>45345</v>
      </c>
      <c r="O4" s="1" t="s">
        <v>180</v>
      </c>
      <c r="P4" s="1" t="s">
        <v>181</v>
      </c>
      <c r="Q4" s="1" t="s">
        <v>185</v>
      </c>
      <c r="R4" s="1" t="s">
        <v>63</v>
      </c>
      <c r="S4" s="1" t="s">
        <v>56</v>
      </c>
      <c r="T4" s="1" t="s">
        <v>50</v>
      </c>
      <c r="U4" s="1" t="s">
        <v>185</v>
      </c>
      <c r="V4" s="1" t="s">
        <v>186</v>
      </c>
    </row>
    <row r="5" spans="1:23" s="1" customFormat="1" x14ac:dyDescent="0.25">
      <c r="A5" t="s">
        <v>70</v>
      </c>
      <c r="B5" s="1" t="s">
        <v>38</v>
      </c>
      <c r="D5" s="1" t="s">
        <v>175</v>
      </c>
      <c r="E5" s="1" t="s">
        <v>176</v>
      </c>
      <c r="G5" s="1" t="s">
        <v>177</v>
      </c>
      <c r="H5" s="3" t="s">
        <v>47</v>
      </c>
      <c r="I5" s="3" t="s">
        <v>178</v>
      </c>
      <c r="J5" s="3" t="s">
        <v>46</v>
      </c>
      <c r="K5" s="1">
        <v>7</v>
      </c>
      <c r="L5" s="1" t="s">
        <v>179</v>
      </c>
      <c r="M5" s="1">
        <v>2500</v>
      </c>
      <c r="N5" s="2">
        <f t="shared" ca="1" si="0"/>
        <v>45345</v>
      </c>
      <c r="O5" s="1" t="s">
        <v>180</v>
      </c>
      <c r="P5" s="1" t="s">
        <v>181</v>
      </c>
      <c r="Q5" s="1" t="s">
        <v>182</v>
      </c>
      <c r="R5" s="3" t="s">
        <v>49</v>
      </c>
      <c r="S5" s="1" t="s">
        <v>37</v>
      </c>
      <c r="T5" s="1" t="s">
        <v>50</v>
      </c>
      <c r="U5" s="1" t="s">
        <v>183</v>
      </c>
      <c r="V5" s="1" t="s">
        <v>184</v>
      </c>
    </row>
    <row r="6" spans="1:23" x14ac:dyDescent="0.25">
      <c r="A6" t="s">
        <v>79</v>
      </c>
      <c r="B6" s="1" t="s">
        <v>38</v>
      </c>
      <c r="D6" s="1" t="s">
        <v>175</v>
      </c>
      <c r="E6" s="1" t="s">
        <v>187</v>
      </c>
      <c r="F6" s="1"/>
      <c r="G6" s="1" t="s">
        <v>177</v>
      </c>
      <c r="H6" s="3" t="s">
        <v>47</v>
      </c>
      <c r="I6" s="3" t="s">
        <v>178</v>
      </c>
      <c r="J6" s="3" t="s">
        <v>46</v>
      </c>
      <c r="K6" s="1">
        <v>10</v>
      </c>
      <c r="L6" s="1" t="s">
        <v>179</v>
      </c>
      <c r="M6" s="1">
        <v>5000</v>
      </c>
      <c r="N6" s="2">
        <f t="shared" ca="1" si="0"/>
        <v>45345</v>
      </c>
      <c r="O6" s="1" t="s">
        <v>180</v>
      </c>
      <c r="P6" s="1" t="s">
        <v>181</v>
      </c>
      <c r="Q6" s="1" t="s">
        <v>182</v>
      </c>
      <c r="R6" s="3" t="s">
        <v>49</v>
      </c>
      <c r="S6" s="1" t="s">
        <v>37</v>
      </c>
      <c r="T6" s="1" t="s">
        <v>50</v>
      </c>
      <c r="U6" s="1" t="s">
        <v>183</v>
      </c>
      <c r="V6" s="1" t="s">
        <v>184</v>
      </c>
    </row>
    <row r="7" spans="1:23" x14ac:dyDescent="0.25">
      <c r="A7" t="s">
        <v>82</v>
      </c>
      <c r="B7" s="1" t="s">
        <v>38</v>
      </c>
      <c r="D7" s="1" t="s">
        <v>175</v>
      </c>
      <c r="E7" s="1" t="s">
        <v>187</v>
      </c>
      <c r="G7" s="1" t="s">
        <v>177</v>
      </c>
      <c r="H7" s="3" t="s">
        <v>47</v>
      </c>
      <c r="I7" s="3" t="s">
        <v>178</v>
      </c>
      <c r="J7" s="3" t="s">
        <v>46</v>
      </c>
      <c r="K7" s="1">
        <v>1</v>
      </c>
      <c r="L7" s="1" t="s">
        <v>179</v>
      </c>
      <c r="M7" s="1">
        <v>12000</v>
      </c>
      <c r="N7" s="2">
        <f t="shared" ca="1" si="0"/>
        <v>45345</v>
      </c>
      <c r="O7" s="1" t="s">
        <v>180</v>
      </c>
      <c r="P7" s="1" t="s">
        <v>181</v>
      </c>
      <c r="Q7" s="1" t="s">
        <v>182</v>
      </c>
      <c r="R7" s="3" t="s">
        <v>49</v>
      </c>
      <c r="S7" s="1" t="s">
        <v>37</v>
      </c>
      <c r="T7" s="1" t="s">
        <v>50</v>
      </c>
      <c r="U7" s="1" t="s">
        <v>183</v>
      </c>
      <c r="V7" s="1" t="s">
        <v>184</v>
      </c>
    </row>
    <row r="8" spans="1:23" x14ac:dyDescent="0.25">
      <c r="A8" t="s">
        <v>82</v>
      </c>
      <c r="B8" s="1" t="s">
        <v>38</v>
      </c>
      <c r="D8" s="1" t="s">
        <v>175</v>
      </c>
      <c r="E8" s="1" t="s">
        <v>176</v>
      </c>
      <c r="G8" s="1" t="s">
        <v>177</v>
      </c>
      <c r="H8" s="3" t="s">
        <v>47</v>
      </c>
      <c r="I8" s="3" t="s">
        <v>178</v>
      </c>
      <c r="J8" s="3" t="s">
        <v>46</v>
      </c>
      <c r="K8" s="1">
        <v>5</v>
      </c>
      <c r="L8" s="1" t="s">
        <v>179</v>
      </c>
      <c r="M8" s="1">
        <v>1500</v>
      </c>
      <c r="N8" s="2">
        <f t="shared" ca="1" si="0"/>
        <v>45345</v>
      </c>
      <c r="O8" s="1" t="s">
        <v>180</v>
      </c>
      <c r="P8" s="1" t="s">
        <v>181</v>
      </c>
      <c r="Q8" s="1" t="s">
        <v>182</v>
      </c>
      <c r="R8" s="3" t="s">
        <v>49</v>
      </c>
      <c r="S8" s="1" t="s">
        <v>37</v>
      </c>
      <c r="T8" s="1" t="s">
        <v>50</v>
      </c>
      <c r="U8" s="1" t="s">
        <v>183</v>
      </c>
      <c r="V8" s="1" t="s">
        <v>184</v>
      </c>
    </row>
    <row r="9" spans="1:23" x14ac:dyDescent="0.25">
      <c r="A9" t="s">
        <v>85</v>
      </c>
      <c r="B9" s="1" t="s">
        <v>38</v>
      </c>
      <c r="D9" s="1" t="s">
        <v>175</v>
      </c>
      <c r="E9" s="1" t="s">
        <v>176</v>
      </c>
      <c r="G9" s="1" t="s">
        <v>177</v>
      </c>
      <c r="H9" s="3" t="s">
        <v>47</v>
      </c>
      <c r="I9" s="3" t="s">
        <v>178</v>
      </c>
      <c r="J9" s="3" t="s">
        <v>46</v>
      </c>
      <c r="K9" s="1">
        <v>1</v>
      </c>
      <c r="L9" s="1" t="s">
        <v>179</v>
      </c>
      <c r="M9" s="1">
        <v>12000</v>
      </c>
      <c r="N9" s="2">
        <f t="shared" ca="1" si="0"/>
        <v>45345</v>
      </c>
      <c r="O9" s="1" t="s">
        <v>180</v>
      </c>
      <c r="P9" s="1" t="s">
        <v>181</v>
      </c>
      <c r="Q9" s="1" t="s">
        <v>182</v>
      </c>
      <c r="R9" s="3" t="s">
        <v>49</v>
      </c>
      <c r="S9" s="1" t="s">
        <v>37</v>
      </c>
      <c r="T9" s="1" t="s">
        <v>50</v>
      </c>
      <c r="U9" s="1" t="s">
        <v>183</v>
      </c>
      <c r="V9" s="1" t="s">
        <v>184</v>
      </c>
    </row>
    <row r="10" spans="1:23" x14ac:dyDescent="0.25">
      <c r="A10" t="s">
        <v>92</v>
      </c>
      <c r="B10" s="1" t="s">
        <v>38</v>
      </c>
      <c r="D10" s="1" t="s">
        <v>175</v>
      </c>
      <c r="E10" s="1" t="s">
        <v>176</v>
      </c>
      <c r="G10" s="1" t="s">
        <v>177</v>
      </c>
      <c r="H10" s="3" t="s">
        <v>47</v>
      </c>
      <c r="I10" s="3" t="s">
        <v>178</v>
      </c>
      <c r="J10" s="3" t="s">
        <v>46</v>
      </c>
      <c r="K10" s="1">
        <v>2</v>
      </c>
      <c r="L10" s="1" t="s">
        <v>179</v>
      </c>
      <c r="M10" s="1">
        <v>2000</v>
      </c>
      <c r="N10" s="2">
        <f t="shared" ca="1" si="0"/>
        <v>45345</v>
      </c>
      <c r="O10" s="1" t="s">
        <v>180</v>
      </c>
      <c r="P10" s="1" t="s">
        <v>181</v>
      </c>
      <c r="Q10" s="1" t="s">
        <v>182</v>
      </c>
      <c r="R10" s="3" t="s">
        <v>49</v>
      </c>
      <c r="S10" s="1" t="s">
        <v>37</v>
      </c>
      <c r="T10" s="1" t="s">
        <v>50</v>
      </c>
      <c r="U10" s="1" t="s">
        <v>183</v>
      </c>
      <c r="V10" s="1" t="s">
        <v>184</v>
      </c>
    </row>
    <row r="11" spans="1:23" x14ac:dyDescent="0.25">
      <c r="A11" t="s">
        <v>92</v>
      </c>
      <c r="B11" s="1" t="s">
        <v>38</v>
      </c>
      <c r="D11" s="1" t="s">
        <v>175</v>
      </c>
      <c r="E11" s="1" t="s">
        <v>187</v>
      </c>
      <c r="G11" s="1" t="s">
        <v>177</v>
      </c>
      <c r="H11" s="3" t="s">
        <v>47</v>
      </c>
      <c r="I11" s="3" t="s">
        <v>178</v>
      </c>
      <c r="J11" s="3" t="s">
        <v>46</v>
      </c>
      <c r="K11" s="1">
        <v>1</v>
      </c>
      <c r="L11" s="1" t="s">
        <v>179</v>
      </c>
      <c r="M11" s="1">
        <v>12000</v>
      </c>
      <c r="N11" s="2">
        <f t="shared" ca="1" si="0"/>
        <v>45345</v>
      </c>
      <c r="O11" s="1" t="s">
        <v>180</v>
      </c>
      <c r="P11" s="1" t="s">
        <v>181</v>
      </c>
      <c r="Q11" s="1" t="s">
        <v>182</v>
      </c>
      <c r="R11" s="3" t="s">
        <v>49</v>
      </c>
      <c r="S11" s="1" t="s">
        <v>37</v>
      </c>
      <c r="T11" s="1" t="s">
        <v>50</v>
      </c>
      <c r="U11" s="1" t="s">
        <v>183</v>
      </c>
      <c r="V11" s="1" t="s">
        <v>184</v>
      </c>
    </row>
    <row r="12" spans="1:23" x14ac:dyDescent="0.25">
      <c r="A12" t="s">
        <v>95</v>
      </c>
      <c r="B12" s="1" t="s">
        <v>38</v>
      </c>
      <c r="D12" s="1" t="s">
        <v>175</v>
      </c>
      <c r="E12" s="1" t="s">
        <v>176</v>
      </c>
      <c r="G12" s="1" t="s">
        <v>177</v>
      </c>
      <c r="H12" s="3" t="s">
        <v>47</v>
      </c>
      <c r="I12" s="3" t="s">
        <v>178</v>
      </c>
      <c r="J12" s="3" t="s">
        <v>46</v>
      </c>
      <c r="K12" s="1">
        <v>5</v>
      </c>
      <c r="L12" s="1" t="s">
        <v>179</v>
      </c>
      <c r="M12" s="1">
        <v>750</v>
      </c>
      <c r="N12" s="2">
        <f t="shared" ca="1" si="0"/>
        <v>45345</v>
      </c>
      <c r="O12" s="1" t="s">
        <v>180</v>
      </c>
      <c r="P12" s="1" t="s">
        <v>181</v>
      </c>
      <c r="Q12" s="1" t="s">
        <v>182</v>
      </c>
      <c r="R12" s="3" t="s">
        <v>49</v>
      </c>
      <c r="S12" s="1" t="s">
        <v>37</v>
      </c>
      <c r="T12" s="1" t="s">
        <v>50</v>
      </c>
      <c r="U12" s="1" t="s">
        <v>183</v>
      </c>
      <c r="V12" s="1" t="s">
        <v>184</v>
      </c>
    </row>
    <row r="13" spans="1:23" x14ac:dyDescent="0.25">
      <c r="A13" t="s">
        <v>98</v>
      </c>
      <c r="B13" s="1" t="s">
        <v>38</v>
      </c>
      <c r="D13" s="1" t="s">
        <v>175</v>
      </c>
      <c r="E13" s="1" t="s">
        <v>187</v>
      </c>
      <c r="G13" s="1" t="s">
        <v>177</v>
      </c>
      <c r="H13" s="3" t="s">
        <v>47</v>
      </c>
      <c r="I13" s="3" t="s">
        <v>178</v>
      </c>
      <c r="J13" s="3" t="s">
        <v>46</v>
      </c>
      <c r="K13">
        <v>1</v>
      </c>
      <c r="L13" s="1" t="s">
        <v>179</v>
      </c>
      <c r="M13" s="1">
        <v>22000</v>
      </c>
      <c r="N13" s="2">
        <f t="shared" ca="1" si="0"/>
        <v>45345</v>
      </c>
      <c r="O13" s="1" t="s">
        <v>180</v>
      </c>
      <c r="P13" s="1" t="s">
        <v>181</v>
      </c>
      <c r="Q13" s="1" t="s">
        <v>182</v>
      </c>
      <c r="R13" s="3" t="s">
        <v>49</v>
      </c>
      <c r="S13" s="1" t="s">
        <v>37</v>
      </c>
      <c r="T13" s="1" t="s">
        <v>50</v>
      </c>
      <c r="U13" s="1" t="s">
        <v>183</v>
      </c>
      <c r="V13" s="1" t="s">
        <v>184</v>
      </c>
    </row>
    <row r="14" spans="1:23" x14ac:dyDescent="0.25">
      <c r="A14" t="s">
        <v>107</v>
      </c>
      <c r="B14" s="1" t="s">
        <v>38</v>
      </c>
      <c r="D14" s="1" t="s">
        <v>175</v>
      </c>
      <c r="E14" s="1" t="s">
        <v>176</v>
      </c>
      <c r="G14" s="1" t="s">
        <v>177</v>
      </c>
      <c r="H14" s="3" t="s">
        <v>47</v>
      </c>
      <c r="I14" s="3" t="s">
        <v>178</v>
      </c>
      <c r="J14" s="3" t="s">
        <v>46</v>
      </c>
      <c r="K14" s="1">
        <v>15</v>
      </c>
      <c r="L14" s="1" t="s">
        <v>179</v>
      </c>
      <c r="M14" s="1">
        <v>1500</v>
      </c>
      <c r="N14" s="2">
        <f t="shared" ca="1" si="0"/>
        <v>45345</v>
      </c>
      <c r="O14" s="1" t="s">
        <v>180</v>
      </c>
      <c r="P14" s="1" t="s">
        <v>181</v>
      </c>
      <c r="Q14" s="1" t="s">
        <v>182</v>
      </c>
      <c r="R14" s="3" t="s">
        <v>49</v>
      </c>
      <c r="S14" s="1" t="s">
        <v>37</v>
      </c>
      <c r="T14" s="1" t="s">
        <v>50</v>
      </c>
      <c r="U14" s="1" t="s">
        <v>183</v>
      </c>
      <c r="V14" s="1" t="s">
        <v>184</v>
      </c>
    </row>
    <row r="15" spans="1:23" x14ac:dyDescent="0.25">
      <c r="A15" t="s">
        <v>110</v>
      </c>
      <c r="B15" s="1" t="s">
        <v>38</v>
      </c>
      <c r="D15" s="1" t="s">
        <v>175</v>
      </c>
      <c r="E15" s="1" t="s">
        <v>187</v>
      </c>
      <c r="G15" s="1" t="s">
        <v>177</v>
      </c>
      <c r="H15" s="3" t="s">
        <v>47</v>
      </c>
      <c r="I15" s="3" t="s">
        <v>178</v>
      </c>
      <c r="J15" s="3" t="s">
        <v>46</v>
      </c>
      <c r="K15">
        <v>1</v>
      </c>
      <c r="L15" s="1" t="s">
        <v>179</v>
      </c>
      <c r="M15" s="1">
        <v>1500</v>
      </c>
      <c r="N15" s="2">
        <f t="shared" ca="1" si="0"/>
        <v>45345</v>
      </c>
      <c r="O15" s="1" t="s">
        <v>180</v>
      </c>
      <c r="P15" s="1" t="s">
        <v>181</v>
      </c>
      <c r="Q15" s="1" t="s">
        <v>182</v>
      </c>
      <c r="R15" s="3" t="s">
        <v>49</v>
      </c>
      <c r="S15" s="1" t="s">
        <v>37</v>
      </c>
      <c r="T15" s="1" t="s">
        <v>50</v>
      </c>
      <c r="U15" s="1" t="s">
        <v>183</v>
      </c>
      <c r="V15" s="1" t="s">
        <v>184</v>
      </c>
    </row>
    <row r="16" spans="1:23" x14ac:dyDescent="0.25">
      <c r="A16" t="s">
        <v>110</v>
      </c>
      <c r="B16" s="1" t="s">
        <v>38</v>
      </c>
      <c r="D16" s="1" t="s">
        <v>175</v>
      </c>
      <c r="E16" s="1" t="s">
        <v>176</v>
      </c>
      <c r="G16" s="1" t="s">
        <v>177</v>
      </c>
      <c r="H16" s="3" t="s">
        <v>47</v>
      </c>
      <c r="I16" s="3" t="s">
        <v>178</v>
      </c>
      <c r="J16" s="3" t="s">
        <v>46</v>
      </c>
      <c r="K16" s="1">
        <v>25</v>
      </c>
      <c r="L16" s="1" t="s">
        <v>179</v>
      </c>
      <c r="M16" s="1">
        <v>150</v>
      </c>
      <c r="N16" s="2">
        <f t="shared" ca="1" si="0"/>
        <v>45345</v>
      </c>
      <c r="O16" s="1" t="s">
        <v>180</v>
      </c>
      <c r="P16" s="1" t="s">
        <v>181</v>
      </c>
      <c r="Q16" s="1" t="s">
        <v>182</v>
      </c>
      <c r="R16" s="3" t="s">
        <v>49</v>
      </c>
      <c r="S16" s="1" t="s">
        <v>37</v>
      </c>
      <c r="T16" s="1" t="s">
        <v>50</v>
      </c>
      <c r="U16" s="1" t="s">
        <v>183</v>
      </c>
      <c r="V16" s="1" t="s">
        <v>184</v>
      </c>
    </row>
    <row r="17" spans="1:22" x14ac:dyDescent="0.25">
      <c r="A17" t="s">
        <v>116</v>
      </c>
      <c r="B17" t="s">
        <v>57</v>
      </c>
      <c r="D17" s="1" t="s">
        <v>175</v>
      </c>
      <c r="E17" s="1" t="s">
        <v>176</v>
      </c>
      <c r="G17" s="1" t="s">
        <v>177</v>
      </c>
      <c r="H17" s="1" t="s">
        <v>61</v>
      </c>
      <c r="I17" s="3" t="s">
        <v>178</v>
      </c>
      <c r="J17" s="3" t="s">
        <v>46</v>
      </c>
      <c r="K17" s="1">
        <v>10</v>
      </c>
      <c r="L17" s="1" t="s">
        <v>179</v>
      </c>
      <c r="M17" s="1">
        <v>1500</v>
      </c>
      <c r="N17" s="2">
        <f t="shared" ca="1" si="0"/>
        <v>45345</v>
      </c>
      <c r="O17" s="1" t="s">
        <v>180</v>
      </c>
      <c r="P17" s="1" t="s">
        <v>181</v>
      </c>
      <c r="Q17" s="1" t="s">
        <v>185</v>
      </c>
      <c r="R17" s="1" t="s">
        <v>63</v>
      </c>
      <c r="S17" s="1" t="s">
        <v>62</v>
      </c>
      <c r="T17" s="1" t="s">
        <v>50</v>
      </c>
      <c r="U17" s="1" t="s">
        <v>185</v>
      </c>
      <c r="V17" s="1" t="s">
        <v>186</v>
      </c>
    </row>
    <row r="18" spans="1:22" x14ac:dyDescent="0.25">
      <c r="A18" t="s">
        <v>123</v>
      </c>
      <c r="B18" t="s">
        <v>57</v>
      </c>
      <c r="D18" s="1" t="s">
        <v>175</v>
      </c>
      <c r="E18" s="1" t="s">
        <v>187</v>
      </c>
      <c r="G18" s="1" t="s">
        <v>177</v>
      </c>
      <c r="H18" s="1" t="s">
        <v>61</v>
      </c>
      <c r="I18" s="3" t="s">
        <v>178</v>
      </c>
      <c r="J18" s="3" t="s">
        <v>46</v>
      </c>
      <c r="K18">
        <v>1</v>
      </c>
      <c r="L18" s="1" t="s">
        <v>179</v>
      </c>
      <c r="M18" s="1">
        <v>20000</v>
      </c>
      <c r="N18" s="2">
        <f t="shared" ca="1" si="0"/>
        <v>45345</v>
      </c>
      <c r="O18" s="1" t="s">
        <v>180</v>
      </c>
      <c r="P18" s="1" t="s">
        <v>181</v>
      </c>
      <c r="Q18" s="1" t="s">
        <v>185</v>
      </c>
      <c r="R18" s="1" t="s">
        <v>63</v>
      </c>
      <c r="S18" s="1" t="s">
        <v>62</v>
      </c>
      <c r="T18" s="1" t="s">
        <v>50</v>
      </c>
      <c r="U18" s="1" t="s">
        <v>185</v>
      </c>
      <c r="V18" s="1" t="s">
        <v>186</v>
      </c>
    </row>
    <row r="19" spans="1:22" x14ac:dyDescent="0.25">
      <c r="A19" t="s">
        <v>123</v>
      </c>
      <c r="B19" t="s">
        <v>57</v>
      </c>
      <c r="D19" s="1" t="s">
        <v>175</v>
      </c>
      <c r="E19" s="1" t="s">
        <v>176</v>
      </c>
      <c r="G19" s="1" t="s">
        <v>177</v>
      </c>
      <c r="H19" s="1" t="s">
        <v>61</v>
      </c>
      <c r="I19" s="3" t="s">
        <v>178</v>
      </c>
      <c r="J19" s="3" t="s">
        <v>46</v>
      </c>
      <c r="K19" s="1">
        <v>25</v>
      </c>
      <c r="L19" s="1" t="s">
        <v>179</v>
      </c>
      <c r="M19" s="1">
        <v>200</v>
      </c>
      <c r="N19" s="2">
        <f t="shared" ca="1" si="0"/>
        <v>45345</v>
      </c>
      <c r="O19" s="1" t="s">
        <v>180</v>
      </c>
      <c r="P19" s="1" t="s">
        <v>181</v>
      </c>
      <c r="Q19" s="1" t="s">
        <v>185</v>
      </c>
      <c r="R19" s="1" t="s">
        <v>63</v>
      </c>
      <c r="S19" s="1" t="s">
        <v>62</v>
      </c>
      <c r="T19" s="1" t="s">
        <v>50</v>
      </c>
      <c r="U19" s="1" t="s">
        <v>185</v>
      </c>
      <c r="V19" s="1" t="s">
        <v>186</v>
      </c>
    </row>
    <row r="20" spans="1:22" x14ac:dyDescent="0.25">
      <c r="A20" t="s">
        <v>126</v>
      </c>
      <c r="B20" t="s">
        <v>57</v>
      </c>
      <c r="D20" s="1" t="s">
        <v>175</v>
      </c>
      <c r="E20" s="1" t="s">
        <v>188</v>
      </c>
      <c r="G20" s="1" t="s">
        <v>177</v>
      </c>
      <c r="H20" s="1" t="s">
        <v>61</v>
      </c>
      <c r="I20" s="3" t="s">
        <v>178</v>
      </c>
      <c r="J20" s="3" t="s">
        <v>46</v>
      </c>
      <c r="K20">
        <v>1</v>
      </c>
      <c r="L20" s="1" t="s">
        <v>179</v>
      </c>
      <c r="M20" s="1">
        <v>7500</v>
      </c>
      <c r="N20" s="2">
        <f t="shared" ca="1" si="0"/>
        <v>45345</v>
      </c>
      <c r="O20" s="1" t="s">
        <v>180</v>
      </c>
      <c r="P20" s="1" t="s">
        <v>181</v>
      </c>
      <c r="Q20" s="1" t="s">
        <v>185</v>
      </c>
      <c r="R20" s="1" t="s">
        <v>63</v>
      </c>
      <c r="S20" s="1" t="s">
        <v>62</v>
      </c>
      <c r="T20" s="1" t="s">
        <v>50</v>
      </c>
      <c r="U20" s="1" t="s">
        <v>185</v>
      </c>
      <c r="V20" s="1" t="s">
        <v>186</v>
      </c>
    </row>
    <row r="21" spans="1:22" x14ac:dyDescent="0.25">
      <c r="A21" t="s">
        <v>129</v>
      </c>
      <c r="B21" t="s">
        <v>57</v>
      </c>
      <c r="D21" s="1" t="s">
        <v>175</v>
      </c>
      <c r="E21" s="1" t="s">
        <v>176</v>
      </c>
      <c r="G21" s="1" t="s">
        <v>177</v>
      </c>
      <c r="H21" s="1" t="s">
        <v>61</v>
      </c>
      <c r="I21" s="3" t="s">
        <v>178</v>
      </c>
      <c r="J21" s="3" t="s">
        <v>46</v>
      </c>
      <c r="K21" s="1">
        <v>50</v>
      </c>
      <c r="L21" s="1" t="s">
        <v>179</v>
      </c>
      <c r="M21" s="1">
        <v>250</v>
      </c>
      <c r="N21" s="2">
        <f t="shared" ca="1" si="0"/>
        <v>45345</v>
      </c>
      <c r="O21" s="1" t="s">
        <v>180</v>
      </c>
      <c r="P21" s="1" t="s">
        <v>181</v>
      </c>
      <c r="Q21" s="1" t="s">
        <v>185</v>
      </c>
      <c r="R21" s="1" t="s">
        <v>63</v>
      </c>
      <c r="S21" s="1" t="s">
        <v>56</v>
      </c>
      <c r="T21" s="1" t="s">
        <v>50</v>
      </c>
      <c r="U21" s="1" t="s">
        <v>185</v>
      </c>
      <c r="V21" s="1" t="s">
        <v>186</v>
      </c>
    </row>
    <row r="22" spans="1:22" x14ac:dyDescent="0.25">
      <c r="A22" t="s">
        <v>129</v>
      </c>
      <c r="B22" t="s">
        <v>57</v>
      </c>
      <c r="D22" s="1" t="s">
        <v>175</v>
      </c>
      <c r="E22" s="1" t="s">
        <v>176</v>
      </c>
      <c r="G22" s="1" t="s">
        <v>177</v>
      </c>
      <c r="H22" s="1" t="s">
        <v>61</v>
      </c>
      <c r="I22" s="3" t="s">
        <v>178</v>
      </c>
      <c r="J22" s="3" t="s">
        <v>46</v>
      </c>
      <c r="K22">
        <v>20</v>
      </c>
      <c r="L22" s="1" t="s">
        <v>179</v>
      </c>
      <c r="M22" s="1">
        <v>500</v>
      </c>
      <c r="N22" s="2">
        <f t="shared" ca="1" si="0"/>
        <v>45345</v>
      </c>
      <c r="O22" s="1" t="s">
        <v>180</v>
      </c>
      <c r="P22" s="1" t="s">
        <v>181</v>
      </c>
      <c r="Q22" s="1" t="s">
        <v>185</v>
      </c>
      <c r="R22" s="1" t="s">
        <v>63</v>
      </c>
      <c r="S22" s="1" t="s">
        <v>56</v>
      </c>
      <c r="T22" s="1" t="s">
        <v>50</v>
      </c>
      <c r="U22" s="1" t="s">
        <v>185</v>
      </c>
      <c r="V22" s="1" t="s">
        <v>186</v>
      </c>
    </row>
    <row r="23" spans="1:22" x14ac:dyDescent="0.25">
      <c r="A23" t="s">
        <v>135</v>
      </c>
      <c r="B23" t="s">
        <v>57</v>
      </c>
      <c r="D23" s="1" t="s">
        <v>175</v>
      </c>
      <c r="E23" s="1" t="s">
        <v>187</v>
      </c>
      <c r="G23" s="1" t="s">
        <v>177</v>
      </c>
      <c r="H23" s="1" t="s">
        <v>61</v>
      </c>
      <c r="I23" s="3" t="s">
        <v>178</v>
      </c>
      <c r="J23" s="3" t="s">
        <v>46</v>
      </c>
      <c r="K23" s="1">
        <v>25</v>
      </c>
      <c r="L23" s="1" t="s">
        <v>179</v>
      </c>
      <c r="M23" s="1">
        <v>500</v>
      </c>
      <c r="N23" s="2">
        <f t="shared" ca="1" si="0"/>
        <v>45345</v>
      </c>
      <c r="O23" s="1" t="s">
        <v>180</v>
      </c>
      <c r="P23" s="1" t="s">
        <v>181</v>
      </c>
      <c r="Q23" s="1" t="s">
        <v>185</v>
      </c>
      <c r="R23" s="1" t="s">
        <v>63</v>
      </c>
      <c r="S23" s="1" t="s">
        <v>62</v>
      </c>
      <c r="T23" s="1" t="s">
        <v>50</v>
      </c>
      <c r="U23" s="1" t="s">
        <v>185</v>
      </c>
      <c r="V23" s="1" t="s">
        <v>186</v>
      </c>
    </row>
    <row r="24" spans="1:22" x14ac:dyDescent="0.25">
      <c r="A24" t="s">
        <v>138</v>
      </c>
      <c r="B24" t="s">
        <v>57</v>
      </c>
      <c r="D24" s="1" t="s">
        <v>175</v>
      </c>
      <c r="E24" s="1" t="s">
        <v>176</v>
      </c>
      <c r="G24" s="1" t="s">
        <v>177</v>
      </c>
      <c r="H24" s="1" t="s">
        <v>61</v>
      </c>
      <c r="I24" s="3" t="s">
        <v>178</v>
      </c>
      <c r="J24" s="3" t="s">
        <v>46</v>
      </c>
      <c r="K24">
        <v>100</v>
      </c>
      <c r="L24" s="1" t="s">
        <v>179</v>
      </c>
      <c r="M24" s="1">
        <v>500</v>
      </c>
      <c r="N24" s="2">
        <f t="shared" ca="1" si="0"/>
        <v>45345</v>
      </c>
      <c r="O24" s="1" t="s">
        <v>180</v>
      </c>
      <c r="P24" s="1" t="s">
        <v>181</v>
      </c>
      <c r="Q24" s="1" t="s">
        <v>185</v>
      </c>
      <c r="R24" s="1" t="s">
        <v>63</v>
      </c>
      <c r="S24" s="1" t="s">
        <v>56</v>
      </c>
      <c r="T24" s="1" t="s">
        <v>50</v>
      </c>
      <c r="U24" s="1" t="s">
        <v>185</v>
      </c>
      <c r="V24" s="1" t="s">
        <v>186</v>
      </c>
    </row>
    <row r="25" spans="1:22" x14ac:dyDescent="0.25">
      <c r="A25" t="s">
        <v>138</v>
      </c>
      <c r="B25" t="s">
        <v>57</v>
      </c>
      <c r="D25" s="1" t="s">
        <v>175</v>
      </c>
      <c r="E25" s="1" t="s">
        <v>188</v>
      </c>
      <c r="G25" s="1" t="s">
        <v>177</v>
      </c>
      <c r="H25" s="1" t="s">
        <v>61</v>
      </c>
      <c r="I25" s="3" t="s">
        <v>178</v>
      </c>
      <c r="J25" s="3" t="s">
        <v>46</v>
      </c>
      <c r="K25" s="1">
        <v>10</v>
      </c>
      <c r="L25" s="1" t="s">
        <v>179</v>
      </c>
      <c r="M25" s="1">
        <v>2500</v>
      </c>
      <c r="N25" s="2">
        <f t="shared" ca="1" si="0"/>
        <v>45345</v>
      </c>
      <c r="O25" s="1" t="s">
        <v>180</v>
      </c>
      <c r="P25" s="1" t="s">
        <v>181</v>
      </c>
      <c r="Q25" s="1" t="s">
        <v>185</v>
      </c>
      <c r="R25" s="1" t="s">
        <v>63</v>
      </c>
      <c r="S25" s="1" t="s">
        <v>56</v>
      </c>
      <c r="T25" s="1" t="s">
        <v>50</v>
      </c>
      <c r="U25" s="1" t="s">
        <v>185</v>
      </c>
      <c r="V25" s="1" t="s">
        <v>186</v>
      </c>
    </row>
    <row r="26" spans="1:22" x14ac:dyDescent="0.25">
      <c r="A26" t="s">
        <v>142</v>
      </c>
      <c r="B26" t="s">
        <v>57</v>
      </c>
      <c r="D26" s="1" t="s">
        <v>175</v>
      </c>
      <c r="E26" s="1" t="s">
        <v>176</v>
      </c>
      <c r="G26" s="1" t="s">
        <v>177</v>
      </c>
      <c r="H26" s="1" t="s">
        <v>61</v>
      </c>
      <c r="I26" s="3" t="s">
        <v>178</v>
      </c>
      <c r="J26" s="3" t="s">
        <v>46</v>
      </c>
      <c r="K26">
        <v>15</v>
      </c>
      <c r="L26" s="1" t="s">
        <v>179</v>
      </c>
      <c r="M26" s="1">
        <v>500</v>
      </c>
      <c r="N26" s="2">
        <f t="shared" ca="1" si="0"/>
        <v>45345</v>
      </c>
      <c r="O26" s="1" t="s">
        <v>180</v>
      </c>
      <c r="P26" s="1" t="s">
        <v>181</v>
      </c>
      <c r="Q26" s="1" t="s">
        <v>185</v>
      </c>
      <c r="R26" s="1" t="s">
        <v>63</v>
      </c>
      <c r="S26" s="1" t="s">
        <v>56</v>
      </c>
      <c r="T26" s="1" t="s">
        <v>50</v>
      </c>
      <c r="U26" s="1" t="s">
        <v>185</v>
      </c>
      <c r="V26" s="1" t="s">
        <v>186</v>
      </c>
    </row>
    <row r="27" spans="1:22" x14ac:dyDescent="0.25">
      <c r="A27" t="s">
        <v>143</v>
      </c>
      <c r="B27" t="s">
        <v>57</v>
      </c>
      <c r="D27" s="1" t="s">
        <v>175</v>
      </c>
      <c r="E27" s="1" t="s">
        <v>176</v>
      </c>
      <c r="G27" s="1" t="s">
        <v>177</v>
      </c>
      <c r="H27" s="1" t="s">
        <v>61</v>
      </c>
      <c r="I27" s="3" t="s">
        <v>178</v>
      </c>
      <c r="J27" s="3" t="s">
        <v>46</v>
      </c>
      <c r="K27" s="1">
        <v>25</v>
      </c>
      <c r="L27" s="1" t="s">
        <v>179</v>
      </c>
      <c r="M27" s="1">
        <v>500</v>
      </c>
      <c r="N27" s="2">
        <f t="shared" ca="1" si="0"/>
        <v>45345</v>
      </c>
      <c r="O27" s="1" t="s">
        <v>180</v>
      </c>
      <c r="P27" s="1" t="s">
        <v>181</v>
      </c>
      <c r="Q27" s="1" t="s">
        <v>185</v>
      </c>
      <c r="R27" s="1" t="s">
        <v>63</v>
      </c>
      <c r="S27" s="1" t="s">
        <v>62</v>
      </c>
      <c r="T27" s="1" t="s">
        <v>50</v>
      </c>
      <c r="U27" s="1" t="s">
        <v>185</v>
      </c>
      <c r="V27" s="1" t="s">
        <v>186</v>
      </c>
    </row>
    <row r="28" spans="1:22" x14ac:dyDescent="0.25">
      <c r="A28" t="s">
        <v>147</v>
      </c>
      <c r="B28" t="s">
        <v>57</v>
      </c>
      <c r="D28" s="1" t="s">
        <v>175</v>
      </c>
      <c r="E28" s="1" t="s">
        <v>176</v>
      </c>
      <c r="G28" s="1" t="s">
        <v>177</v>
      </c>
      <c r="H28" s="1" t="s">
        <v>61</v>
      </c>
      <c r="I28" s="3" t="s">
        <v>178</v>
      </c>
      <c r="J28" s="3" t="s">
        <v>46</v>
      </c>
      <c r="K28">
        <v>50</v>
      </c>
      <c r="L28" s="1" t="s">
        <v>179</v>
      </c>
      <c r="M28" s="1">
        <v>250</v>
      </c>
      <c r="N28" s="2">
        <f t="shared" ca="1" si="0"/>
        <v>45345</v>
      </c>
      <c r="O28" s="1" t="s">
        <v>180</v>
      </c>
      <c r="P28" s="1" t="s">
        <v>181</v>
      </c>
      <c r="Q28" s="1" t="s">
        <v>185</v>
      </c>
      <c r="R28" s="1" t="s">
        <v>63</v>
      </c>
      <c r="S28" s="1" t="s">
        <v>62</v>
      </c>
      <c r="T28" s="1" t="s">
        <v>50</v>
      </c>
      <c r="U28" s="1" t="s">
        <v>185</v>
      </c>
      <c r="V28" s="1" t="s">
        <v>186</v>
      </c>
    </row>
    <row r="29" spans="1:22" x14ac:dyDescent="0.25">
      <c r="A29" t="s">
        <v>148</v>
      </c>
      <c r="B29" t="s">
        <v>57</v>
      </c>
      <c r="D29" s="1" t="s">
        <v>175</v>
      </c>
      <c r="E29" s="1" t="s">
        <v>176</v>
      </c>
      <c r="G29" s="1" t="s">
        <v>177</v>
      </c>
      <c r="H29" s="1" t="s">
        <v>61</v>
      </c>
      <c r="I29" s="3" t="s">
        <v>178</v>
      </c>
      <c r="J29" s="3" t="s">
        <v>46</v>
      </c>
      <c r="K29" s="1">
        <v>10</v>
      </c>
      <c r="L29" s="1" t="s">
        <v>179</v>
      </c>
      <c r="M29" s="1">
        <v>1500</v>
      </c>
      <c r="N29" s="2">
        <f t="shared" ca="1" si="0"/>
        <v>45345</v>
      </c>
      <c r="O29" s="1" t="s">
        <v>180</v>
      </c>
      <c r="P29" s="1" t="s">
        <v>181</v>
      </c>
      <c r="Q29" s="1" t="s">
        <v>185</v>
      </c>
      <c r="R29" s="1" t="s">
        <v>63</v>
      </c>
      <c r="S29" s="1" t="s">
        <v>56</v>
      </c>
      <c r="T29" s="1" t="s">
        <v>50</v>
      </c>
      <c r="U29" s="1" t="s">
        <v>185</v>
      </c>
      <c r="V29" s="1" t="s">
        <v>186</v>
      </c>
    </row>
    <row r="30" spans="1:22" x14ac:dyDescent="0.25">
      <c r="A30" t="s">
        <v>148</v>
      </c>
      <c r="B30" t="s">
        <v>57</v>
      </c>
      <c r="D30" s="1" t="s">
        <v>175</v>
      </c>
      <c r="E30" s="1" t="s">
        <v>188</v>
      </c>
      <c r="G30" s="1" t="s">
        <v>177</v>
      </c>
      <c r="H30" s="1" t="s">
        <v>61</v>
      </c>
      <c r="I30" s="3" t="s">
        <v>178</v>
      </c>
      <c r="J30" s="3" t="s">
        <v>46</v>
      </c>
      <c r="K30">
        <v>100</v>
      </c>
      <c r="L30" s="1" t="s">
        <v>179</v>
      </c>
      <c r="M30" s="1">
        <v>200</v>
      </c>
      <c r="N30" s="2">
        <f t="shared" ca="1" si="0"/>
        <v>45345</v>
      </c>
      <c r="O30" s="1" t="s">
        <v>180</v>
      </c>
      <c r="P30" s="1" t="s">
        <v>181</v>
      </c>
      <c r="Q30" s="1" t="s">
        <v>185</v>
      </c>
      <c r="R30" s="1" t="s">
        <v>63</v>
      </c>
      <c r="S30" s="1" t="s">
        <v>56</v>
      </c>
      <c r="T30" s="1" t="s">
        <v>50</v>
      </c>
      <c r="U30" s="1" t="s">
        <v>185</v>
      </c>
      <c r="V30" s="1" t="s">
        <v>186</v>
      </c>
    </row>
  </sheetData>
  <autoFilter ref="A1:W30" xr:uid="{FAF52625-86E6-4EBE-AA3F-AF986511E849}"/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zoomScale="90" zoomScaleNormal="9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5" x14ac:dyDescent="0.25"/>
  <cols>
    <col min="1" max="1" width="11.7109375" bestFit="1" customWidth="1"/>
    <col min="2" max="2" width="45.42578125" customWidth="1"/>
    <col min="3" max="3" width="18.5703125" customWidth="1"/>
    <col min="4" max="4" width="23.42578125" customWidth="1"/>
    <col min="5" max="5" width="30.28515625" customWidth="1"/>
    <col min="6" max="6" width="27.28515625" customWidth="1"/>
    <col min="7" max="7" width="36" customWidth="1"/>
    <col min="8" max="8" width="28.28515625" customWidth="1"/>
    <col min="9" max="9" width="24.28515625" customWidth="1"/>
    <col min="10" max="10" width="28.28515625" customWidth="1"/>
    <col min="11" max="11" width="24.42578125" customWidth="1"/>
    <col min="12" max="12" width="23.7109375" customWidth="1"/>
    <col min="13" max="13" width="22.42578125" customWidth="1"/>
    <col min="14" max="14" width="22.28515625" customWidth="1"/>
    <col min="15" max="15" width="21.28515625" customWidth="1"/>
    <col min="16" max="16" width="46.7109375" customWidth="1"/>
    <col min="17" max="17" width="22.42578125" customWidth="1"/>
    <col min="18" max="18" width="30.7109375" customWidth="1"/>
    <col min="19" max="19" width="31.28515625" customWidth="1"/>
  </cols>
  <sheetData>
    <row r="1" spans="1:19" s="15" customFormat="1" ht="25.5" x14ac:dyDescent="0.2">
      <c r="A1" s="22" t="s">
        <v>0</v>
      </c>
      <c r="B1" s="13" t="s">
        <v>189</v>
      </c>
      <c r="C1" s="16" t="s">
        <v>190</v>
      </c>
      <c r="D1" s="13" t="s">
        <v>191</v>
      </c>
      <c r="E1" s="13" t="s">
        <v>192</v>
      </c>
      <c r="F1" s="7" t="s">
        <v>193</v>
      </c>
      <c r="G1" s="8" t="s">
        <v>194</v>
      </c>
      <c r="H1" s="7" t="s">
        <v>195</v>
      </c>
      <c r="I1" s="15" t="s">
        <v>196</v>
      </c>
      <c r="J1" s="8" t="s">
        <v>197</v>
      </c>
      <c r="K1" s="8" t="s">
        <v>198</v>
      </c>
      <c r="L1" s="8" t="s">
        <v>199</v>
      </c>
      <c r="M1" s="15" t="s">
        <v>200</v>
      </c>
      <c r="N1" s="15" t="s">
        <v>201</v>
      </c>
      <c r="O1" s="15" t="s">
        <v>202</v>
      </c>
      <c r="P1" s="13" t="s">
        <v>203</v>
      </c>
      <c r="Q1" s="15" t="s">
        <v>204</v>
      </c>
      <c r="R1" s="13" t="s">
        <v>205</v>
      </c>
      <c r="S1" s="15" t="s">
        <v>206</v>
      </c>
    </row>
    <row r="2" spans="1:19" s="1" customFormat="1" x14ac:dyDescent="0.25">
      <c r="A2" t="s">
        <v>36</v>
      </c>
      <c r="B2" s="1" t="s">
        <v>38</v>
      </c>
      <c r="D2" s="1" t="s">
        <v>50</v>
      </c>
      <c r="E2" s="1" t="s">
        <v>176</v>
      </c>
      <c r="F2" s="3" t="s">
        <v>207</v>
      </c>
      <c r="G2" s="3" t="s">
        <v>47</v>
      </c>
      <c r="H2" s="3" t="s">
        <v>178</v>
      </c>
      <c r="I2" s="1">
        <v>1500</v>
      </c>
      <c r="J2" s="2">
        <f ca="1">TODAY()+7</f>
        <v>45345</v>
      </c>
      <c r="K2" s="2">
        <f ca="1">TODAY()</f>
        <v>45338</v>
      </c>
      <c r="L2" s="2">
        <f ca="1">TODAY()+14</f>
        <v>45352</v>
      </c>
      <c r="M2" s="1" t="s">
        <v>181</v>
      </c>
      <c r="N2" s="1" t="s">
        <v>181</v>
      </c>
      <c r="O2" s="1" t="s">
        <v>182</v>
      </c>
      <c r="P2" s="3" t="s">
        <v>49</v>
      </c>
      <c r="Q2" s="1" t="s">
        <v>183</v>
      </c>
      <c r="R2" s="1" t="s">
        <v>184</v>
      </c>
    </row>
    <row r="3" spans="1:19" s="1" customFormat="1" x14ac:dyDescent="0.25">
      <c r="A3" t="s">
        <v>55</v>
      </c>
      <c r="B3" t="s">
        <v>57</v>
      </c>
      <c r="D3" s="1" t="s">
        <v>50</v>
      </c>
      <c r="E3" s="1" t="s">
        <v>176</v>
      </c>
      <c r="F3" s="3" t="s">
        <v>207</v>
      </c>
      <c r="G3" s="1" t="s">
        <v>61</v>
      </c>
      <c r="H3" s="3" t="s">
        <v>178</v>
      </c>
      <c r="I3" s="1">
        <v>1500</v>
      </c>
      <c r="J3" s="2">
        <f t="shared" ref="J3:J32" ca="1" si="0">TODAY()+7</f>
        <v>45345</v>
      </c>
      <c r="K3" s="2">
        <f t="shared" ref="K3:K32" ca="1" si="1">TODAY()</f>
        <v>45338</v>
      </c>
      <c r="L3" s="2">
        <f t="shared" ref="L3:L32" ca="1" si="2">TODAY()+14</f>
        <v>45352</v>
      </c>
      <c r="M3" s="1" t="s">
        <v>181</v>
      </c>
      <c r="N3" s="1" t="s">
        <v>181</v>
      </c>
      <c r="O3" s="1" t="s">
        <v>185</v>
      </c>
      <c r="P3" s="1" t="s">
        <v>63</v>
      </c>
      <c r="Q3" s="1" t="s">
        <v>185</v>
      </c>
      <c r="R3" s="1" t="s">
        <v>186</v>
      </c>
    </row>
    <row r="4" spans="1:19" s="1" customFormat="1" x14ac:dyDescent="0.25">
      <c r="A4" t="s">
        <v>67</v>
      </c>
      <c r="B4" t="s">
        <v>57</v>
      </c>
      <c r="D4" s="1" t="s">
        <v>50</v>
      </c>
      <c r="E4" s="1" t="s">
        <v>176</v>
      </c>
      <c r="F4" s="3" t="s">
        <v>207</v>
      </c>
      <c r="G4" s="1" t="s">
        <v>61</v>
      </c>
      <c r="H4" s="3" t="s">
        <v>178</v>
      </c>
      <c r="I4" s="1">
        <v>2000</v>
      </c>
      <c r="J4" s="2">
        <f t="shared" ca="1" si="0"/>
        <v>45345</v>
      </c>
      <c r="K4" s="2">
        <f t="shared" ca="1" si="1"/>
        <v>45338</v>
      </c>
      <c r="L4" s="2">
        <f t="shared" ca="1" si="2"/>
        <v>45352</v>
      </c>
      <c r="M4" s="1" t="s">
        <v>181</v>
      </c>
      <c r="N4" s="1" t="s">
        <v>181</v>
      </c>
      <c r="O4" s="1" t="s">
        <v>185</v>
      </c>
      <c r="P4" s="1" t="s">
        <v>63</v>
      </c>
      <c r="Q4" s="1" t="s">
        <v>185</v>
      </c>
      <c r="R4" s="1" t="s">
        <v>186</v>
      </c>
    </row>
    <row r="5" spans="1:19" x14ac:dyDescent="0.25">
      <c r="A5" t="s">
        <v>73</v>
      </c>
      <c r="B5" t="s">
        <v>38</v>
      </c>
      <c r="D5" s="1" t="s">
        <v>208</v>
      </c>
      <c r="E5" s="1" t="s">
        <v>209</v>
      </c>
      <c r="F5" s="3" t="s">
        <v>207</v>
      </c>
      <c r="G5" s="3" t="s">
        <v>47</v>
      </c>
      <c r="H5" s="3" t="s">
        <v>178</v>
      </c>
      <c r="I5" s="1">
        <v>2000</v>
      </c>
      <c r="J5" s="2">
        <f t="shared" ca="1" si="0"/>
        <v>45345</v>
      </c>
      <c r="K5" s="2">
        <f t="shared" ca="1" si="1"/>
        <v>45338</v>
      </c>
      <c r="L5" s="2">
        <f t="shared" ca="1" si="2"/>
        <v>45352</v>
      </c>
      <c r="M5" s="1" t="s">
        <v>181</v>
      </c>
      <c r="N5" s="1" t="s">
        <v>181</v>
      </c>
      <c r="O5" s="1" t="s">
        <v>182</v>
      </c>
      <c r="P5" s="3" t="s">
        <v>49</v>
      </c>
      <c r="Q5" s="1" t="s">
        <v>183</v>
      </c>
      <c r="R5" s="1" t="s">
        <v>184</v>
      </c>
    </row>
    <row r="6" spans="1:19" x14ac:dyDescent="0.25">
      <c r="A6" t="s">
        <v>76</v>
      </c>
      <c r="B6" t="s">
        <v>38</v>
      </c>
      <c r="D6" s="1" t="s">
        <v>50</v>
      </c>
      <c r="E6" s="1" t="s">
        <v>187</v>
      </c>
      <c r="F6" s="3" t="s">
        <v>207</v>
      </c>
      <c r="G6" s="3" t="s">
        <v>47</v>
      </c>
      <c r="H6" s="3" t="s">
        <v>178</v>
      </c>
      <c r="I6" s="1">
        <v>2500</v>
      </c>
      <c r="J6" s="2">
        <f t="shared" ca="1" si="0"/>
        <v>45345</v>
      </c>
      <c r="K6" s="2">
        <f t="shared" ca="1" si="1"/>
        <v>45338</v>
      </c>
      <c r="L6" s="2">
        <f t="shared" ca="1" si="2"/>
        <v>45352</v>
      </c>
      <c r="M6" s="1" t="s">
        <v>181</v>
      </c>
      <c r="N6" s="1" t="s">
        <v>181</v>
      </c>
      <c r="O6" s="1" t="s">
        <v>182</v>
      </c>
      <c r="P6" s="3" t="s">
        <v>49</v>
      </c>
      <c r="Q6" s="1" t="s">
        <v>183</v>
      </c>
      <c r="R6" s="1" t="s">
        <v>184</v>
      </c>
    </row>
    <row r="7" spans="1:19" x14ac:dyDescent="0.25">
      <c r="A7" t="s">
        <v>79</v>
      </c>
      <c r="B7" t="s">
        <v>38</v>
      </c>
      <c r="D7" s="1" t="s">
        <v>50</v>
      </c>
      <c r="E7" t="s">
        <v>188</v>
      </c>
      <c r="F7" s="3" t="s">
        <v>207</v>
      </c>
      <c r="G7" s="3" t="s">
        <v>47</v>
      </c>
      <c r="H7" s="3" t="s">
        <v>178</v>
      </c>
      <c r="I7" s="1">
        <v>5000</v>
      </c>
      <c r="J7" s="2">
        <f t="shared" ca="1" si="0"/>
        <v>45345</v>
      </c>
      <c r="K7" s="2">
        <f t="shared" ca="1" si="1"/>
        <v>45338</v>
      </c>
      <c r="L7" s="2">
        <f t="shared" ca="1" si="2"/>
        <v>45352</v>
      </c>
      <c r="M7" s="1" t="s">
        <v>181</v>
      </c>
      <c r="N7" s="1" t="s">
        <v>181</v>
      </c>
      <c r="O7" s="1" t="s">
        <v>182</v>
      </c>
      <c r="P7" s="3" t="s">
        <v>49</v>
      </c>
      <c r="Q7" s="1" t="s">
        <v>183</v>
      </c>
      <c r="R7" s="1" t="s">
        <v>184</v>
      </c>
    </row>
    <row r="8" spans="1:19" x14ac:dyDescent="0.25">
      <c r="A8" t="s">
        <v>82</v>
      </c>
      <c r="B8" t="s">
        <v>38</v>
      </c>
      <c r="D8" s="1" t="s">
        <v>50</v>
      </c>
      <c r="E8" s="1" t="s">
        <v>187</v>
      </c>
      <c r="F8" s="3" t="s">
        <v>207</v>
      </c>
      <c r="G8" s="3" t="s">
        <v>47</v>
      </c>
      <c r="H8" s="3" t="s">
        <v>178</v>
      </c>
      <c r="I8" s="1">
        <v>1500</v>
      </c>
      <c r="J8" s="2">
        <f t="shared" ca="1" si="0"/>
        <v>45345</v>
      </c>
      <c r="K8" s="2">
        <f t="shared" ca="1" si="1"/>
        <v>45338</v>
      </c>
      <c r="L8" s="2">
        <f t="shared" ca="1" si="2"/>
        <v>45352</v>
      </c>
      <c r="M8" s="1" t="s">
        <v>181</v>
      </c>
      <c r="N8" s="1" t="s">
        <v>181</v>
      </c>
      <c r="O8" s="1" t="s">
        <v>182</v>
      </c>
      <c r="P8" s="3" t="s">
        <v>49</v>
      </c>
      <c r="Q8" s="1" t="s">
        <v>183</v>
      </c>
      <c r="R8" s="1" t="s">
        <v>184</v>
      </c>
    </row>
    <row r="9" spans="1:19" x14ac:dyDescent="0.25">
      <c r="A9" t="s">
        <v>85</v>
      </c>
      <c r="B9" t="s">
        <v>38</v>
      </c>
      <c r="D9" s="1" t="s">
        <v>50</v>
      </c>
      <c r="E9" s="1" t="s">
        <v>187</v>
      </c>
      <c r="F9" s="3" t="s">
        <v>207</v>
      </c>
      <c r="G9" s="3" t="s">
        <v>47</v>
      </c>
      <c r="H9" s="3" t="s">
        <v>178</v>
      </c>
      <c r="I9" s="1">
        <v>7500</v>
      </c>
      <c r="J9" s="2">
        <f t="shared" ca="1" si="0"/>
        <v>45345</v>
      </c>
      <c r="K9" s="2">
        <f t="shared" ca="1" si="1"/>
        <v>45338</v>
      </c>
      <c r="L9" s="2">
        <f t="shared" ca="1" si="2"/>
        <v>45352</v>
      </c>
      <c r="M9" s="1" t="s">
        <v>181</v>
      </c>
      <c r="N9" s="1" t="s">
        <v>181</v>
      </c>
      <c r="O9" s="1" t="s">
        <v>182</v>
      </c>
      <c r="P9" s="3" t="s">
        <v>49</v>
      </c>
      <c r="Q9" s="1" t="s">
        <v>183</v>
      </c>
      <c r="R9" s="1" t="s">
        <v>184</v>
      </c>
    </row>
    <row r="10" spans="1:19" x14ac:dyDescent="0.25">
      <c r="A10" t="s">
        <v>88</v>
      </c>
      <c r="B10" t="s">
        <v>38</v>
      </c>
      <c r="D10" s="1" t="s">
        <v>50</v>
      </c>
      <c r="E10" s="1" t="s">
        <v>209</v>
      </c>
      <c r="F10" s="3" t="s">
        <v>207</v>
      </c>
      <c r="G10" s="3" t="s">
        <v>47</v>
      </c>
      <c r="H10" s="3" t="s">
        <v>178</v>
      </c>
      <c r="I10" s="1">
        <v>1500</v>
      </c>
      <c r="J10" s="2">
        <f t="shared" ca="1" si="0"/>
        <v>45345</v>
      </c>
      <c r="K10" s="2">
        <f t="shared" ca="1" si="1"/>
        <v>45338</v>
      </c>
      <c r="L10" s="2">
        <f t="shared" ca="1" si="2"/>
        <v>45352</v>
      </c>
      <c r="M10" s="1" t="s">
        <v>181</v>
      </c>
      <c r="N10" s="1" t="s">
        <v>181</v>
      </c>
      <c r="O10" s="1" t="s">
        <v>182</v>
      </c>
      <c r="P10" s="3" t="s">
        <v>49</v>
      </c>
      <c r="Q10" s="1" t="s">
        <v>183</v>
      </c>
      <c r="R10" s="1" t="s">
        <v>184</v>
      </c>
    </row>
    <row r="11" spans="1:19" x14ac:dyDescent="0.25">
      <c r="A11" t="s">
        <v>88</v>
      </c>
      <c r="B11" t="s">
        <v>38</v>
      </c>
      <c r="D11" s="1" t="s">
        <v>50</v>
      </c>
      <c r="E11" s="1" t="s">
        <v>187</v>
      </c>
      <c r="F11" s="3" t="s">
        <v>207</v>
      </c>
      <c r="G11" s="3" t="s">
        <v>47</v>
      </c>
      <c r="H11" s="3" t="s">
        <v>178</v>
      </c>
      <c r="I11" s="1">
        <v>2000</v>
      </c>
      <c r="J11" s="2">
        <f t="shared" ca="1" si="0"/>
        <v>45345</v>
      </c>
      <c r="K11" s="2">
        <f t="shared" ca="1" si="1"/>
        <v>45338</v>
      </c>
      <c r="L11" s="2">
        <f t="shared" ca="1" si="2"/>
        <v>45352</v>
      </c>
      <c r="M11" s="1" t="s">
        <v>181</v>
      </c>
      <c r="N11" s="1" t="s">
        <v>181</v>
      </c>
      <c r="O11" s="1" t="s">
        <v>182</v>
      </c>
      <c r="P11" s="3" t="s">
        <v>49</v>
      </c>
      <c r="Q11" s="1" t="s">
        <v>183</v>
      </c>
      <c r="R11" s="1" t="s">
        <v>184</v>
      </c>
    </row>
    <row r="12" spans="1:19" x14ac:dyDescent="0.25">
      <c r="A12" t="s">
        <v>95</v>
      </c>
      <c r="B12" t="s">
        <v>38</v>
      </c>
      <c r="D12" s="1" t="s">
        <v>50</v>
      </c>
      <c r="E12" s="1" t="s">
        <v>209</v>
      </c>
      <c r="F12" s="3" t="s">
        <v>207</v>
      </c>
      <c r="G12" s="3" t="s">
        <v>47</v>
      </c>
      <c r="H12" s="3" t="s">
        <v>178</v>
      </c>
      <c r="I12" s="1">
        <v>3000</v>
      </c>
      <c r="J12" s="2">
        <f t="shared" ca="1" si="0"/>
        <v>45345</v>
      </c>
      <c r="K12" s="2">
        <f t="shared" ca="1" si="1"/>
        <v>45338</v>
      </c>
      <c r="L12" s="2">
        <f t="shared" ca="1" si="2"/>
        <v>45352</v>
      </c>
      <c r="M12" s="1" t="s">
        <v>181</v>
      </c>
      <c r="N12" s="1" t="s">
        <v>181</v>
      </c>
      <c r="O12" s="1" t="s">
        <v>182</v>
      </c>
      <c r="P12" s="3" t="s">
        <v>49</v>
      </c>
      <c r="Q12" s="1" t="s">
        <v>183</v>
      </c>
      <c r="R12" s="1" t="s">
        <v>184</v>
      </c>
    </row>
    <row r="13" spans="1:19" x14ac:dyDescent="0.25">
      <c r="A13" t="s">
        <v>101</v>
      </c>
      <c r="B13" t="s">
        <v>38</v>
      </c>
      <c r="D13" s="1" t="s">
        <v>50</v>
      </c>
      <c r="E13" s="1" t="s">
        <v>187</v>
      </c>
      <c r="F13" s="3" t="s">
        <v>207</v>
      </c>
      <c r="G13" s="3" t="s">
        <v>47</v>
      </c>
      <c r="H13" s="3" t="s">
        <v>178</v>
      </c>
      <c r="I13" s="1">
        <v>1500</v>
      </c>
      <c r="J13" s="2">
        <f t="shared" ca="1" si="0"/>
        <v>45345</v>
      </c>
      <c r="K13" s="2">
        <f t="shared" ca="1" si="1"/>
        <v>45338</v>
      </c>
      <c r="L13" s="2">
        <f t="shared" ca="1" si="2"/>
        <v>45352</v>
      </c>
      <c r="M13" s="1" t="s">
        <v>181</v>
      </c>
      <c r="N13" s="1" t="s">
        <v>181</v>
      </c>
      <c r="O13" s="1" t="s">
        <v>182</v>
      </c>
      <c r="P13" s="3" t="s">
        <v>49</v>
      </c>
      <c r="Q13" s="1" t="s">
        <v>183</v>
      </c>
      <c r="R13" s="1" t="s">
        <v>184</v>
      </c>
    </row>
    <row r="14" spans="1:19" x14ac:dyDescent="0.25">
      <c r="A14" t="s">
        <v>104</v>
      </c>
      <c r="B14" t="s">
        <v>38</v>
      </c>
      <c r="D14" s="1" t="s">
        <v>50</v>
      </c>
      <c r="E14" s="1" t="s">
        <v>209</v>
      </c>
      <c r="F14" s="3" t="s">
        <v>207</v>
      </c>
      <c r="G14" s="3" t="s">
        <v>47</v>
      </c>
      <c r="H14" s="3" t="s">
        <v>178</v>
      </c>
      <c r="I14" s="1">
        <v>5000</v>
      </c>
      <c r="J14" s="2">
        <f t="shared" ca="1" si="0"/>
        <v>45345</v>
      </c>
      <c r="K14" s="2">
        <f t="shared" ca="1" si="1"/>
        <v>45338</v>
      </c>
      <c r="L14" s="2">
        <f t="shared" ca="1" si="2"/>
        <v>45352</v>
      </c>
      <c r="M14" s="1" t="s">
        <v>181</v>
      </c>
      <c r="N14" s="1" t="s">
        <v>181</v>
      </c>
      <c r="O14" s="1" t="s">
        <v>182</v>
      </c>
      <c r="P14" s="3" t="s">
        <v>49</v>
      </c>
      <c r="Q14" s="1" t="s">
        <v>183</v>
      </c>
      <c r="R14" s="1" t="s">
        <v>184</v>
      </c>
    </row>
    <row r="15" spans="1:19" x14ac:dyDescent="0.25">
      <c r="A15" t="s">
        <v>107</v>
      </c>
      <c r="B15" t="s">
        <v>38</v>
      </c>
      <c r="D15" s="1" t="s">
        <v>50</v>
      </c>
      <c r="E15" s="1" t="s">
        <v>209</v>
      </c>
      <c r="F15" s="3" t="s">
        <v>207</v>
      </c>
      <c r="G15" s="3" t="s">
        <v>47</v>
      </c>
      <c r="H15" s="3" t="s">
        <v>178</v>
      </c>
      <c r="I15" s="1">
        <v>5000</v>
      </c>
      <c r="J15" s="2">
        <f t="shared" ca="1" si="0"/>
        <v>45345</v>
      </c>
      <c r="K15" s="2">
        <f t="shared" ca="1" si="1"/>
        <v>45338</v>
      </c>
      <c r="L15" s="2">
        <f t="shared" ca="1" si="2"/>
        <v>45352</v>
      </c>
      <c r="M15" s="1" t="s">
        <v>181</v>
      </c>
      <c r="N15" s="1" t="s">
        <v>181</v>
      </c>
      <c r="O15" s="1" t="s">
        <v>182</v>
      </c>
      <c r="P15" s="3" t="s">
        <v>49</v>
      </c>
      <c r="Q15" s="1" t="s">
        <v>183</v>
      </c>
      <c r="R15" s="1" t="s">
        <v>184</v>
      </c>
    </row>
    <row r="16" spans="1:19" x14ac:dyDescent="0.25">
      <c r="A16" t="s">
        <v>113</v>
      </c>
      <c r="B16" t="s">
        <v>38</v>
      </c>
      <c r="D16" s="1" t="s">
        <v>50</v>
      </c>
      <c r="E16" s="1" t="s">
        <v>209</v>
      </c>
      <c r="F16" s="3" t="s">
        <v>207</v>
      </c>
      <c r="G16" s="3" t="s">
        <v>47</v>
      </c>
      <c r="H16" s="3" t="s">
        <v>178</v>
      </c>
      <c r="I16" s="1">
        <v>2500</v>
      </c>
      <c r="J16" s="2">
        <f t="shared" ca="1" si="0"/>
        <v>45345</v>
      </c>
      <c r="K16" s="2">
        <f t="shared" ca="1" si="1"/>
        <v>45338</v>
      </c>
      <c r="L16" s="2">
        <f t="shared" ca="1" si="2"/>
        <v>45352</v>
      </c>
      <c r="M16" s="1" t="s">
        <v>181</v>
      </c>
      <c r="N16" s="1" t="s">
        <v>181</v>
      </c>
      <c r="O16" s="1" t="s">
        <v>182</v>
      </c>
      <c r="P16" s="3" t="s">
        <v>49</v>
      </c>
      <c r="Q16" s="1" t="s">
        <v>183</v>
      </c>
      <c r="R16" s="1" t="s">
        <v>184</v>
      </c>
    </row>
    <row r="17" spans="1:18" x14ac:dyDescent="0.25">
      <c r="A17" t="s">
        <v>113</v>
      </c>
      <c r="B17" t="s">
        <v>38</v>
      </c>
      <c r="D17" s="1" t="s">
        <v>50</v>
      </c>
      <c r="E17" s="1" t="s">
        <v>187</v>
      </c>
      <c r="F17" s="3" t="s">
        <v>207</v>
      </c>
      <c r="G17" s="3" t="s">
        <v>47</v>
      </c>
      <c r="H17" s="3" t="s">
        <v>178</v>
      </c>
      <c r="I17" s="1">
        <v>5000</v>
      </c>
      <c r="J17" s="2">
        <f t="shared" ca="1" si="0"/>
        <v>45345</v>
      </c>
      <c r="K17" s="2">
        <f t="shared" ca="1" si="1"/>
        <v>45338</v>
      </c>
      <c r="L17" s="2">
        <f t="shared" ca="1" si="2"/>
        <v>45352</v>
      </c>
      <c r="M17" s="1" t="s">
        <v>181</v>
      </c>
      <c r="N17" s="1" t="s">
        <v>181</v>
      </c>
      <c r="O17" s="1" t="s">
        <v>182</v>
      </c>
      <c r="P17" s="3" t="s">
        <v>49</v>
      </c>
      <c r="Q17" s="1" t="s">
        <v>183</v>
      </c>
      <c r="R17" s="1" t="s">
        <v>184</v>
      </c>
    </row>
    <row r="18" spans="1:18" x14ac:dyDescent="0.25">
      <c r="A18" t="s">
        <v>119</v>
      </c>
      <c r="B18" t="s">
        <v>120</v>
      </c>
      <c r="D18" s="1" t="s">
        <v>50</v>
      </c>
      <c r="E18" s="1" t="s">
        <v>209</v>
      </c>
      <c r="F18" s="3" t="s">
        <v>207</v>
      </c>
      <c r="G18" s="1" t="s">
        <v>61</v>
      </c>
      <c r="H18" s="3" t="s">
        <v>178</v>
      </c>
      <c r="I18" s="1">
        <v>2500</v>
      </c>
      <c r="J18" s="2">
        <f t="shared" ca="1" si="0"/>
        <v>45345</v>
      </c>
      <c r="K18" s="2">
        <f t="shared" ca="1" si="1"/>
        <v>45338</v>
      </c>
      <c r="L18" s="2">
        <f t="shared" ca="1" si="2"/>
        <v>45352</v>
      </c>
      <c r="M18" s="1" t="s">
        <v>181</v>
      </c>
      <c r="N18" s="1" t="s">
        <v>181</v>
      </c>
      <c r="O18" s="1" t="s">
        <v>185</v>
      </c>
      <c r="P18" s="1" t="s">
        <v>63</v>
      </c>
      <c r="Q18" s="1" t="s">
        <v>185</v>
      </c>
      <c r="R18" s="1" t="s">
        <v>186</v>
      </c>
    </row>
    <row r="19" spans="1:18" x14ac:dyDescent="0.25">
      <c r="A19" t="s">
        <v>126</v>
      </c>
      <c r="B19" t="s">
        <v>57</v>
      </c>
      <c r="D19" s="1" t="s">
        <v>50</v>
      </c>
      <c r="E19" t="s">
        <v>188</v>
      </c>
      <c r="F19" s="3" t="s">
        <v>207</v>
      </c>
      <c r="G19" s="1" t="s">
        <v>61</v>
      </c>
      <c r="H19" s="3" t="s">
        <v>178</v>
      </c>
      <c r="I19" s="1">
        <v>5000</v>
      </c>
      <c r="J19" s="2">
        <f t="shared" ca="1" si="0"/>
        <v>45345</v>
      </c>
      <c r="K19" s="2">
        <f t="shared" ca="1" si="1"/>
        <v>45338</v>
      </c>
      <c r="L19" s="2">
        <f t="shared" ca="1" si="2"/>
        <v>45352</v>
      </c>
      <c r="M19" s="1" t="s">
        <v>181</v>
      </c>
      <c r="N19" s="1" t="s">
        <v>181</v>
      </c>
      <c r="O19" s="1" t="s">
        <v>185</v>
      </c>
      <c r="P19" s="1" t="s">
        <v>63</v>
      </c>
      <c r="Q19" s="1" t="s">
        <v>185</v>
      </c>
      <c r="R19" s="1" t="s">
        <v>186</v>
      </c>
    </row>
    <row r="20" spans="1:18" x14ac:dyDescent="0.25">
      <c r="A20" t="s">
        <v>129</v>
      </c>
      <c r="B20" t="s">
        <v>57</v>
      </c>
      <c r="D20" s="1" t="s">
        <v>50</v>
      </c>
      <c r="E20" s="1" t="s">
        <v>209</v>
      </c>
      <c r="F20" s="3" t="s">
        <v>207</v>
      </c>
      <c r="G20" s="1" t="s">
        <v>61</v>
      </c>
      <c r="H20" s="3" t="s">
        <v>178</v>
      </c>
      <c r="I20" s="1">
        <v>1500</v>
      </c>
      <c r="J20" s="2">
        <f t="shared" ca="1" si="0"/>
        <v>45345</v>
      </c>
      <c r="K20" s="2">
        <f t="shared" ca="1" si="1"/>
        <v>45338</v>
      </c>
      <c r="L20" s="2">
        <f t="shared" ca="1" si="2"/>
        <v>45352</v>
      </c>
      <c r="M20" s="1" t="s">
        <v>181</v>
      </c>
      <c r="N20" s="1" t="s">
        <v>181</v>
      </c>
      <c r="O20" s="1" t="s">
        <v>185</v>
      </c>
      <c r="P20" s="1" t="s">
        <v>63</v>
      </c>
      <c r="Q20" s="1" t="s">
        <v>185</v>
      </c>
      <c r="R20" s="1" t="s">
        <v>186</v>
      </c>
    </row>
    <row r="21" spans="1:18" x14ac:dyDescent="0.25">
      <c r="A21" t="s">
        <v>131</v>
      </c>
      <c r="B21" t="s">
        <v>57</v>
      </c>
      <c r="D21" s="1" t="s">
        <v>50</v>
      </c>
      <c r="E21" t="s">
        <v>188</v>
      </c>
      <c r="F21" s="3" t="s">
        <v>207</v>
      </c>
      <c r="G21" s="1" t="s">
        <v>61</v>
      </c>
      <c r="H21" s="3" t="s">
        <v>178</v>
      </c>
      <c r="I21" s="1">
        <v>5000</v>
      </c>
      <c r="J21" s="2">
        <f t="shared" ca="1" si="0"/>
        <v>45345</v>
      </c>
      <c r="K21" s="2">
        <f t="shared" ca="1" si="1"/>
        <v>45338</v>
      </c>
      <c r="L21" s="2">
        <f t="shared" ca="1" si="2"/>
        <v>45352</v>
      </c>
      <c r="M21" s="1" t="s">
        <v>181</v>
      </c>
      <c r="N21" s="1" t="s">
        <v>181</v>
      </c>
      <c r="O21" s="1" t="s">
        <v>185</v>
      </c>
      <c r="P21" s="1" t="s">
        <v>63</v>
      </c>
      <c r="Q21" s="1" t="s">
        <v>185</v>
      </c>
      <c r="R21" s="1" t="s">
        <v>186</v>
      </c>
    </row>
    <row r="22" spans="1:18" x14ac:dyDescent="0.25">
      <c r="A22" t="s">
        <v>135</v>
      </c>
      <c r="B22" t="s">
        <v>57</v>
      </c>
      <c r="D22" s="1" t="s">
        <v>50</v>
      </c>
      <c r="E22" s="1" t="s">
        <v>187</v>
      </c>
      <c r="F22" s="3" t="s">
        <v>207</v>
      </c>
      <c r="G22" s="1" t="s">
        <v>61</v>
      </c>
      <c r="H22" s="3" t="s">
        <v>178</v>
      </c>
      <c r="I22" s="1">
        <v>5000</v>
      </c>
      <c r="J22" s="2">
        <f t="shared" ca="1" si="0"/>
        <v>45345</v>
      </c>
      <c r="K22" s="2">
        <f t="shared" ca="1" si="1"/>
        <v>45338</v>
      </c>
      <c r="L22" s="2">
        <f t="shared" ca="1" si="2"/>
        <v>45352</v>
      </c>
      <c r="M22" s="1" t="s">
        <v>181</v>
      </c>
      <c r="N22" s="1" t="s">
        <v>181</v>
      </c>
      <c r="O22" s="1" t="s">
        <v>185</v>
      </c>
      <c r="P22" s="1" t="s">
        <v>63</v>
      </c>
      <c r="Q22" s="1" t="s">
        <v>185</v>
      </c>
      <c r="R22" s="1" t="s">
        <v>186</v>
      </c>
    </row>
    <row r="23" spans="1:18" x14ac:dyDescent="0.25">
      <c r="A23" t="s">
        <v>141</v>
      </c>
      <c r="B23" t="s">
        <v>57</v>
      </c>
      <c r="D23" s="1" t="s">
        <v>50</v>
      </c>
      <c r="E23" s="1" t="s">
        <v>209</v>
      </c>
      <c r="F23" s="3" t="s">
        <v>207</v>
      </c>
      <c r="G23" s="1" t="s">
        <v>61</v>
      </c>
      <c r="H23" s="3" t="s">
        <v>178</v>
      </c>
      <c r="I23" s="1">
        <v>5000</v>
      </c>
      <c r="J23" s="2">
        <f t="shared" ca="1" si="0"/>
        <v>45345</v>
      </c>
      <c r="K23" s="2">
        <f t="shared" ca="1" si="1"/>
        <v>45338</v>
      </c>
      <c r="L23" s="2">
        <f t="shared" ca="1" si="2"/>
        <v>45352</v>
      </c>
      <c r="M23" s="1" t="s">
        <v>181</v>
      </c>
      <c r="N23" s="1" t="s">
        <v>181</v>
      </c>
      <c r="O23" s="1" t="s">
        <v>185</v>
      </c>
      <c r="P23" s="1" t="s">
        <v>63</v>
      </c>
      <c r="Q23" s="1" t="s">
        <v>185</v>
      </c>
      <c r="R23" s="1" t="s">
        <v>186</v>
      </c>
    </row>
    <row r="24" spans="1:18" x14ac:dyDescent="0.25">
      <c r="A24" t="s">
        <v>141</v>
      </c>
      <c r="B24" t="s">
        <v>57</v>
      </c>
      <c r="D24" s="1" t="s">
        <v>50</v>
      </c>
      <c r="E24" s="1" t="s">
        <v>187</v>
      </c>
      <c r="F24" s="3" t="s">
        <v>207</v>
      </c>
      <c r="G24" s="1" t="s">
        <v>61</v>
      </c>
      <c r="H24" s="3" t="s">
        <v>178</v>
      </c>
      <c r="I24" s="1">
        <v>2500</v>
      </c>
      <c r="J24" s="2">
        <f t="shared" ca="1" si="0"/>
        <v>45345</v>
      </c>
      <c r="K24" s="2">
        <f t="shared" ca="1" si="1"/>
        <v>45338</v>
      </c>
      <c r="L24" s="2">
        <f t="shared" ca="1" si="2"/>
        <v>45352</v>
      </c>
      <c r="M24" s="1" t="s">
        <v>181</v>
      </c>
      <c r="N24" s="1" t="s">
        <v>181</v>
      </c>
      <c r="O24" s="1" t="s">
        <v>185</v>
      </c>
      <c r="P24" s="1" t="s">
        <v>63</v>
      </c>
      <c r="Q24" s="1" t="s">
        <v>185</v>
      </c>
      <c r="R24" s="1" t="s">
        <v>186</v>
      </c>
    </row>
    <row r="25" spans="1:18" x14ac:dyDescent="0.25">
      <c r="A25" t="s">
        <v>142</v>
      </c>
      <c r="B25" t="s">
        <v>57</v>
      </c>
      <c r="D25" s="1" t="s">
        <v>50</v>
      </c>
      <c r="E25" s="1" t="s">
        <v>209</v>
      </c>
      <c r="F25" s="3" t="s">
        <v>207</v>
      </c>
      <c r="G25" s="1" t="s">
        <v>61</v>
      </c>
      <c r="H25" s="3" t="s">
        <v>178</v>
      </c>
      <c r="I25" s="1">
        <v>1000</v>
      </c>
      <c r="J25" s="2">
        <f t="shared" ca="1" si="0"/>
        <v>45345</v>
      </c>
      <c r="K25" s="2">
        <f t="shared" ca="1" si="1"/>
        <v>45338</v>
      </c>
      <c r="L25" s="2">
        <f t="shared" ca="1" si="2"/>
        <v>45352</v>
      </c>
      <c r="M25" s="1" t="s">
        <v>181</v>
      </c>
      <c r="N25" s="1" t="s">
        <v>181</v>
      </c>
      <c r="O25" s="1" t="s">
        <v>185</v>
      </c>
      <c r="P25" s="1" t="s">
        <v>63</v>
      </c>
      <c r="Q25" s="1" t="s">
        <v>185</v>
      </c>
      <c r="R25" s="1" t="s">
        <v>186</v>
      </c>
    </row>
    <row r="26" spans="1:18" x14ac:dyDescent="0.25">
      <c r="A26" t="s">
        <v>146</v>
      </c>
      <c r="B26" t="s">
        <v>57</v>
      </c>
      <c r="D26" s="1" t="s">
        <v>50</v>
      </c>
      <c r="E26" t="s">
        <v>188</v>
      </c>
      <c r="F26" s="3" t="s">
        <v>207</v>
      </c>
      <c r="G26" s="1" t="s">
        <v>61</v>
      </c>
      <c r="H26" s="3" t="s">
        <v>178</v>
      </c>
      <c r="I26" s="1">
        <v>2500</v>
      </c>
      <c r="J26" s="2">
        <f t="shared" ca="1" si="0"/>
        <v>45345</v>
      </c>
      <c r="K26" s="2">
        <f t="shared" ca="1" si="1"/>
        <v>45338</v>
      </c>
      <c r="L26" s="2">
        <f t="shared" ca="1" si="2"/>
        <v>45352</v>
      </c>
      <c r="M26" s="1" t="s">
        <v>181</v>
      </c>
      <c r="N26" s="1" t="s">
        <v>181</v>
      </c>
      <c r="O26" s="1" t="s">
        <v>185</v>
      </c>
      <c r="P26" s="1" t="s">
        <v>63</v>
      </c>
      <c r="Q26" s="1" t="s">
        <v>185</v>
      </c>
      <c r="R26" s="1" t="s">
        <v>186</v>
      </c>
    </row>
    <row r="27" spans="1:18" x14ac:dyDescent="0.25">
      <c r="A27" t="s">
        <v>147</v>
      </c>
      <c r="B27" t="s">
        <v>57</v>
      </c>
      <c r="D27" s="1" t="s">
        <v>50</v>
      </c>
      <c r="E27" s="1" t="s">
        <v>187</v>
      </c>
      <c r="F27" s="3" t="s">
        <v>207</v>
      </c>
      <c r="G27" s="1" t="s">
        <v>61</v>
      </c>
      <c r="H27" s="3" t="s">
        <v>178</v>
      </c>
      <c r="I27" s="1">
        <v>1500</v>
      </c>
      <c r="J27" s="2">
        <f t="shared" ca="1" si="0"/>
        <v>45345</v>
      </c>
      <c r="K27" s="2">
        <f t="shared" ca="1" si="1"/>
        <v>45338</v>
      </c>
      <c r="L27" s="2">
        <f t="shared" ca="1" si="2"/>
        <v>45352</v>
      </c>
      <c r="M27" s="1" t="s">
        <v>181</v>
      </c>
      <c r="N27" s="1" t="s">
        <v>181</v>
      </c>
      <c r="O27" s="1" t="s">
        <v>185</v>
      </c>
      <c r="P27" s="1" t="s">
        <v>63</v>
      </c>
      <c r="Q27" s="1" t="s">
        <v>185</v>
      </c>
      <c r="R27" s="1" t="s">
        <v>186</v>
      </c>
    </row>
    <row r="28" spans="1:18" x14ac:dyDescent="0.25">
      <c r="A28" t="s">
        <v>147</v>
      </c>
      <c r="B28" t="s">
        <v>57</v>
      </c>
      <c r="D28" s="1" t="s">
        <v>50</v>
      </c>
      <c r="E28" s="1" t="s">
        <v>209</v>
      </c>
      <c r="F28" s="3" t="s">
        <v>207</v>
      </c>
      <c r="G28" s="1" t="s">
        <v>61</v>
      </c>
      <c r="H28" s="3" t="s">
        <v>178</v>
      </c>
      <c r="I28" s="1">
        <v>2500</v>
      </c>
      <c r="J28" s="2">
        <f t="shared" ca="1" si="0"/>
        <v>45345</v>
      </c>
      <c r="K28" s="2">
        <f t="shared" ca="1" si="1"/>
        <v>45338</v>
      </c>
      <c r="L28" s="2">
        <f t="shared" ca="1" si="2"/>
        <v>45352</v>
      </c>
      <c r="M28" s="1" t="s">
        <v>181</v>
      </c>
      <c r="N28" s="1" t="s">
        <v>181</v>
      </c>
      <c r="O28" s="1" t="s">
        <v>185</v>
      </c>
      <c r="P28" s="1" t="s">
        <v>63</v>
      </c>
      <c r="Q28" s="1" t="s">
        <v>185</v>
      </c>
      <c r="R28" s="1" t="s">
        <v>186</v>
      </c>
    </row>
    <row r="29" spans="1:18" x14ac:dyDescent="0.25">
      <c r="A29" t="s">
        <v>148</v>
      </c>
      <c r="B29" t="s">
        <v>57</v>
      </c>
      <c r="D29" s="1" t="s">
        <v>50</v>
      </c>
      <c r="E29" s="1" t="s">
        <v>209</v>
      </c>
      <c r="F29" s="3" t="s">
        <v>207</v>
      </c>
      <c r="G29" s="1" t="s">
        <v>61</v>
      </c>
      <c r="H29" s="3" t="s">
        <v>178</v>
      </c>
      <c r="I29" s="1">
        <v>2500</v>
      </c>
      <c r="J29" s="2">
        <f t="shared" ca="1" si="0"/>
        <v>45345</v>
      </c>
      <c r="K29" s="2">
        <f t="shared" ca="1" si="1"/>
        <v>45338</v>
      </c>
      <c r="L29" s="2">
        <f t="shared" ca="1" si="2"/>
        <v>45352</v>
      </c>
      <c r="M29" s="1" t="s">
        <v>181</v>
      </c>
      <c r="N29" s="1" t="s">
        <v>181</v>
      </c>
      <c r="O29" s="1" t="s">
        <v>185</v>
      </c>
      <c r="P29" s="1" t="s">
        <v>63</v>
      </c>
      <c r="Q29" s="1" t="s">
        <v>185</v>
      </c>
      <c r="R29" s="1" t="s">
        <v>186</v>
      </c>
    </row>
    <row r="30" spans="1:18" x14ac:dyDescent="0.25">
      <c r="A30" t="s">
        <v>151</v>
      </c>
      <c r="B30" t="s">
        <v>57</v>
      </c>
      <c r="D30" s="1" t="s">
        <v>50</v>
      </c>
      <c r="E30" s="1" t="s">
        <v>187</v>
      </c>
      <c r="F30" s="3" t="s">
        <v>207</v>
      </c>
      <c r="G30" s="1" t="s">
        <v>61</v>
      </c>
      <c r="H30" s="3" t="s">
        <v>178</v>
      </c>
      <c r="I30" s="1">
        <v>2500</v>
      </c>
      <c r="J30" s="2">
        <f t="shared" ca="1" si="0"/>
        <v>45345</v>
      </c>
      <c r="K30" s="2">
        <f t="shared" ca="1" si="1"/>
        <v>45338</v>
      </c>
      <c r="L30" s="2">
        <f t="shared" ca="1" si="2"/>
        <v>45352</v>
      </c>
      <c r="M30" s="1" t="s">
        <v>181</v>
      </c>
      <c r="N30" s="1" t="s">
        <v>181</v>
      </c>
      <c r="O30" s="1" t="s">
        <v>185</v>
      </c>
      <c r="P30" s="1" t="s">
        <v>63</v>
      </c>
      <c r="Q30" s="1" t="s">
        <v>185</v>
      </c>
      <c r="R30" s="1" t="s">
        <v>186</v>
      </c>
    </row>
    <row r="31" spans="1:18" x14ac:dyDescent="0.25">
      <c r="A31" t="s">
        <v>152</v>
      </c>
      <c r="B31" t="s">
        <v>57</v>
      </c>
      <c r="D31" s="1" t="s">
        <v>50</v>
      </c>
      <c r="E31" s="1" t="s">
        <v>187</v>
      </c>
      <c r="F31" s="3" t="s">
        <v>207</v>
      </c>
      <c r="G31" s="1" t="s">
        <v>61</v>
      </c>
      <c r="H31" s="3" t="s">
        <v>178</v>
      </c>
      <c r="I31" s="1">
        <v>15000</v>
      </c>
      <c r="J31" s="2">
        <f t="shared" ca="1" si="0"/>
        <v>45345</v>
      </c>
      <c r="K31" s="2">
        <f t="shared" ca="1" si="1"/>
        <v>45338</v>
      </c>
      <c r="L31" s="2">
        <f t="shared" ca="1" si="2"/>
        <v>45352</v>
      </c>
      <c r="M31" s="1" t="s">
        <v>181</v>
      </c>
      <c r="N31" s="1" t="s">
        <v>181</v>
      </c>
      <c r="O31" s="1" t="s">
        <v>185</v>
      </c>
      <c r="P31" s="1" t="s">
        <v>63</v>
      </c>
      <c r="Q31" s="1" t="s">
        <v>185</v>
      </c>
      <c r="R31" s="1" t="s">
        <v>186</v>
      </c>
    </row>
    <row r="32" spans="1:18" x14ac:dyDescent="0.25">
      <c r="A32" t="s">
        <v>152</v>
      </c>
      <c r="B32" t="s">
        <v>57</v>
      </c>
      <c r="D32" s="1" t="s">
        <v>50</v>
      </c>
      <c r="E32" s="1" t="s">
        <v>209</v>
      </c>
      <c r="F32" s="3" t="s">
        <v>207</v>
      </c>
      <c r="G32" s="1" t="s">
        <v>61</v>
      </c>
      <c r="H32" s="3" t="s">
        <v>178</v>
      </c>
      <c r="I32" s="1">
        <v>10000</v>
      </c>
      <c r="J32" s="2">
        <f t="shared" ca="1" si="0"/>
        <v>45345</v>
      </c>
      <c r="K32" s="2">
        <f t="shared" ca="1" si="1"/>
        <v>45338</v>
      </c>
      <c r="L32" s="2">
        <f t="shared" ca="1" si="2"/>
        <v>45352</v>
      </c>
      <c r="M32" s="1" t="s">
        <v>181</v>
      </c>
      <c r="N32" s="1" t="s">
        <v>181</v>
      </c>
      <c r="O32" s="1" t="s">
        <v>185</v>
      </c>
      <c r="P32" s="1" t="s">
        <v>63</v>
      </c>
      <c r="Q32" s="1" t="s">
        <v>185</v>
      </c>
      <c r="R32" s="1" t="s">
        <v>186</v>
      </c>
    </row>
  </sheetData>
  <autoFilter ref="A1:S32" xr:uid="{DB2ADACD-43AD-4912-88FC-0DE1D8DC686F}"/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6" sqref="B6"/>
    </sheetView>
  </sheetViews>
  <sheetFormatPr defaultRowHeight="15" x14ac:dyDescent="0.25"/>
  <cols>
    <col min="1" max="1" width="22.5703125" bestFit="1" customWidth="1"/>
    <col min="2" max="2" width="136.5703125" bestFit="1" customWidth="1"/>
  </cols>
  <sheetData>
    <row r="1" spans="1:2" x14ac:dyDescent="0.25">
      <c r="A1" s="17" t="s">
        <v>210</v>
      </c>
      <c r="B1" s="18"/>
    </row>
    <row r="2" spans="1:2" x14ac:dyDescent="0.25">
      <c r="A2" s="19"/>
      <c r="B2" s="18" t="s">
        <v>211</v>
      </c>
    </row>
    <row r="3" spans="1:2" x14ac:dyDescent="0.25">
      <c r="A3" s="18"/>
      <c r="B3" s="18" t="s">
        <v>212</v>
      </c>
    </row>
    <row r="4" spans="1:2" x14ac:dyDescent="0.25">
      <c r="A4" s="20"/>
      <c r="B4" s="18" t="s">
        <v>213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255770-c9a6-4fe5-a4e1-fa79ebbb686a" xsi:nil="true"/>
    <lcf76f155ced4ddcb4097134ff3c332f xmlns="5a91faf4-b06b-426c-a431-57f35798f80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D5ACDE21FE44D99C5320292D497F8" ma:contentTypeVersion="12" ma:contentTypeDescription="Create a new document." ma:contentTypeScope="" ma:versionID="f8c8dbe2cc82d573598b00d1e0541b64">
  <xsd:schema xmlns:xsd="http://www.w3.org/2001/XMLSchema" xmlns:xs="http://www.w3.org/2001/XMLSchema" xmlns:p="http://schemas.microsoft.com/office/2006/metadata/properties" xmlns:ns2="5a91faf4-b06b-426c-a431-57f35798f807" xmlns:ns3="f1255770-c9a6-4fe5-a4e1-fa79ebbb686a" targetNamespace="http://schemas.microsoft.com/office/2006/metadata/properties" ma:root="true" ma:fieldsID="5beeda6e9e768830642576a6fbfc7042" ns2:_="" ns3:_="">
    <xsd:import namespace="5a91faf4-b06b-426c-a431-57f35798f807"/>
    <xsd:import namespace="f1255770-c9a6-4fe5-a4e1-fa79ebbb68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1faf4-b06b-426c-a431-57f35798f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83c2d33-cb03-4547-a28d-d5e362a6aa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255770-c9a6-4fe5-a4e1-fa79ebbb68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879a84a-2154-43cf-b658-66e55e86c353}" ma:internalName="TaxCatchAll" ma:showField="CatchAllData" ma:web="f1255770-c9a6-4fe5-a4e1-fa79ebbb68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E3104E-2F1B-4CE2-865F-74305D9E1019}">
  <ds:schemaRefs>
    <ds:schemaRef ds:uri="http://schemas.microsoft.com/office/2006/metadata/properties"/>
    <ds:schemaRef ds:uri="http://schemas.microsoft.com/office/infopath/2007/PartnerControls"/>
    <ds:schemaRef ds:uri="f1255770-c9a6-4fe5-a4e1-fa79ebbb686a"/>
    <ds:schemaRef ds:uri="5a91faf4-b06b-426c-a431-57f35798f807"/>
  </ds:schemaRefs>
</ds:datastoreItem>
</file>

<file path=customXml/itemProps2.xml><?xml version="1.0" encoding="utf-8"?>
<ds:datastoreItem xmlns:ds="http://schemas.openxmlformats.org/officeDocument/2006/customXml" ds:itemID="{3737BC22-18E4-4847-AB22-E2201B14E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1faf4-b06b-426c-a431-57f35798f807"/>
    <ds:schemaRef ds:uri="f1255770-c9a6-4fe5-a4e1-fa79ebbb68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48C9B6-3A10-4B5D-A0F2-EEDD90943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CreateBlankPurchaseOrder</vt:lpstr>
      <vt:lpstr>GoodsLines_Tab</vt:lpstr>
      <vt:lpstr>ServiceLines_Tab</vt:lpstr>
      <vt:lpstr>Legend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2024-02-16T05:40:26Z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675c2375-806d-4454-89ae-0cb5b5c1b42b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{A44787D4-0540-4523-9961-78E4036D8C6D}">
    <vt:lpwstr>{A1FF7B31-0985-46CB-8E77-C1D56D0B2D4F}</vt:lpwstr>
  </property>
  <property fmtid="{D5CDD505-2E9C-101B-9397-08002B2CF9AE}" pid="6" name="ContentTypeId">
    <vt:lpwstr>0x010100C9ED5ACDE21FE44D99C5320292D497F8</vt:lpwstr>
  </property>
  <property fmtid="{D5CDD505-2E9C-101B-9397-08002B2CF9AE}" pid="7" name="MediaServiceImageTags">
    <vt:lpwstr/>
  </property>
</Properties>
</file>