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每周工作总结\项目\中科APS最新版\APS DOCS竞赛仿真平台\竞赛结果统计\"/>
    </mc:Choice>
  </mc:AlternateContent>
  <xr:revisionPtr revIDLastSave="0" documentId="13_ncr:1_{605DB2C6-54F4-4B89-BB90-AA34133539F0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M23" i="1" l="1"/>
  <c r="AL25" i="1"/>
  <c r="AK25" i="1"/>
  <c r="AJ21" i="1"/>
  <c r="AK21" i="1"/>
  <c r="AL21" i="1"/>
  <c r="AM21" i="1"/>
  <c r="AJ22" i="1"/>
  <c r="AK22" i="1"/>
  <c r="AL22" i="1"/>
  <c r="AM22" i="1"/>
  <c r="AJ23" i="1"/>
  <c r="AK23" i="1"/>
  <c r="AL23" i="1"/>
  <c r="AJ24" i="1"/>
  <c r="AK24" i="1"/>
  <c r="AK19" i="1" s="1"/>
  <c r="AL24" i="1"/>
  <c r="AM24" i="1"/>
  <c r="AJ25" i="1"/>
  <c r="AM25" i="1"/>
  <c r="AJ26" i="1"/>
  <c r="AK26" i="1"/>
  <c r="AL26" i="1"/>
  <c r="AM26" i="1"/>
  <c r="AJ27" i="1"/>
  <c r="AK27" i="1"/>
  <c r="AL27" i="1"/>
  <c r="AM27" i="1"/>
  <c r="AJ28" i="1"/>
  <c r="AK28" i="1"/>
  <c r="AL28" i="1"/>
  <c r="AM28" i="1"/>
  <c r="AJ29" i="1"/>
  <c r="AJ20" i="1" s="1"/>
  <c r="AK29" i="1"/>
  <c r="AK20" i="1" s="1"/>
  <c r="AL29" i="1"/>
  <c r="AL20" i="1" s="1"/>
  <c r="AM29" i="1"/>
  <c r="AI29" i="1"/>
  <c r="AI20" i="1" s="1"/>
  <c r="AI28" i="1"/>
  <c r="D28" i="1" s="1" a="1"/>
  <c r="D28" i="1" s="1"/>
  <c r="AI27" i="1"/>
  <c r="AI26" i="1"/>
  <c r="AI25" i="1"/>
  <c r="AI24" i="1"/>
  <c r="AI23" i="1"/>
  <c r="AI22" i="1"/>
  <c r="AI21" i="1"/>
  <c r="D13" i="1"/>
  <c r="D4" i="1"/>
  <c r="D9" i="1"/>
  <c r="D11" i="1"/>
  <c r="D12" i="1"/>
  <c r="D7" i="1"/>
  <c r="D3" i="1"/>
  <c r="D6" i="1"/>
  <c r="D5" i="1"/>
  <c r="D10" i="1"/>
  <c r="D8" i="1"/>
  <c r="D22" i="1" l="1" a="1"/>
  <c r="D22" i="1" s="1"/>
  <c r="D23" i="1" a="1"/>
  <c r="D23" i="1" s="1"/>
  <c r="D24" i="1" a="1"/>
  <c r="D24" i="1" s="1"/>
  <c r="D21" i="1" a="1"/>
  <c r="D21" i="1" s="1"/>
  <c r="D26" i="1" a="1"/>
  <c r="D26" i="1" s="1"/>
  <c r="D25" i="1" a="1"/>
  <c r="D25" i="1" s="1"/>
  <c r="D29" i="1" a="1"/>
  <c r="D29" i="1" s="1"/>
  <c r="D27" i="1" a="1"/>
  <c r="D27" i="1" s="1"/>
  <c r="AL19" i="1"/>
  <c r="AJ19" i="1"/>
  <c r="AM19" i="1"/>
  <c r="AI19" i="1"/>
  <c r="AM20" i="1"/>
  <c r="D20" i="1" s="1" a="1"/>
  <c r="D20" i="1" s="1"/>
  <c r="D19" i="1" l="1" a="1"/>
  <c r="D19" i="1" s="1"/>
  <c r="A19" i="1" l="1"/>
  <c r="A28" i="1"/>
  <c r="A22" i="1"/>
  <c r="A24" i="1"/>
  <c r="A21" i="1"/>
  <c r="A23" i="1"/>
  <c r="A25" i="1"/>
  <c r="A26" i="1"/>
  <c r="A29" i="1"/>
  <c r="A27" i="1"/>
  <c r="A2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<sst xmlns="http://schemas.openxmlformats.org/spreadsheetml/2006/main" count="107" uniqueCount="58">
  <si>
    <t>num1000_lam0.03_change0__1.txt</t>
  </si>
  <si>
    <t>num1000_lam0.03_change0__2.txt</t>
  </si>
  <si>
    <t>num1000_lam0.03_change0__3.txt</t>
  </si>
  <si>
    <t>num1000_lam0.03_change0__4.txt</t>
  </si>
  <si>
    <t>num1000_lam0.03_change0__5.txt</t>
  </si>
  <si>
    <t>num1000_lam0.03_change0__6.txt</t>
  </si>
  <si>
    <t>num1000_lam0.03_change0__7.txt</t>
  </si>
  <si>
    <t>num1000_lam0.03_change0__9.txt</t>
  </si>
  <si>
    <t>num1000_lam0.03_change0__10.txt</t>
  </si>
  <si>
    <t>num5000_lam0.016_change0__1.txt</t>
  </si>
  <si>
    <t>num5000_lam0.016_change0__2.txt</t>
  </si>
  <si>
    <t>num5000_lam0.016_change0__3.txt</t>
  </si>
  <si>
    <t>num5000_lam0.016_change0__4.txt</t>
  </si>
  <si>
    <t>num5000_lam0.016_change0__5.txt</t>
  </si>
  <si>
    <t>num5000_lam0.016_change0__6.txt</t>
  </si>
  <si>
    <t>num5000_lam0.016_change0__7.txt</t>
  </si>
  <si>
    <t>num5000_lam0.016_change0__8.txt</t>
  </si>
  <si>
    <t>num5000_lam0.016_change0__9.txt</t>
  </si>
  <si>
    <t>num5000_lam0.016_change0__10.txt</t>
  </si>
  <si>
    <t>num10000_lam0.0083_change0__1.txt</t>
  </si>
  <si>
    <t>num10000_lam0.0083_change0__2.txt</t>
  </si>
  <si>
    <t>num10000_lam0.0083_change0__3.txt</t>
  </si>
  <si>
    <t>num10000_lam0.0083_change0__4.txt</t>
  </si>
  <si>
    <t>num10000_lam0.0083_change0__5.txt</t>
  </si>
  <si>
    <t>num10000_lam0.0083_change0__6.txt</t>
  </si>
  <si>
    <t>num10000_lam0.0083_change0__7.txt</t>
  </si>
  <si>
    <t>num10000_lam0.0083_change0__8.txt</t>
  </si>
  <si>
    <t>num10000_lam0.0083_change0__9.txt</t>
  </si>
  <si>
    <t>num10000_lam0.0083_change0__10.txt</t>
  </si>
  <si>
    <t>队名</t>
    <phoneticPr fontId="2" type="noConversion"/>
  </si>
  <si>
    <t>提交时间</t>
    <phoneticPr fontId="2" type="noConversion"/>
  </si>
  <si>
    <t>X</t>
    <phoneticPr fontId="2" type="noConversion"/>
  </si>
  <si>
    <t>紫竹</t>
    <phoneticPr fontId="2" type="noConversion"/>
  </si>
  <si>
    <t>算无遗策队</t>
    <phoneticPr fontId="2" type="noConversion"/>
  </si>
  <si>
    <t>乱世王者</t>
    <phoneticPr fontId="2" type="noConversion"/>
  </si>
  <si>
    <t>hahaha</t>
    <phoneticPr fontId="2" type="noConversion"/>
  </si>
  <si>
    <t>平均达成率</t>
    <phoneticPr fontId="2" type="noConversion"/>
  </si>
  <si>
    <t>HUSTLab</t>
    <phoneticPr fontId="2" type="noConversion"/>
  </si>
  <si>
    <t>num2000_lam0.05_change0__1.txt</t>
  </si>
  <si>
    <t>num2000_lam0.05_change0__2.txt</t>
  </si>
  <si>
    <t>num2000_lam0.05_change0__3.txt</t>
  </si>
  <si>
    <t>num2000_lam0.05_change0__4.txt</t>
  </si>
  <si>
    <t>num2000_lam0.05_change0__5.txt</t>
  </si>
  <si>
    <t>专业团队</t>
  </si>
  <si>
    <t>算法新星</t>
  </si>
  <si>
    <t>num1000_lam0.03_change0__8.txt</t>
    <phoneticPr fontId="2" type="noConversion"/>
  </si>
  <si>
    <t>NEU_SY</t>
    <phoneticPr fontId="2" type="noConversion"/>
  </si>
  <si>
    <t>智能调度团队</t>
    <phoneticPr fontId="2" type="noConversion"/>
  </si>
  <si>
    <t>IIDO-打倒一队是一队</t>
  </si>
  <si>
    <t>提交结果</t>
    <phoneticPr fontId="2" type="noConversion"/>
  </si>
  <si>
    <t>初赛成绩</t>
    <phoneticPr fontId="2" type="noConversion"/>
  </si>
  <si>
    <t>计分规则</t>
    <phoneticPr fontId="2" type="noConversion"/>
  </si>
  <si>
    <t>根据每个实例的订单按时达成率对所有参赛算法进行排名。每个实例的第一名获得10分，第二名8分，第三名6分，其余名次不计分。最终，所有实例得分累加后总分最高者获得冠军。若总分相同，则由组办方根据算法思路的创新度（如技术创新性、理论突破性或实际应用潜力）进行综合评审，决定最终名次。</t>
    <phoneticPr fontId="2" type="noConversion"/>
  </si>
  <si>
    <t>将有8支队伍进入决赛</t>
    <phoneticPr fontId="2" type="noConversion"/>
  </si>
  <si>
    <t>排名</t>
    <phoneticPr fontId="2" type="noConversion"/>
  </si>
  <si>
    <t>对结果有任何异议。请邮箱联系：wangrui@sia.cn</t>
    <phoneticPr fontId="2" type="noConversion"/>
  </si>
  <si>
    <t>！！！组委会沟通讨论决定。鼓励创新，要有自己的创新点，如果完全是调用别人已有的工作，将不会晋级决赛答辩！！！</t>
    <phoneticPr fontId="2" type="noConversion"/>
  </si>
  <si>
    <t>请各队伍注意，目前公布的仅为初赛成绩！！
入围决赛的具体名单将在初赛结束后公布！！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</si>
</sst>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b/>
      <sz val="20"/>
      <color theme="1"/>
      <name val="宋体"/>
      <family val="3"/>
      <charset val="134"/>
      <scheme val="minor"/>
    </font>
    <font>
      <b/>
      <sz val="20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4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19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9" fontId="4" fillId="0" borderId="0" xfId="1" applyFont="1" applyBorder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4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8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/>
    </xf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1"/>
  <sheetViews>
    <sheetView tabSelected="1" zoomScale="85" zoomScaleNormal="85" workbookViewId="0">
      <selection activeCell="B15" sqref="B15"/>
    </sheetView>
  </sheetViews>
  <sheetFormatPr defaultRowHeight="14" x14ac:dyDescent="0.25"/>
  <cols>
    <col min="1" max="1" width="8.7265625" style="1"/>
    <col min="2" max="2" width="22.26953125" style="1" customWidth="1"/>
    <col min="3" max="3" width="10.453125" style="1" bestFit="1" customWidth="1"/>
    <col min="4" max="4" width="11.7265625" style="1" bestFit="1" customWidth="1"/>
    <col min="5" max="34" width="6.6328125" style="1" customWidth="1"/>
    <col min="35" max="35" width="12.08984375" style="1" customWidth="1"/>
    <col min="36" max="36" width="10.6328125" style="1" customWidth="1"/>
    <col min="37" max="37" width="10.08984375" style="1" customWidth="1"/>
    <col min="38" max="38" width="10.7265625" style="1" customWidth="1"/>
    <col min="39" max="39" width="9.7265625" style="1" customWidth="1"/>
    <col min="40" max="16384" width="8.7265625" style="1"/>
  </cols>
  <sheetData>
    <row r="1" spans="2:39" ht="29.5" customHeight="1" x14ac:dyDescent="0.25">
      <c r="B1" s="11" t="s">
        <v>49</v>
      </c>
      <c r="C1" s="11"/>
      <c r="D1" s="11"/>
    </row>
    <row r="2" spans="2:39" x14ac:dyDescent="0.25">
      <c r="B2" s="1" t="s">
        <v>29</v>
      </c>
      <c r="C2" s="1" t="s">
        <v>30</v>
      </c>
      <c r="D2" s="1" t="s">
        <v>36</v>
      </c>
      <c r="E2" s="2" t="s">
        <v>0</v>
      </c>
      <c r="F2" s="2" t="s">
        <v>1</v>
      </c>
      <c r="G2" s="2" t="s">
        <v>2</v>
      </c>
      <c r="H2" s="2" t="s">
        <v>3</v>
      </c>
      <c r="I2" s="2" t="s">
        <v>4</v>
      </c>
      <c r="J2" s="2" t="s">
        <v>5</v>
      </c>
      <c r="K2" s="2" t="s">
        <v>6</v>
      </c>
      <c r="L2" s="2" t="s">
        <v>45</v>
      </c>
      <c r="M2" s="2" t="s">
        <v>7</v>
      </c>
      <c r="N2" s="2" t="s">
        <v>8</v>
      </c>
      <c r="O2" s="2" t="s">
        <v>9</v>
      </c>
      <c r="P2" s="2" t="s">
        <v>10</v>
      </c>
      <c r="Q2" s="2" t="s">
        <v>11</v>
      </c>
      <c r="R2" s="2" t="s">
        <v>12</v>
      </c>
      <c r="S2" s="2" t="s">
        <v>13</v>
      </c>
      <c r="T2" s="2" t="s">
        <v>14</v>
      </c>
      <c r="U2" s="2" t="s">
        <v>15</v>
      </c>
      <c r="V2" s="2" t="s">
        <v>16</v>
      </c>
      <c r="W2" s="2" t="s">
        <v>17</v>
      </c>
      <c r="X2" s="2" t="s">
        <v>18</v>
      </c>
      <c r="Y2" s="2" t="s">
        <v>19</v>
      </c>
      <c r="Z2" s="2" t="s">
        <v>20</v>
      </c>
      <c r="AA2" s="2" t="s">
        <v>21</v>
      </c>
      <c r="AB2" s="2" t="s">
        <v>22</v>
      </c>
      <c r="AC2" s="2" t="s">
        <v>23</v>
      </c>
      <c r="AD2" s="2" t="s">
        <v>24</v>
      </c>
      <c r="AE2" s="2" t="s">
        <v>25</v>
      </c>
      <c r="AF2" s="2" t="s">
        <v>26</v>
      </c>
      <c r="AG2" s="2" t="s">
        <v>27</v>
      </c>
      <c r="AH2" s="2" t="s">
        <v>28</v>
      </c>
      <c r="AI2" s="6" t="s">
        <v>38</v>
      </c>
      <c r="AJ2" s="6" t="s">
        <v>39</v>
      </c>
      <c r="AK2" s="6" t="s">
        <v>40</v>
      </c>
      <c r="AL2" s="6" t="s">
        <v>41</v>
      </c>
      <c r="AM2" s="6" t="s">
        <v>42</v>
      </c>
    </row>
    <row r="3" spans="2:39" x14ac:dyDescent="0.25">
      <c r="B3" s="8" t="s">
        <v>34</v>
      </c>
      <c r="C3" s="5">
        <v>45862</v>
      </c>
      <c r="D3" s="4">
        <f t="shared" ref="D3:D13" si="0">AVERAGE(E3:AM3)</f>
        <v>0.95588571428571412</v>
      </c>
      <c r="E3" s="7">
        <v>1</v>
      </c>
      <c r="F3" s="7">
        <v>1</v>
      </c>
      <c r="G3" s="7">
        <v>1</v>
      </c>
      <c r="H3" s="7">
        <v>1</v>
      </c>
      <c r="I3" s="7">
        <v>1</v>
      </c>
      <c r="J3" s="7">
        <v>1</v>
      </c>
      <c r="K3" s="7">
        <v>1</v>
      </c>
      <c r="L3" s="7">
        <v>1</v>
      </c>
      <c r="M3" s="7">
        <v>1</v>
      </c>
      <c r="N3" s="7">
        <v>1</v>
      </c>
      <c r="O3" s="7">
        <v>1</v>
      </c>
      <c r="P3" s="7">
        <v>1</v>
      </c>
      <c r="Q3" s="7">
        <v>1</v>
      </c>
      <c r="R3" s="7">
        <v>1</v>
      </c>
      <c r="S3" s="7">
        <v>1</v>
      </c>
      <c r="T3" s="7">
        <v>1</v>
      </c>
      <c r="U3" s="7">
        <v>1</v>
      </c>
      <c r="V3" s="7">
        <v>1</v>
      </c>
      <c r="W3" s="7">
        <v>1</v>
      </c>
      <c r="X3" s="7">
        <v>1</v>
      </c>
      <c r="Y3" s="7">
        <v>1</v>
      </c>
      <c r="Z3" s="7">
        <v>1</v>
      </c>
      <c r="AA3" s="7">
        <v>1</v>
      </c>
      <c r="AB3" s="7">
        <v>1</v>
      </c>
      <c r="AC3" s="7">
        <v>1</v>
      </c>
      <c r="AD3" s="7">
        <v>1</v>
      </c>
      <c r="AE3" s="7">
        <v>1</v>
      </c>
      <c r="AF3" s="7">
        <v>1</v>
      </c>
      <c r="AG3" s="7">
        <v>1</v>
      </c>
      <c r="AH3" s="7">
        <v>1</v>
      </c>
      <c r="AI3" s="1">
        <v>0.621</v>
      </c>
      <c r="AJ3" s="1">
        <v>0.67300000000000004</v>
      </c>
      <c r="AK3" s="1">
        <v>0.45600000000000002</v>
      </c>
      <c r="AL3" s="1">
        <v>0.79149999999999998</v>
      </c>
      <c r="AM3" s="1">
        <v>0.91449999999999998</v>
      </c>
    </row>
    <row r="4" spans="2:39" x14ac:dyDescent="0.25">
      <c r="B4" s="1" t="s">
        <v>46</v>
      </c>
      <c r="C4" s="5">
        <v>45868</v>
      </c>
      <c r="D4" s="4">
        <f t="shared" si="0"/>
        <v>0.95120000000000005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0">
        <v>0.61050000000000004</v>
      </c>
      <c r="AJ4" s="10">
        <v>0.63200000000000001</v>
      </c>
      <c r="AK4" s="10">
        <v>0.44900000000000001</v>
      </c>
      <c r="AL4" s="10">
        <v>0.73899999999999999</v>
      </c>
      <c r="AM4" s="10">
        <v>0.86150000000000004</v>
      </c>
    </row>
    <row r="5" spans="2:39" x14ac:dyDescent="0.25">
      <c r="B5" s="1" t="s">
        <v>35</v>
      </c>
      <c r="C5" s="5">
        <v>45864</v>
      </c>
      <c r="D5" s="4">
        <f t="shared" si="0"/>
        <v>0.94975714285714297</v>
      </c>
      <c r="E5" s="7">
        <v>1</v>
      </c>
      <c r="F5" s="7">
        <v>1</v>
      </c>
      <c r="G5" s="7">
        <v>1</v>
      </c>
      <c r="H5" s="7">
        <v>1</v>
      </c>
      <c r="I5" s="7">
        <v>1</v>
      </c>
      <c r="J5" s="7">
        <v>1</v>
      </c>
      <c r="K5" s="7">
        <v>1</v>
      </c>
      <c r="L5" s="7">
        <v>1</v>
      </c>
      <c r="M5" s="7">
        <v>1</v>
      </c>
      <c r="N5" s="7">
        <v>1</v>
      </c>
      <c r="O5" s="7">
        <v>1</v>
      </c>
      <c r="P5" s="7">
        <v>1</v>
      </c>
      <c r="Q5" s="7">
        <v>1</v>
      </c>
      <c r="R5" s="7">
        <v>1</v>
      </c>
      <c r="S5" s="7">
        <v>1</v>
      </c>
      <c r="T5" s="7">
        <v>1</v>
      </c>
      <c r="U5" s="7">
        <v>1</v>
      </c>
      <c r="V5" s="7">
        <v>1</v>
      </c>
      <c r="W5" s="7">
        <v>1</v>
      </c>
      <c r="X5" s="7">
        <v>1</v>
      </c>
      <c r="Y5" s="7">
        <v>1</v>
      </c>
      <c r="Z5" s="7">
        <v>1</v>
      </c>
      <c r="AA5" s="7">
        <v>1</v>
      </c>
      <c r="AB5" s="7">
        <v>1</v>
      </c>
      <c r="AC5" s="7">
        <v>1</v>
      </c>
      <c r="AD5" s="7">
        <v>1</v>
      </c>
      <c r="AE5" s="7">
        <v>1</v>
      </c>
      <c r="AF5" s="7">
        <v>1</v>
      </c>
      <c r="AG5" s="7">
        <v>1</v>
      </c>
      <c r="AH5" s="7">
        <v>1</v>
      </c>
      <c r="AI5" s="10">
        <v>0.58199999999999996</v>
      </c>
      <c r="AJ5" s="10">
        <v>0.63100000000000001</v>
      </c>
      <c r="AK5" s="10">
        <v>0.43099999999999999</v>
      </c>
      <c r="AL5" s="10">
        <v>0.75449999999999995</v>
      </c>
      <c r="AM5" s="10">
        <v>0.84299999999999997</v>
      </c>
    </row>
    <row r="6" spans="2:39" x14ac:dyDescent="0.25">
      <c r="B6" s="1" t="s">
        <v>37</v>
      </c>
      <c r="C6" s="5">
        <v>45866</v>
      </c>
      <c r="D6" s="4">
        <f t="shared" si="0"/>
        <v>0.94960000000000011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0">
        <v>0.61799999999999999</v>
      </c>
      <c r="AJ6" s="10">
        <v>0.62350000000000005</v>
      </c>
      <c r="AK6" s="10">
        <v>0.45350000000000001</v>
      </c>
      <c r="AL6" s="10">
        <v>0.70450000000000002</v>
      </c>
      <c r="AM6" s="10">
        <v>0.83650000000000002</v>
      </c>
    </row>
    <row r="7" spans="2:39" x14ac:dyDescent="0.25">
      <c r="B7" s="1" t="s">
        <v>32</v>
      </c>
      <c r="C7" s="5">
        <v>45866</v>
      </c>
      <c r="D7" s="4">
        <f t="shared" si="0"/>
        <v>0.94351428571428564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1</v>
      </c>
      <c r="X7" s="1">
        <v>1</v>
      </c>
      <c r="Y7" s="1">
        <v>1</v>
      </c>
      <c r="Z7" s="1">
        <v>1</v>
      </c>
      <c r="AA7" s="1">
        <v>1</v>
      </c>
      <c r="AB7" s="1">
        <v>1</v>
      </c>
      <c r="AC7" s="1">
        <v>1</v>
      </c>
      <c r="AD7" s="1">
        <v>1</v>
      </c>
      <c r="AE7" s="1">
        <v>1</v>
      </c>
      <c r="AF7" s="1">
        <v>1</v>
      </c>
      <c r="AG7" s="1">
        <v>1</v>
      </c>
      <c r="AH7" s="1">
        <v>1</v>
      </c>
      <c r="AI7" s="10">
        <v>0.55600000000000005</v>
      </c>
      <c r="AJ7" s="10">
        <v>0.54949999999999999</v>
      </c>
      <c r="AK7" s="10">
        <v>0.442</v>
      </c>
      <c r="AL7" s="10">
        <v>0.67800000000000005</v>
      </c>
      <c r="AM7" s="10">
        <v>0.79749999999999999</v>
      </c>
    </row>
    <row r="8" spans="2:39" x14ac:dyDescent="0.25">
      <c r="B8" s="9" t="s">
        <v>31</v>
      </c>
      <c r="C8" s="3">
        <v>45867</v>
      </c>
      <c r="D8" s="4">
        <f t="shared" si="0"/>
        <v>0.94121428571428578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0">
        <v>0.999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U8" s="1">
        <v>1</v>
      </c>
      <c r="V8" s="1">
        <v>1</v>
      </c>
      <c r="W8" s="1">
        <v>1</v>
      </c>
      <c r="X8" s="1">
        <v>1</v>
      </c>
      <c r="Y8" s="1">
        <v>1</v>
      </c>
      <c r="Z8" s="1">
        <v>1</v>
      </c>
      <c r="AA8" s="1">
        <v>1</v>
      </c>
      <c r="AB8" s="1">
        <v>1</v>
      </c>
      <c r="AC8" s="1">
        <v>1</v>
      </c>
      <c r="AD8" s="1">
        <v>1</v>
      </c>
      <c r="AE8" s="1">
        <v>1</v>
      </c>
      <c r="AF8" s="1">
        <v>1</v>
      </c>
      <c r="AG8" s="1">
        <v>1</v>
      </c>
      <c r="AH8" s="1">
        <v>1</v>
      </c>
      <c r="AI8" s="10">
        <v>0.54949999999999999</v>
      </c>
      <c r="AJ8" s="10">
        <v>0.54049999999999998</v>
      </c>
      <c r="AK8" s="10">
        <v>0.43149999999999999</v>
      </c>
      <c r="AL8" s="10">
        <v>0.6835</v>
      </c>
      <c r="AM8" s="10">
        <v>0.73850000000000005</v>
      </c>
    </row>
    <row r="9" spans="2:39" x14ac:dyDescent="0.25">
      <c r="B9" s="1" t="s">
        <v>47</v>
      </c>
      <c r="C9" s="5">
        <v>45868</v>
      </c>
      <c r="D9" s="4">
        <f t="shared" si="0"/>
        <v>0.93787142857142869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1</v>
      </c>
      <c r="X9" s="1">
        <v>1</v>
      </c>
      <c r="Y9" s="1">
        <v>1</v>
      </c>
      <c r="Z9" s="1">
        <v>1</v>
      </c>
      <c r="AA9" s="1">
        <v>1</v>
      </c>
      <c r="AB9" s="1">
        <v>1</v>
      </c>
      <c r="AC9" s="1">
        <v>1</v>
      </c>
      <c r="AD9" s="1">
        <v>1</v>
      </c>
      <c r="AE9" s="1">
        <v>1</v>
      </c>
      <c r="AF9" s="1">
        <v>1</v>
      </c>
      <c r="AG9" s="1">
        <v>1</v>
      </c>
      <c r="AH9" s="1">
        <v>1</v>
      </c>
      <c r="AI9" s="10">
        <v>0.51700000000000002</v>
      </c>
      <c r="AJ9" s="10">
        <v>0.52100000000000002</v>
      </c>
      <c r="AK9" s="10">
        <v>0.42649999999999999</v>
      </c>
      <c r="AL9" s="10">
        <v>0.63600000000000001</v>
      </c>
      <c r="AM9" s="10">
        <v>0.72499999999999998</v>
      </c>
    </row>
    <row r="10" spans="2:39" x14ac:dyDescent="0.25">
      <c r="B10" s="1" t="s">
        <v>33</v>
      </c>
      <c r="C10" s="5">
        <v>45867</v>
      </c>
      <c r="D10" s="4">
        <f t="shared" si="0"/>
        <v>0.93117142857142865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0.999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0">
        <v>0.502</v>
      </c>
      <c r="AJ10" s="10">
        <v>0.4415</v>
      </c>
      <c r="AK10" s="10">
        <v>0.40949999999999998</v>
      </c>
      <c r="AL10" s="10">
        <v>0.55649999999999999</v>
      </c>
      <c r="AM10" s="10">
        <v>0.6825</v>
      </c>
    </row>
    <row r="11" spans="2:39" x14ac:dyDescent="0.25">
      <c r="B11" s="1" t="s">
        <v>48</v>
      </c>
      <c r="C11" s="5">
        <v>45874</v>
      </c>
      <c r="D11" s="4">
        <f t="shared" si="0"/>
        <v>0.91932857142857138</v>
      </c>
      <c r="E11" s="10">
        <v>1</v>
      </c>
      <c r="F11" s="10">
        <v>1</v>
      </c>
      <c r="G11" s="10">
        <v>1</v>
      </c>
      <c r="H11" s="10">
        <v>1</v>
      </c>
      <c r="I11" s="10">
        <v>1</v>
      </c>
      <c r="J11" s="10">
        <v>1</v>
      </c>
      <c r="K11" s="10">
        <v>1</v>
      </c>
      <c r="L11" s="10">
        <v>1</v>
      </c>
      <c r="M11" s="10">
        <v>1</v>
      </c>
      <c r="N11" s="10">
        <v>1</v>
      </c>
      <c r="O11" s="10">
        <v>1</v>
      </c>
      <c r="P11" s="10">
        <v>1</v>
      </c>
      <c r="Q11" s="10">
        <v>1</v>
      </c>
      <c r="R11" s="10">
        <v>1</v>
      </c>
      <c r="S11" s="10">
        <v>1</v>
      </c>
      <c r="T11" s="10">
        <v>1</v>
      </c>
      <c r="U11" s="10">
        <v>1</v>
      </c>
      <c r="V11" s="10">
        <v>1</v>
      </c>
      <c r="W11" s="10">
        <v>1</v>
      </c>
      <c r="X11" s="10">
        <v>1</v>
      </c>
      <c r="Y11" s="10">
        <v>1</v>
      </c>
      <c r="Z11" s="10">
        <v>1</v>
      </c>
      <c r="AA11" s="10">
        <v>1</v>
      </c>
      <c r="AB11" s="10">
        <v>1</v>
      </c>
      <c r="AC11" s="10">
        <v>1</v>
      </c>
      <c r="AD11" s="10">
        <v>1</v>
      </c>
      <c r="AE11" s="10">
        <v>1</v>
      </c>
      <c r="AF11" s="10">
        <v>1</v>
      </c>
      <c r="AG11" s="10">
        <v>1</v>
      </c>
      <c r="AH11" s="10">
        <v>1</v>
      </c>
      <c r="AI11" s="10">
        <v>0.26850000000000002</v>
      </c>
      <c r="AJ11" s="10">
        <v>0.39850000000000002</v>
      </c>
      <c r="AK11" s="10">
        <v>0.20949999999999999</v>
      </c>
      <c r="AL11" s="10">
        <v>0.63149999999999995</v>
      </c>
      <c r="AM11" s="10">
        <v>0.66849999999999998</v>
      </c>
    </row>
    <row r="12" spans="2:39" x14ac:dyDescent="0.25">
      <c r="B12" s="1" t="s">
        <v>44</v>
      </c>
      <c r="C12" s="5">
        <v>45862</v>
      </c>
      <c r="D12" s="4">
        <f t="shared" si="0"/>
        <v>0.86981142857142857</v>
      </c>
      <c r="E12" s="10">
        <v>0.99199999999999999</v>
      </c>
      <c r="F12" s="10">
        <v>0.99</v>
      </c>
      <c r="G12" s="10">
        <v>0.99399999999999999</v>
      </c>
      <c r="H12" s="10">
        <v>0.99299999999999999</v>
      </c>
      <c r="I12" s="10">
        <v>0.99199999999999999</v>
      </c>
      <c r="J12" s="10">
        <v>0.99099999999999999</v>
      </c>
      <c r="K12" s="10">
        <v>0.995</v>
      </c>
      <c r="L12" s="10">
        <v>0.97599999999999998</v>
      </c>
      <c r="M12" s="10">
        <v>0.99199999999999999</v>
      </c>
      <c r="N12" s="10">
        <v>0.98899999999999999</v>
      </c>
      <c r="O12" s="10">
        <v>0.98599999999999999</v>
      </c>
      <c r="P12" s="10">
        <v>0.98980000000000001</v>
      </c>
      <c r="Q12" s="10">
        <v>0.99180000000000001</v>
      </c>
      <c r="R12" s="10">
        <v>0.99199999999999999</v>
      </c>
      <c r="S12" s="10">
        <v>0.99860000000000004</v>
      </c>
      <c r="T12" s="10">
        <v>0.99860000000000004</v>
      </c>
      <c r="U12" s="10">
        <v>0.99539999999999995</v>
      </c>
      <c r="V12" s="10">
        <v>0.99839999999999995</v>
      </c>
      <c r="W12" s="10">
        <v>0.99880000000000002</v>
      </c>
      <c r="X12" s="10">
        <v>0.99860000000000004</v>
      </c>
      <c r="Y12" s="10">
        <v>0.78639999999999999</v>
      </c>
      <c r="Z12" s="10">
        <v>0.79659999999999997</v>
      </c>
      <c r="AA12" s="10">
        <v>0.78269999999999995</v>
      </c>
      <c r="AB12" s="10">
        <v>0.76910000000000001</v>
      </c>
      <c r="AC12" s="10">
        <v>0.91020000000000001</v>
      </c>
      <c r="AD12" s="10">
        <v>0.89359999999999995</v>
      </c>
      <c r="AE12" s="10">
        <v>0.89810000000000001</v>
      </c>
      <c r="AF12" s="10">
        <v>0.94030000000000002</v>
      </c>
      <c r="AG12" s="10">
        <v>0.94430000000000003</v>
      </c>
      <c r="AH12" s="10">
        <v>0.94810000000000005</v>
      </c>
      <c r="AI12" s="1">
        <v>0.28549999999999998</v>
      </c>
      <c r="AJ12" s="1">
        <v>0.30599999999999999</v>
      </c>
      <c r="AK12" s="1">
        <v>0.214</v>
      </c>
      <c r="AL12" s="1">
        <v>0.51500000000000001</v>
      </c>
      <c r="AM12" s="1">
        <v>0.60150000000000003</v>
      </c>
    </row>
    <row r="13" spans="2:39" x14ac:dyDescent="0.25">
      <c r="B13" s="1" t="s">
        <v>43</v>
      </c>
      <c r="C13" s="5">
        <v>45861</v>
      </c>
      <c r="D13" s="4">
        <f t="shared" si="0"/>
        <v>0.6344914285714286</v>
      </c>
      <c r="E13" s="7">
        <v>0.96299999999999997</v>
      </c>
      <c r="F13" s="7">
        <v>0.92100000000000004</v>
      </c>
      <c r="G13" s="7">
        <v>0.96199999999999997</v>
      </c>
      <c r="H13" s="7">
        <v>0.96899999999999997</v>
      </c>
      <c r="I13" s="7">
        <v>0.97799999999999998</v>
      </c>
      <c r="J13" s="7">
        <v>0.97699999999999998</v>
      </c>
      <c r="K13" s="7">
        <v>0.97899999999999998</v>
      </c>
      <c r="L13" s="7">
        <v>0.89600000000000002</v>
      </c>
      <c r="M13" s="7">
        <v>0.96699999999999997</v>
      </c>
      <c r="N13" s="7">
        <v>0.97499999999999998</v>
      </c>
      <c r="O13" s="7">
        <v>0.68859999999999999</v>
      </c>
      <c r="P13" s="7">
        <v>0.70660000000000001</v>
      </c>
      <c r="Q13" s="7">
        <v>0.7258</v>
      </c>
      <c r="R13" s="7">
        <v>0.71760000000000002</v>
      </c>
      <c r="S13" s="7">
        <v>0.9234</v>
      </c>
      <c r="T13" s="7">
        <v>0.90080000000000005</v>
      </c>
      <c r="U13" s="7">
        <v>0.88759999999999994</v>
      </c>
      <c r="V13" s="7">
        <v>0.95279999999999998</v>
      </c>
      <c r="W13" s="7">
        <v>0.95920000000000005</v>
      </c>
      <c r="X13" s="7">
        <v>0.96419999999999995</v>
      </c>
      <c r="Y13" s="7">
        <v>0.2429</v>
      </c>
      <c r="Z13" s="7">
        <v>0.24679999999999999</v>
      </c>
      <c r="AA13" s="7">
        <v>0.22869999999999999</v>
      </c>
      <c r="AB13" s="7">
        <v>0.2157</v>
      </c>
      <c r="AC13" s="7">
        <v>0.49580000000000002</v>
      </c>
      <c r="AD13" s="7">
        <v>0.4526</v>
      </c>
      <c r="AE13" s="7">
        <v>0.44669999999999999</v>
      </c>
      <c r="AF13" s="7">
        <v>0.62229999999999996</v>
      </c>
      <c r="AG13" s="7">
        <v>0.60329999999999995</v>
      </c>
      <c r="AH13" s="7">
        <v>0.61629999999999996</v>
      </c>
      <c r="AI13" s="7">
        <v>1E-3</v>
      </c>
      <c r="AJ13" s="7">
        <v>1E-3</v>
      </c>
      <c r="AK13" s="7">
        <v>0</v>
      </c>
      <c r="AL13" s="7">
        <v>0.01</v>
      </c>
      <c r="AM13" s="7">
        <v>1.0500000000000001E-2</v>
      </c>
    </row>
    <row r="15" spans="2:39" ht="38.5" customHeight="1" x14ac:dyDescent="0.25">
      <c r="B15" s="1" t="s">
        <v>51</v>
      </c>
      <c r="C15" s="12" t="s">
        <v>52</v>
      </c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</row>
    <row r="16" spans="2:39" ht="51.5" customHeight="1" x14ac:dyDescent="0.25">
      <c r="B16" s="13" t="s">
        <v>53</v>
      </c>
      <c r="C16" s="13"/>
      <c r="D16" s="13"/>
      <c r="E16" s="15"/>
      <c r="F16" s="16" t="s">
        <v>56</v>
      </c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</row>
    <row r="17" spans="1:39" ht="25.5" x14ac:dyDescent="0.25">
      <c r="B17" s="11" t="s">
        <v>50</v>
      </c>
      <c r="C17" s="11"/>
      <c r="D17" s="11"/>
      <c r="E17" s="14" t="s">
        <v>55</v>
      </c>
      <c r="F17" s="14"/>
      <c r="G17" s="14"/>
      <c r="H17" s="14"/>
      <c r="I17" s="14"/>
      <c r="J17" s="14"/>
      <c r="K17" s="14"/>
      <c r="L17" s="14"/>
    </row>
    <row r="18" spans="1:39" x14ac:dyDescent="0.25">
      <c r="A18" s="1" t="s">
        <v>54</v>
      </c>
      <c r="B18" s="1" t="s">
        <v>29</v>
      </c>
      <c r="C18" s="1" t="s">
        <v>30</v>
      </c>
      <c r="D18" s="1" t="s">
        <v>50</v>
      </c>
      <c r="E18" s="2" t="s">
        <v>0</v>
      </c>
      <c r="F18" s="2" t="s">
        <v>1</v>
      </c>
      <c r="G18" s="2" t="s">
        <v>2</v>
      </c>
      <c r="H18" s="2" t="s">
        <v>3</v>
      </c>
      <c r="I18" s="2" t="s">
        <v>4</v>
      </c>
      <c r="J18" s="2" t="s">
        <v>5</v>
      </c>
      <c r="K18" s="2" t="s">
        <v>6</v>
      </c>
      <c r="L18" s="2" t="s">
        <v>45</v>
      </c>
      <c r="M18" s="2" t="s">
        <v>7</v>
      </c>
      <c r="N18" s="2" t="s">
        <v>8</v>
      </c>
      <c r="O18" s="2" t="s">
        <v>9</v>
      </c>
      <c r="P18" s="2" t="s">
        <v>10</v>
      </c>
      <c r="Q18" s="2" t="s">
        <v>11</v>
      </c>
      <c r="R18" s="2" t="s">
        <v>12</v>
      </c>
      <c r="S18" s="2" t="s">
        <v>13</v>
      </c>
      <c r="T18" s="2" t="s">
        <v>14</v>
      </c>
      <c r="U18" s="2" t="s">
        <v>15</v>
      </c>
      <c r="V18" s="2" t="s">
        <v>16</v>
      </c>
      <c r="W18" s="2" t="s">
        <v>17</v>
      </c>
      <c r="X18" s="2" t="s">
        <v>18</v>
      </c>
      <c r="Y18" s="2" t="s">
        <v>19</v>
      </c>
      <c r="Z18" s="2" t="s">
        <v>20</v>
      </c>
      <c r="AA18" s="2" t="s">
        <v>21</v>
      </c>
      <c r="AB18" s="2" t="s">
        <v>22</v>
      </c>
      <c r="AC18" s="2" t="s">
        <v>23</v>
      </c>
      <c r="AD18" s="2" t="s">
        <v>24</v>
      </c>
      <c r="AE18" s="2" t="s">
        <v>25</v>
      </c>
      <c r="AF18" s="2" t="s">
        <v>26</v>
      </c>
      <c r="AG18" s="2" t="s">
        <v>27</v>
      </c>
      <c r="AH18" s="2" t="s">
        <v>28</v>
      </c>
      <c r="AI18" s="6" t="s">
        <v>38</v>
      </c>
      <c r="AJ18" s="6" t="s">
        <v>39</v>
      </c>
      <c r="AK18" s="6" t="s">
        <v>40</v>
      </c>
      <c r="AL18" s="6" t="s">
        <v>41</v>
      </c>
      <c r="AM18" s="6" t="s">
        <v>42</v>
      </c>
    </row>
    <row r="19" spans="1:39" x14ac:dyDescent="0.25">
      <c r="A19" s="1">
        <f>_xlfn.RANK.EQ(D19,D19:D29)</f>
        <v>1</v>
      </c>
      <c r="B19" s="8" t="s">
        <v>34</v>
      </c>
      <c r="C19" s="5">
        <v>45862</v>
      </c>
      <c r="D19" s="1" cm="1">
        <f t="array" ref="D19">SUMPRODUCT((E19:AM19=1)*10+(E19:AM19=2)*8+(E19:AM19=3)*6)</f>
        <v>350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  <c r="P19" s="1">
        <v>1</v>
      </c>
      <c r="Q19" s="1">
        <v>1</v>
      </c>
      <c r="R19" s="1">
        <v>1</v>
      </c>
      <c r="S19" s="1">
        <v>1</v>
      </c>
      <c r="T19" s="1">
        <v>1</v>
      </c>
      <c r="U19" s="1">
        <v>1</v>
      </c>
      <c r="V19" s="1">
        <v>1</v>
      </c>
      <c r="W19" s="1">
        <v>1</v>
      </c>
      <c r="X19" s="1">
        <v>1</v>
      </c>
      <c r="Y19" s="1">
        <v>1</v>
      </c>
      <c r="Z19" s="1">
        <v>1</v>
      </c>
      <c r="AA19" s="1">
        <v>1</v>
      </c>
      <c r="AB19" s="1">
        <v>1</v>
      </c>
      <c r="AC19" s="1">
        <v>1</v>
      </c>
      <c r="AD19" s="1">
        <v>1</v>
      </c>
      <c r="AE19" s="1">
        <v>1</v>
      </c>
      <c r="AF19" s="1">
        <v>1</v>
      </c>
      <c r="AG19" s="1">
        <v>1</v>
      </c>
      <c r="AH19" s="1">
        <v>1</v>
      </c>
      <c r="AI19" s="1">
        <f>_xlfn.RANK.EQ(AI3,AI3:AI13)</f>
        <v>1</v>
      </c>
      <c r="AJ19" s="1">
        <f>_xlfn.RANK.EQ(AJ3,AJ3:AJ13)</f>
        <v>1</v>
      </c>
      <c r="AK19" s="1">
        <f>_xlfn.RANK.EQ(AK3,AK3:AK13)</f>
        <v>1</v>
      </c>
      <c r="AL19" s="1">
        <f>_xlfn.RANK.EQ(AL3,AL3:AL13)</f>
        <v>1</v>
      </c>
      <c r="AM19" s="1">
        <f>_xlfn.RANK.EQ(AM3,AM3:AM13)</f>
        <v>1</v>
      </c>
    </row>
    <row r="20" spans="1:39" x14ac:dyDescent="0.25">
      <c r="A20" s="1">
        <f>_xlfn.RANK.EQ(D20,D19:D29)</f>
        <v>2</v>
      </c>
      <c r="B20" s="1" t="s">
        <v>46</v>
      </c>
      <c r="C20" s="5">
        <v>45868</v>
      </c>
      <c r="D20" s="1" cm="1">
        <f t="array" ref="D20">SUMPRODUCT((E20:AM20=1)*10+(E20:AM20=2)*8+(E20:AM20=3)*6)</f>
        <v>334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  <c r="O20" s="1">
        <v>1</v>
      </c>
      <c r="P20" s="1">
        <v>1</v>
      </c>
      <c r="Q20" s="1">
        <v>1</v>
      </c>
      <c r="R20" s="1">
        <v>1</v>
      </c>
      <c r="S20" s="1">
        <v>1</v>
      </c>
      <c r="T20" s="1">
        <v>1</v>
      </c>
      <c r="U20" s="1">
        <v>1</v>
      </c>
      <c r="V20" s="1">
        <v>1</v>
      </c>
      <c r="W20" s="1">
        <v>1</v>
      </c>
      <c r="X20" s="1">
        <v>1</v>
      </c>
      <c r="Y20" s="1">
        <v>1</v>
      </c>
      <c r="Z20" s="1">
        <v>1</v>
      </c>
      <c r="AA20" s="1">
        <v>1</v>
      </c>
      <c r="AB20" s="1">
        <v>1</v>
      </c>
      <c r="AC20" s="1">
        <v>1</v>
      </c>
      <c r="AD20" s="1">
        <v>1</v>
      </c>
      <c r="AE20" s="1">
        <v>1</v>
      </c>
      <c r="AF20" s="1">
        <v>1</v>
      </c>
      <c r="AG20" s="1">
        <v>1</v>
      </c>
      <c r="AH20" s="1">
        <v>1</v>
      </c>
      <c r="AI20" s="1">
        <f>_xlfn.RANK.EQ(AI4,AI3:AI13)</f>
        <v>3</v>
      </c>
      <c r="AJ20" s="1">
        <f>_xlfn.RANK.EQ(AJ4,AJ3:AJ13)</f>
        <v>2</v>
      </c>
      <c r="AK20" s="1">
        <f>_xlfn.RANK.EQ(AK4,AK3:AK13)</f>
        <v>3</v>
      </c>
      <c r="AL20" s="1">
        <f>_xlfn.RANK.EQ(AL4,AL3:AL13)</f>
        <v>3</v>
      </c>
      <c r="AM20" s="1">
        <f>_xlfn.RANK.EQ(AM4,AM3:AM13)</f>
        <v>2</v>
      </c>
    </row>
    <row r="21" spans="1:39" x14ac:dyDescent="0.25">
      <c r="A21" s="1">
        <f>_xlfn.RANK.EQ(D21,D19:D29)</f>
        <v>3</v>
      </c>
      <c r="B21" s="1" t="s">
        <v>35</v>
      </c>
      <c r="C21" s="5">
        <v>45864</v>
      </c>
      <c r="D21" s="1" cm="1">
        <f t="array" ref="D21">SUMPRODUCT((E21:AM21=1)*10+(E21:AM21=2)*8+(E21:AM21=3)*6)</f>
        <v>320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  <c r="O21" s="1">
        <v>1</v>
      </c>
      <c r="P21" s="1">
        <v>1</v>
      </c>
      <c r="Q21" s="1">
        <v>1</v>
      </c>
      <c r="R21" s="1">
        <v>1</v>
      </c>
      <c r="S21" s="1">
        <v>1</v>
      </c>
      <c r="T21" s="1">
        <v>1</v>
      </c>
      <c r="U21" s="1">
        <v>1</v>
      </c>
      <c r="V21" s="1">
        <v>1</v>
      </c>
      <c r="W21" s="1">
        <v>1</v>
      </c>
      <c r="X21" s="1">
        <v>1</v>
      </c>
      <c r="Y21" s="1">
        <v>1</v>
      </c>
      <c r="Z21" s="1">
        <v>1</v>
      </c>
      <c r="AA21" s="1">
        <v>1</v>
      </c>
      <c r="AB21" s="1">
        <v>1</v>
      </c>
      <c r="AC21" s="1">
        <v>1</v>
      </c>
      <c r="AD21" s="1">
        <v>1</v>
      </c>
      <c r="AE21" s="1">
        <v>1</v>
      </c>
      <c r="AF21" s="1">
        <v>1</v>
      </c>
      <c r="AG21" s="1">
        <v>1</v>
      </c>
      <c r="AH21" s="1">
        <v>1</v>
      </c>
      <c r="AI21" s="1">
        <f>_xlfn.RANK.EQ(AI5,AI3:AI13)</f>
        <v>4</v>
      </c>
      <c r="AJ21" s="1">
        <f>_xlfn.RANK.EQ(AJ5,AJ3:AJ13)</f>
        <v>3</v>
      </c>
      <c r="AK21" s="1">
        <f>_xlfn.RANK.EQ(AK5,AK3:AK13)</f>
        <v>6</v>
      </c>
      <c r="AL21" s="1">
        <f>_xlfn.RANK.EQ(AL5,AL3:AL13)</f>
        <v>2</v>
      </c>
      <c r="AM21" s="1">
        <f>_xlfn.RANK.EQ(AM5,AM3:AM13)</f>
        <v>3</v>
      </c>
    </row>
    <row r="22" spans="1:39" x14ac:dyDescent="0.25">
      <c r="A22" s="1">
        <f>_xlfn.RANK.EQ(D22,D19:D29)</f>
        <v>4</v>
      </c>
      <c r="B22" s="1" t="s">
        <v>37</v>
      </c>
      <c r="C22" s="5">
        <v>45866</v>
      </c>
      <c r="D22" s="1" cm="1">
        <f t="array" ref="D22">SUMPRODUCT((E22:AM22=1)*10+(E22:AM22=2)*8+(E22:AM22=3)*6)</f>
        <v>316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  <c r="M22" s="1">
        <v>1</v>
      </c>
      <c r="N22" s="1">
        <v>1</v>
      </c>
      <c r="O22" s="1">
        <v>1</v>
      </c>
      <c r="P22" s="1">
        <v>1</v>
      </c>
      <c r="Q22" s="1">
        <v>1</v>
      </c>
      <c r="R22" s="1">
        <v>1</v>
      </c>
      <c r="S22" s="1">
        <v>1</v>
      </c>
      <c r="T22" s="1">
        <v>1</v>
      </c>
      <c r="U22" s="1">
        <v>1</v>
      </c>
      <c r="V22" s="1">
        <v>1</v>
      </c>
      <c r="W22" s="1">
        <v>1</v>
      </c>
      <c r="X22" s="1">
        <v>1</v>
      </c>
      <c r="Y22" s="1">
        <v>1</v>
      </c>
      <c r="Z22" s="1">
        <v>1</v>
      </c>
      <c r="AA22" s="1">
        <v>1</v>
      </c>
      <c r="AB22" s="1">
        <v>1</v>
      </c>
      <c r="AC22" s="1">
        <v>1</v>
      </c>
      <c r="AD22" s="1">
        <v>1</v>
      </c>
      <c r="AE22" s="1">
        <v>1</v>
      </c>
      <c r="AF22" s="1">
        <v>1</v>
      </c>
      <c r="AG22" s="1">
        <v>1</v>
      </c>
      <c r="AH22" s="1">
        <v>1</v>
      </c>
      <c r="AI22" s="1">
        <f>_xlfn.RANK.EQ(AI6,AI3:AI13)</f>
        <v>2</v>
      </c>
      <c r="AJ22" s="1">
        <f>_xlfn.RANK.EQ(AJ6,AJ3:AJ13)</f>
        <v>4</v>
      </c>
      <c r="AK22" s="1">
        <f>_xlfn.RANK.EQ(AK6,AK3:AK13)</f>
        <v>2</v>
      </c>
      <c r="AL22" s="1">
        <f>_xlfn.RANK.EQ(AL6,AL3:AL13)</f>
        <v>4</v>
      </c>
      <c r="AM22" s="1">
        <f>_xlfn.RANK.EQ(AM6,AM3:AM13)</f>
        <v>4</v>
      </c>
    </row>
    <row r="23" spans="1:39" x14ac:dyDescent="0.25">
      <c r="A23" s="1">
        <f>_xlfn.RANK.EQ(D23,D19:D29)</f>
        <v>5</v>
      </c>
      <c r="B23" s="1" t="s">
        <v>32</v>
      </c>
      <c r="C23" s="5">
        <v>45866</v>
      </c>
      <c r="D23" s="1" cm="1">
        <f t="array" ref="D23">SUMPRODUCT((E23:AM23=1)*10+(E23:AM23=2)*8+(E23:AM23=3)*6)</f>
        <v>300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>
        <v>1</v>
      </c>
      <c r="X23" s="1">
        <v>1</v>
      </c>
      <c r="Y23" s="1">
        <v>1</v>
      </c>
      <c r="Z23" s="1">
        <v>1</v>
      </c>
      <c r="AA23" s="1">
        <v>1</v>
      </c>
      <c r="AB23" s="1">
        <v>1</v>
      </c>
      <c r="AC23" s="1">
        <v>1</v>
      </c>
      <c r="AD23" s="1">
        <v>1</v>
      </c>
      <c r="AE23" s="1">
        <v>1</v>
      </c>
      <c r="AF23" s="1">
        <v>1</v>
      </c>
      <c r="AG23" s="1">
        <v>1</v>
      </c>
      <c r="AH23" s="1">
        <v>1</v>
      </c>
      <c r="AI23" s="1">
        <f>_xlfn.RANK.EQ(AI7,AI3:AI13)</f>
        <v>5</v>
      </c>
      <c r="AJ23" s="1">
        <f>_xlfn.RANK.EQ(AJ7,AJ3:AJ13)</f>
        <v>5</v>
      </c>
      <c r="AK23" s="1">
        <f>_xlfn.RANK.EQ(AK7,AK3:AK13)</f>
        <v>4</v>
      </c>
      <c r="AL23" s="1">
        <f>_xlfn.RANK.EQ(AL7,AL3:AL13)</f>
        <v>6</v>
      </c>
      <c r="AM23" s="1">
        <f>_xlfn.RANK.EQ(AM7,AM3:AM13)</f>
        <v>5</v>
      </c>
    </row>
    <row r="24" spans="1:39" x14ac:dyDescent="0.25">
      <c r="A24" s="1">
        <f>_xlfn.RANK.EQ(D24,D19:D29)</f>
        <v>8</v>
      </c>
      <c r="B24" s="9" t="s">
        <v>31</v>
      </c>
      <c r="C24" s="3">
        <v>45867</v>
      </c>
      <c r="D24" s="1" cm="1">
        <f t="array" ref="D24">SUMPRODUCT((E24:AM24=1)*10+(E24:AM24=2)*8+(E24:AM24=3)*6)</f>
        <v>298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2</v>
      </c>
      <c r="M24" s="1">
        <v>1</v>
      </c>
      <c r="N24" s="1">
        <v>1</v>
      </c>
      <c r="O24" s="1">
        <v>1</v>
      </c>
      <c r="P24" s="1">
        <v>1</v>
      </c>
      <c r="Q24" s="1">
        <v>1</v>
      </c>
      <c r="R24" s="1">
        <v>1</v>
      </c>
      <c r="S24" s="1">
        <v>1</v>
      </c>
      <c r="T24" s="1">
        <v>1</v>
      </c>
      <c r="U24" s="1">
        <v>1</v>
      </c>
      <c r="V24" s="1">
        <v>1</v>
      </c>
      <c r="W24" s="1">
        <v>1</v>
      </c>
      <c r="X24" s="1">
        <v>1</v>
      </c>
      <c r="Y24" s="1">
        <v>1</v>
      </c>
      <c r="Z24" s="1">
        <v>1</v>
      </c>
      <c r="AA24" s="1">
        <v>1</v>
      </c>
      <c r="AB24" s="1">
        <v>1</v>
      </c>
      <c r="AC24" s="1">
        <v>1</v>
      </c>
      <c r="AD24" s="1">
        <v>1</v>
      </c>
      <c r="AE24" s="1">
        <v>1</v>
      </c>
      <c r="AF24" s="1">
        <v>1</v>
      </c>
      <c r="AG24" s="1">
        <v>1</v>
      </c>
      <c r="AH24" s="1">
        <v>1</v>
      </c>
      <c r="AI24" s="1">
        <f>_xlfn.RANK.EQ(AI8,AI3:AI13)</f>
        <v>6</v>
      </c>
      <c r="AJ24" s="1">
        <f>_xlfn.RANK.EQ(AJ8,AJ3:AJ13)</f>
        <v>6</v>
      </c>
      <c r="AK24" s="1">
        <f>_xlfn.RANK.EQ(AK8,AK3:AK13)</f>
        <v>5</v>
      </c>
      <c r="AL24" s="1">
        <f>_xlfn.RANK.EQ(AL8,AL3:AL13)</f>
        <v>5</v>
      </c>
      <c r="AM24" s="1">
        <f>_xlfn.RANK.EQ(AM8,AM3:AM13)</f>
        <v>6</v>
      </c>
    </row>
    <row r="25" spans="1:39" x14ac:dyDescent="0.25">
      <c r="A25" s="1">
        <f>_xlfn.RANK.EQ(D25,D19:D29)</f>
        <v>5</v>
      </c>
      <c r="B25" s="1" t="s">
        <v>47</v>
      </c>
      <c r="C25" s="5">
        <v>45868</v>
      </c>
      <c r="D25" s="1" cm="1">
        <f t="array" ref="D25">SUMPRODUCT((E25:AM25=1)*10+(E25:AM25=2)*8+(E25:AM25=3)*6)</f>
        <v>300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1</v>
      </c>
      <c r="P25" s="1">
        <v>1</v>
      </c>
      <c r="Q25" s="1">
        <v>1</v>
      </c>
      <c r="R25" s="1">
        <v>1</v>
      </c>
      <c r="S25" s="1">
        <v>1</v>
      </c>
      <c r="T25" s="1">
        <v>1</v>
      </c>
      <c r="U25" s="1">
        <v>1</v>
      </c>
      <c r="V25" s="1">
        <v>1</v>
      </c>
      <c r="W25" s="1">
        <v>1</v>
      </c>
      <c r="X25" s="1">
        <v>1</v>
      </c>
      <c r="Y25" s="1">
        <v>1</v>
      </c>
      <c r="Z25" s="1">
        <v>1</v>
      </c>
      <c r="AA25" s="1">
        <v>1</v>
      </c>
      <c r="AB25" s="1">
        <v>1</v>
      </c>
      <c r="AC25" s="1">
        <v>1</v>
      </c>
      <c r="AD25" s="1">
        <v>1</v>
      </c>
      <c r="AE25" s="1">
        <v>1</v>
      </c>
      <c r="AF25" s="1">
        <v>1</v>
      </c>
      <c r="AG25" s="1">
        <v>1</v>
      </c>
      <c r="AH25" s="1">
        <v>1</v>
      </c>
      <c r="AI25" s="1">
        <f>_xlfn.RANK.EQ(AI9,AI3:AI13)</f>
        <v>7</v>
      </c>
      <c r="AJ25" s="1">
        <f>_xlfn.RANK.EQ(AJ9,AJ3:AJ13)</f>
        <v>7</v>
      </c>
      <c r="AK25" s="1">
        <f>_xlfn.RANK.EQ(AK9,AK3:AK13)</f>
        <v>7</v>
      </c>
      <c r="AL25" s="1">
        <f>_xlfn.RANK.EQ(AL9,AL3:AL13)</f>
        <v>7</v>
      </c>
      <c r="AM25" s="1">
        <f>_xlfn.RANK.EQ(AM9,AM3:AM13)</f>
        <v>7</v>
      </c>
    </row>
    <row r="26" spans="1:39" x14ac:dyDescent="0.25">
      <c r="A26" s="1">
        <f>_xlfn.RANK.EQ(D26,D19:D29)</f>
        <v>8</v>
      </c>
      <c r="B26" s="1" t="s">
        <v>33</v>
      </c>
      <c r="C26" s="5">
        <v>45867</v>
      </c>
      <c r="D26" s="1" cm="1">
        <f t="array" ref="D26">SUMPRODUCT((E26:AM26=1)*10+(E26:AM26=2)*8+(E26:AM26=3)*6)</f>
        <v>298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2</v>
      </c>
      <c r="M26" s="1">
        <v>1</v>
      </c>
      <c r="N26" s="1">
        <v>1</v>
      </c>
      <c r="O26" s="1">
        <v>1</v>
      </c>
      <c r="P26" s="1">
        <v>1</v>
      </c>
      <c r="Q26" s="1">
        <v>1</v>
      </c>
      <c r="R26" s="1">
        <v>1</v>
      </c>
      <c r="S26" s="1">
        <v>1</v>
      </c>
      <c r="T26" s="1">
        <v>1</v>
      </c>
      <c r="U26" s="1">
        <v>1</v>
      </c>
      <c r="V26" s="1">
        <v>1</v>
      </c>
      <c r="W26" s="1">
        <v>1</v>
      </c>
      <c r="X26" s="1">
        <v>1</v>
      </c>
      <c r="Y26" s="1">
        <v>1</v>
      </c>
      <c r="Z26" s="1">
        <v>1</v>
      </c>
      <c r="AA26" s="1">
        <v>1</v>
      </c>
      <c r="AB26" s="1">
        <v>1</v>
      </c>
      <c r="AC26" s="1">
        <v>1</v>
      </c>
      <c r="AD26" s="1">
        <v>1</v>
      </c>
      <c r="AE26" s="1">
        <v>1</v>
      </c>
      <c r="AF26" s="1">
        <v>1</v>
      </c>
      <c r="AG26" s="1">
        <v>1</v>
      </c>
      <c r="AH26" s="1">
        <v>1</v>
      </c>
      <c r="AI26" s="1">
        <f>_xlfn.RANK.EQ(AI10,AI3:AI13)</f>
        <v>8</v>
      </c>
      <c r="AJ26" s="1">
        <f>_xlfn.RANK.EQ(AJ10,AJ3:AJ13)</f>
        <v>8</v>
      </c>
      <c r="AK26" s="1">
        <f>_xlfn.RANK.EQ(AK10,AK3:AK13)</f>
        <v>8</v>
      </c>
      <c r="AL26" s="1">
        <f>_xlfn.RANK.EQ(AL10,AL3:AL13)</f>
        <v>9</v>
      </c>
      <c r="AM26" s="1">
        <f>_xlfn.RANK.EQ(AM10,AM3:AM13)</f>
        <v>8</v>
      </c>
    </row>
    <row r="27" spans="1:39" x14ac:dyDescent="0.25">
      <c r="A27" s="1">
        <f>_xlfn.RANK.EQ(D27,D19:D29)</f>
        <v>5</v>
      </c>
      <c r="B27" s="1" t="s">
        <v>48</v>
      </c>
      <c r="C27" s="5">
        <v>45874</v>
      </c>
      <c r="D27" s="1" cm="1">
        <f t="array" ref="D27">SUMPRODUCT((E27:AM27=1)*10+(E27:AM27=2)*8+(E27:AM27=3)*6)</f>
        <v>300</v>
      </c>
      <c r="E27" s="1">
        <v>1</v>
      </c>
      <c r="F27" s="1">
        <v>1</v>
      </c>
      <c r="G27" s="1">
        <v>1</v>
      </c>
      <c r="H27" s="1">
        <v>1</v>
      </c>
      <c r="I27" s="1">
        <v>1</v>
      </c>
      <c r="J27" s="1">
        <v>1</v>
      </c>
      <c r="K27" s="1">
        <v>1</v>
      </c>
      <c r="L27" s="1">
        <v>1</v>
      </c>
      <c r="M27" s="1">
        <v>1</v>
      </c>
      <c r="N27" s="1">
        <v>1</v>
      </c>
      <c r="O27" s="1">
        <v>1</v>
      </c>
      <c r="P27" s="1">
        <v>1</v>
      </c>
      <c r="Q27" s="1">
        <v>1</v>
      </c>
      <c r="R27" s="1">
        <v>1</v>
      </c>
      <c r="S27" s="1">
        <v>1</v>
      </c>
      <c r="T27" s="1">
        <v>1</v>
      </c>
      <c r="U27" s="1">
        <v>1</v>
      </c>
      <c r="V27" s="1">
        <v>1</v>
      </c>
      <c r="W27" s="1">
        <v>1</v>
      </c>
      <c r="X27" s="1">
        <v>1</v>
      </c>
      <c r="Y27" s="1">
        <v>1</v>
      </c>
      <c r="Z27" s="1">
        <v>1</v>
      </c>
      <c r="AA27" s="1">
        <v>1</v>
      </c>
      <c r="AB27" s="1">
        <v>1</v>
      </c>
      <c r="AC27" s="1">
        <v>1</v>
      </c>
      <c r="AD27" s="1">
        <v>1</v>
      </c>
      <c r="AE27" s="1">
        <v>1</v>
      </c>
      <c r="AF27" s="1">
        <v>1</v>
      </c>
      <c r="AG27" s="1">
        <v>1</v>
      </c>
      <c r="AH27" s="1">
        <v>1</v>
      </c>
      <c r="AI27" s="1">
        <f>_xlfn.RANK.EQ(AI11,AI3:AI13)</f>
        <v>10</v>
      </c>
      <c r="AJ27" s="1">
        <f>_xlfn.RANK.EQ(AJ11,AJ3:AJ13)</f>
        <v>9</v>
      </c>
      <c r="AK27" s="1">
        <f>_xlfn.RANK.EQ(AK11,AK3:AK13)</f>
        <v>10</v>
      </c>
      <c r="AL27" s="1">
        <f>_xlfn.RANK.EQ(AL11,AL3:AL13)</f>
        <v>8</v>
      </c>
      <c r="AM27" s="1">
        <f>_xlfn.RANK.EQ(AM11,AM3:AM13)</f>
        <v>9</v>
      </c>
    </row>
    <row r="28" spans="1:39" x14ac:dyDescent="0.25">
      <c r="A28" s="1">
        <f>_xlfn.RANK.EQ(D28,D19:D29)</f>
        <v>10</v>
      </c>
      <c r="B28" s="1" t="s">
        <v>44</v>
      </c>
      <c r="C28" s="5">
        <v>45862</v>
      </c>
      <c r="D28" s="1" cm="1">
        <f t="array" ref="D28">SUMPRODUCT((E28:AM28=1)*10+(E28:AM28=2)*8+(E28:AM28=3)*6)</f>
        <v>238</v>
      </c>
      <c r="E28" s="1">
        <v>2</v>
      </c>
      <c r="F28" s="1">
        <v>2</v>
      </c>
      <c r="G28" s="1">
        <v>2</v>
      </c>
      <c r="H28" s="1">
        <v>2</v>
      </c>
      <c r="I28" s="1">
        <v>2</v>
      </c>
      <c r="J28" s="1">
        <v>2</v>
      </c>
      <c r="K28" s="1">
        <v>2</v>
      </c>
      <c r="L28" s="1">
        <v>3</v>
      </c>
      <c r="M28" s="1">
        <v>2</v>
      </c>
      <c r="N28" s="1">
        <v>2</v>
      </c>
      <c r="O28" s="1">
        <v>2</v>
      </c>
      <c r="P28" s="1">
        <v>2</v>
      </c>
      <c r="Q28" s="1">
        <v>2</v>
      </c>
      <c r="R28" s="1">
        <v>2</v>
      </c>
      <c r="S28" s="1">
        <v>2</v>
      </c>
      <c r="T28" s="1">
        <v>2</v>
      </c>
      <c r="U28" s="1">
        <v>2</v>
      </c>
      <c r="V28" s="1">
        <v>2</v>
      </c>
      <c r="W28" s="1">
        <v>2</v>
      </c>
      <c r="X28" s="1">
        <v>2</v>
      </c>
      <c r="Y28" s="1">
        <v>2</v>
      </c>
      <c r="Z28" s="1">
        <v>2</v>
      </c>
      <c r="AA28" s="1">
        <v>2</v>
      </c>
      <c r="AB28" s="1">
        <v>2</v>
      </c>
      <c r="AC28" s="1">
        <v>2</v>
      </c>
      <c r="AD28" s="1">
        <v>2</v>
      </c>
      <c r="AE28" s="1">
        <v>2</v>
      </c>
      <c r="AF28" s="1">
        <v>2</v>
      </c>
      <c r="AG28" s="1">
        <v>2</v>
      </c>
      <c r="AH28" s="1">
        <v>2</v>
      </c>
      <c r="AI28" s="1">
        <f>_xlfn.RANK.EQ(AI12,AI3:AI13)</f>
        <v>9</v>
      </c>
      <c r="AJ28" s="1">
        <f>_xlfn.RANK.EQ(AJ12,AJ3:AJ13)</f>
        <v>10</v>
      </c>
      <c r="AK28" s="1">
        <f>_xlfn.RANK.EQ(AK12,AK3:AK13)</f>
        <v>9</v>
      </c>
      <c r="AL28" s="1">
        <f>_xlfn.RANK.EQ(AL12,AL3:AL13)</f>
        <v>10</v>
      </c>
      <c r="AM28" s="1">
        <f>_xlfn.RANK.EQ(AM12,AM3:AM13)</f>
        <v>10</v>
      </c>
    </row>
    <row r="29" spans="1:39" x14ac:dyDescent="0.25">
      <c r="A29" s="1">
        <f>_xlfn.RANK.EQ(D29,D19:D29)</f>
        <v>11</v>
      </c>
      <c r="B29" s="1" t="s">
        <v>43</v>
      </c>
      <c r="C29" s="5">
        <v>45861</v>
      </c>
      <c r="D29" s="1" cm="1">
        <f t="array" ref="D29">SUMPRODUCT((E29:AM29=1)*10+(E29:AM29=2)*8+(E29:AM29=3)*6)</f>
        <v>174</v>
      </c>
      <c r="E29" s="1">
        <v>3</v>
      </c>
      <c r="F29" s="1">
        <v>3</v>
      </c>
      <c r="G29" s="1">
        <v>3</v>
      </c>
      <c r="H29" s="1">
        <v>3</v>
      </c>
      <c r="I29" s="1">
        <v>3</v>
      </c>
      <c r="J29" s="1">
        <v>3</v>
      </c>
      <c r="K29" s="1">
        <v>3</v>
      </c>
      <c r="L29" s="1">
        <v>4</v>
      </c>
      <c r="M29" s="1">
        <v>3</v>
      </c>
      <c r="N29" s="1">
        <v>3</v>
      </c>
      <c r="O29" s="1">
        <v>3</v>
      </c>
      <c r="P29" s="1">
        <v>3</v>
      </c>
      <c r="Q29" s="1">
        <v>3</v>
      </c>
      <c r="R29" s="1">
        <v>3</v>
      </c>
      <c r="S29" s="1">
        <v>3</v>
      </c>
      <c r="T29" s="1">
        <v>3</v>
      </c>
      <c r="U29" s="1">
        <v>3</v>
      </c>
      <c r="V29" s="1">
        <v>3</v>
      </c>
      <c r="W29" s="1">
        <v>3</v>
      </c>
      <c r="X29" s="1">
        <v>3</v>
      </c>
      <c r="Y29" s="1">
        <v>3</v>
      </c>
      <c r="Z29" s="1">
        <v>3</v>
      </c>
      <c r="AA29" s="1">
        <v>3</v>
      </c>
      <c r="AB29" s="1">
        <v>3</v>
      </c>
      <c r="AC29" s="1">
        <v>3</v>
      </c>
      <c r="AD29" s="1">
        <v>3</v>
      </c>
      <c r="AE29" s="1">
        <v>3</v>
      </c>
      <c r="AF29" s="1">
        <v>3</v>
      </c>
      <c r="AG29" s="1">
        <v>3</v>
      </c>
      <c r="AH29" s="1">
        <v>3</v>
      </c>
      <c r="AI29" s="1">
        <f>_xlfn.RANK.EQ(AI13,AI3:AI13)</f>
        <v>11</v>
      </c>
      <c r="AJ29" s="1">
        <f>_xlfn.RANK.EQ(AJ13,AJ3:AJ13)</f>
        <v>11</v>
      </c>
      <c r="AK29" s="1">
        <f>_xlfn.RANK.EQ(AK13,AK3:AK13)</f>
        <v>11</v>
      </c>
      <c r="AL29" s="1">
        <f>_xlfn.RANK.EQ(AL13,AL3:AL13)</f>
        <v>11</v>
      </c>
      <c r="AM29" s="1">
        <f>_xlfn.RANK.EQ(AM13,AM3:AM13)</f>
        <v>11</v>
      </c>
    </row>
    <row r="31" spans="1:39" ht="29.5" customHeight="1" x14ac:dyDescent="0.25">
      <c r="B31" s="17" t="s">
        <v>57</v>
      </c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</row>
  </sheetData>
  <sortState xmlns:xlrd2="http://schemas.microsoft.com/office/spreadsheetml/2017/richdata2" ref="B3:AM13">
    <sortCondition descending="1" ref="D3:D13"/>
    <sortCondition ref="C3:C13"/>
  </sortState>
  <mergeCells count="7">
    <mergeCell ref="B31:O31"/>
    <mergeCell ref="B1:D1"/>
    <mergeCell ref="B17:D17"/>
    <mergeCell ref="C15:AA15"/>
    <mergeCell ref="E17:L17"/>
    <mergeCell ref="B16:D16"/>
    <mergeCell ref="F16:T16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2025-07-15T03:05:33Z</dcterms:created>
  <dcterms:modified xsi:type="dcterms:W3CDTF">2025-08-05T16:03:00Z</dcterms:modified>
</cp:coreProperties>
</file>