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OCS2025\"/>
    </mc:Choice>
  </mc:AlternateContent>
  <xr:revisionPtr revIDLastSave="0" documentId="13_ncr:1_{889DFCF5-17C5-46FE-B6F7-4BB5100A5B4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2" l="1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/>
  <c r="E28" i="2" a="1"/>
  <c r="E28" i="2" s="1"/>
  <c r="E27" i="2" a="1"/>
  <c r="E27" i="2"/>
  <c r="E26" i="2" a="1"/>
  <c r="E26" i="2" s="1"/>
  <c r="E25" i="2" a="1"/>
  <c r="E25" i="2" s="1"/>
  <c r="E24" i="2" a="1"/>
  <c r="E24" i="2"/>
  <c r="E23" i="2" a="1"/>
  <c r="E23" i="2" s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B28" i="2" l="1"/>
  <c r="B30" i="2"/>
  <c r="B29" i="2"/>
  <c r="B25" i="2"/>
  <c r="B23" i="2"/>
  <c r="B27" i="2"/>
  <c r="B31" i="2"/>
  <c r="B36" i="2"/>
  <c r="B26" i="2"/>
  <c r="B32" i="2"/>
  <c r="B33" i="2"/>
  <c r="B34" i="2"/>
  <c r="B35" i="2"/>
  <c r="B24" i="2"/>
  <c r="B3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<sst xmlns="http://schemas.openxmlformats.org/spreadsheetml/2006/main" count="124" uniqueCount="65">
  <si>
    <t>提交结果</t>
  </si>
  <si>
    <t>队名</t>
  </si>
  <si>
    <t>提交时间</t>
  </si>
  <si>
    <t>平均达成率</t>
  </si>
  <si>
    <t>num1000_lam0.03_change0__1.txt</t>
  </si>
  <si>
    <t>num1000_lam0.03_change0__2.txt</t>
  </si>
  <si>
    <t>num1000_lam0.03_change0__3.txt</t>
  </si>
  <si>
    <t>num1000_lam0.03_change0__4.txt</t>
  </si>
  <si>
    <t>num1000_lam0.03_change0__5.txt</t>
  </si>
  <si>
    <t>num1000_lam0.03_change0__6.txt</t>
  </si>
  <si>
    <t>num1000_lam0.03_change0__7.txt</t>
  </si>
  <si>
    <t>num1000_lam0.03_change0__8.txt</t>
  </si>
  <si>
    <t>num1000_lam0.03_change0__9.txt</t>
  </si>
  <si>
    <t>num1000_lam0.03_change0__10.txt</t>
  </si>
  <si>
    <t>num5000_lam0.016_change0__1.txt</t>
  </si>
  <si>
    <t>num5000_lam0.016_change0__2.txt</t>
  </si>
  <si>
    <t>num5000_lam0.016_change0__3.txt</t>
  </si>
  <si>
    <t>num5000_lam0.016_change0__4.txt</t>
  </si>
  <si>
    <t>num5000_lam0.016_change0__5.txt</t>
  </si>
  <si>
    <t>num5000_lam0.016_change0__6.txt</t>
  </si>
  <si>
    <t>num5000_lam0.016_change0__7.txt</t>
  </si>
  <si>
    <t>num5000_lam0.016_change0__8.txt</t>
  </si>
  <si>
    <t>num5000_lam0.016_change0__9.txt</t>
  </si>
  <si>
    <t>num5000_lam0.016_change0__10.txt</t>
  </si>
  <si>
    <t>num10000_lam0.0083_change0__1.txt</t>
  </si>
  <si>
    <t>num10000_lam0.0083_change0__2.txt</t>
  </si>
  <si>
    <t>num10000_lam0.0083_change0__3.txt</t>
  </si>
  <si>
    <t>num10000_lam0.0083_change0__4.txt</t>
  </si>
  <si>
    <t>num10000_lam0.0083_change0__5.txt</t>
  </si>
  <si>
    <t>num10000_lam0.0083_change0__6.txt</t>
  </si>
  <si>
    <t>num10000_lam0.0083_change0__7.txt</t>
  </si>
  <si>
    <t>num10000_lam0.0083_change0__8.txt</t>
  </si>
  <si>
    <t>num10000_lam0.0083_change0__9.txt</t>
  </si>
  <si>
    <t>num10000_lam0.0083_change0__10.txt</t>
  </si>
  <si>
    <t>num2000_lam0.05_change0__1.txt</t>
  </si>
  <si>
    <t>num2000_lam0.05_change0__2.txt</t>
  </si>
  <si>
    <t>num2000_lam0.05_change0__3.txt</t>
  </si>
  <si>
    <t>num2000_lam0.05_change0__4.txt</t>
  </si>
  <si>
    <t>num2000_lam0.05_change0__5.txt</t>
  </si>
  <si>
    <t>乱世王者</t>
  </si>
  <si>
    <t>HUSTLab</t>
  </si>
  <si>
    <t>NEU_SY</t>
  </si>
  <si>
    <t>学习中的向阳</t>
  </si>
  <si>
    <t>hahaha</t>
  </si>
  <si>
    <t>紫竹</t>
  </si>
  <si>
    <t>X</t>
  </si>
  <si>
    <t>智能调度团队</t>
  </si>
  <si>
    <t>算无遗策队</t>
  </si>
  <si>
    <t>IIDO-打倒一队是一队</t>
  </si>
  <si>
    <t>汪汪队</t>
  </si>
  <si>
    <t>算法新星</t>
  </si>
  <si>
    <t>坤雨风雷队</t>
  </si>
  <si>
    <t>优化探索者</t>
  </si>
  <si>
    <t>专业团队</t>
  </si>
  <si>
    <t>计分规则</t>
  </si>
  <si>
    <t>根据每个实例的订单按时达成率对所有参赛算法进行排名。每个实例的第一名获得10分，第二名8分，第三名6分，其余名次不计分。最终，所有实例得分累加后总分最高者获得冠军。若总分相同，则由组办方根据算法思路的创新度（如技术创新性、理论突破性或实际应用潜力）进行综合评审，决定最终名次。</t>
  </si>
  <si>
    <t>！！！组委会沟通讨论决定。鼓励创新，要有自己的创新点，如果完全是调用别人已有的工作，将不会晋级决赛答辩！！！</t>
  </si>
  <si>
    <t>初赛成绩</t>
  </si>
  <si>
    <t>对结果有任何异议。请邮箱联系：wangrui@sia.cn</t>
  </si>
  <si>
    <t>排名</t>
  </si>
  <si>
    <t>请各队伍注意，目前公布的仅为初赛成绩！！
入围决赛的具体名单将在初赛结束后公布！！</t>
  </si>
  <si>
    <r>
      <t xml:space="preserve">将有6支队伍进入决赛
</t>
    </r>
    <r>
      <rPr>
        <b/>
        <sz val="16"/>
        <color rgb="FFFF0000"/>
        <rFont val="宋体"/>
        <family val="3"/>
        <charset val="134"/>
        <scheme val="minor"/>
      </rPr>
      <t>（由于提交的队伍较少，决赛名额削减2个）</t>
    </r>
    <phoneticPr fontId="6" type="noConversion"/>
  </si>
  <si>
    <t>确认答辩</t>
    <phoneticPr fontId="6" type="noConversion"/>
  </si>
  <si>
    <t>弃权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</si>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</sst>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9"/>
  <sheetViews>
    <sheetView tabSelected="1" topLeftCell="A10" zoomScale="80" zoomScaleNormal="80" workbookViewId="0">
      <selection activeCell="A34" sqref="A34"/>
    </sheetView>
  </sheetViews>
  <sheetFormatPr defaultColWidth="8.7265625" defaultRowHeight="14" x14ac:dyDescent="0.25"/>
  <cols>
    <col min="1" max="2" width="8.7265625" style="1"/>
    <col min="3" max="3" width="22.26953125" style="1" customWidth="1"/>
    <col min="4" max="4" width="10.453125" style="1" customWidth="1"/>
    <col min="5" max="5" width="11.7265625" style="1" customWidth="1"/>
    <col min="6" max="29" width="6.6328125" style="1" customWidth="1"/>
    <col min="30" max="30" width="7.54296875" style="1" customWidth="1"/>
    <col min="31" max="35" width="6.6328125" style="1" customWidth="1"/>
    <col min="36" max="36" width="12.08984375" style="1" customWidth="1"/>
    <col min="37" max="37" width="10.6328125" style="1" customWidth="1"/>
    <col min="38" max="38" width="10.08984375" style="1" customWidth="1"/>
    <col min="39" max="39" width="10.7265625" style="1" customWidth="1"/>
    <col min="40" max="40" width="9.7265625" style="1" customWidth="1"/>
    <col min="41" max="16384" width="8.7265625" style="1"/>
  </cols>
  <sheetData>
    <row r="1" spans="3:40" ht="29.5" customHeight="1" x14ac:dyDescent="0.25">
      <c r="C1" s="14" t="s">
        <v>0</v>
      </c>
      <c r="D1" s="14"/>
      <c r="E1" s="14"/>
    </row>
    <row r="2" spans="3:40" x14ac:dyDescent="0.25"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</row>
    <row r="3" spans="3:40" x14ac:dyDescent="0.25">
      <c r="C3" s="3" t="s">
        <v>39</v>
      </c>
      <c r="D3" s="4">
        <v>45877</v>
      </c>
      <c r="E3" s="5">
        <f t="shared" ref="E3:E17" si="0">AVERAGE(F3:AN3)</f>
        <v>0.95682857142857136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1">
        <v>0.63</v>
      </c>
      <c r="AK3" s="1">
        <v>0.6905</v>
      </c>
      <c r="AL3" s="1">
        <v>0.45700000000000002</v>
      </c>
      <c r="AM3" s="1">
        <v>0.79400000000000004</v>
      </c>
      <c r="AN3" s="1">
        <v>0.91749999999999998</v>
      </c>
    </row>
    <row r="4" spans="3:40" x14ac:dyDescent="0.25">
      <c r="C4" s="1" t="s">
        <v>40</v>
      </c>
      <c r="D4" s="4">
        <v>45877</v>
      </c>
      <c r="E4" s="5">
        <f t="shared" si="0"/>
        <v>0.95662857142857138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0.64200000000000002</v>
      </c>
      <c r="AK4" s="1">
        <v>0.67900000000000005</v>
      </c>
      <c r="AL4" s="1">
        <v>0.46200000000000002</v>
      </c>
      <c r="AM4" s="1">
        <v>0.78349999999999997</v>
      </c>
      <c r="AN4" s="1">
        <v>0.91549999999999998</v>
      </c>
    </row>
    <row r="5" spans="3:40" x14ac:dyDescent="0.25">
      <c r="C5" s="1" t="s">
        <v>41</v>
      </c>
      <c r="D5" s="4">
        <v>45877</v>
      </c>
      <c r="E5" s="5">
        <f t="shared" si="0"/>
        <v>0.95421428571428579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0.62250000000000005</v>
      </c>
      <c r="AK5" s="1">
        <v>0.64449999999999996</v>
      </c>
      <c r="AL5" s="1">
        <v>0.45650000000000002</v>
      </c>
      <c r="AM5" s="1">
        <v>0.79300000000000004</v>
      </c>
      <c r="AN5" s="1">
        <v>0.88100000000000001</v>
      </c>
    </row>
    <row r="6" spans="3:40" x14ac:dyDescent="0.25">
      <c r="C6" s="1" t="s">
        <v>42</v>
      </c>
      <c r="D6" s="4">
        <v>45876</v>
      </c>
      <c r="E6" s="5">
        <f t="shared" si="0"/>
        <v>0.95115714285714292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1">
        <v>0.59</v>
      </c>
      <c r="AK6" s="1">
        <v>0.63949999999999996</v>
      </c>
      <c r="AL6" s="1">
        <v>0.433</v>
      </c>
      <c r="AM6" s="1">
        <v>0.76600000000000001</v>
      </c>
      <c r="AN6" s="1">
        <v>0.86199999999999999</v>
      </c>
    </row>
    <row r="7" spans="3:40" x14ac:dyDescent="0.25">
      <c r="C7" s="1" t="s">
        <v>43</v>
      </c>
      <c r="D7" s="4">
        <v>45876</v>
      </c>
      <c r="E7" s="5">
        <f t="shared" si="0"/>
        <v>0.9503571428571429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1">
        <v>0.58399999999999996</v>
      </c>
      <c r="AK7" s="1">
        <v>0.63600000000000001</v>
      </c>
      <c r="AL7" s="1">
        <v>0.42849999999999999</v>
      </c>
      <c r="AM7" s="1">
        <v>0.76100000000000001</v>
      </c>
      <c r="AN7" s="1">
        <v>0.85299999999999998</v>
      </c>
    </row>
    <row r="8" spans="3:40" x14ac:dyDescent="0.25">
      <c r="C8" s="1" t="s">
        <v>44</v>
      </c>
      <c r="D8" s="4">
        <v>45866</v>
      </c>
      <c r="E8" s="5">
        <f t="shared" si="0"/>
        <v>0.94351428571428564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0.55600000000000005</v>
      </c>
      <c r="AK8" s="1">
        <v>0.54949999999999999</v>
      </c>
      <c r="AL8" s="1">
        <v>0.442</v>
      </c>
      <c r="AM8" s="1">
        <v>0.67800000000000005</v>
      </c>
      <c r="AN8" s="1">
        <v>0.79749999999999999</v>
      </c>
    </row>
    <row r="9" spans="3:40" x14ac:dyDescent="0.25">
      <c r="C9" s="7" t="s">
        <v>45</v>
      </c>
      <c r="D9" s="8">
        <v>45867</v>
      </c>
      <c r="E9" s="5">
        <f t="shared" si="0"/>
        <v>0.94121428571428578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6">
        <v>0.999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0.54949999999999999</v>
      </c>
      <c r="AK9" s="1">
        <v>0.54049999999999998</v>
      </c>
      <c r="AL9" s="1">
        <v>0.43149999999999999</v>
      </c>
      <c r="AM9" s="1">
        <v>0.6835</v>
      </c>
      <c r="AN9" s="1">
        <v>0.73850000000000005</v>
      </c>
    </row>
    <row r="10" spans="3:40" x14ac:dyDescent="0.25">
      <c r="C10" s="1" t="s">
        <v>46</v>
      </c>
      <c r="D10" s="4">
        <v>45868</v>
      </c>
      <c r="E10" s="5">
        <f t="shared" si="0"/>
        <v>0.93787142857142869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0.51700000000000002</v>
      </c>
      <c r="AK10" s="1">
        <v>0.52100000000000002</v>
      </c>
      <c r="AL10" s="1">
        <v>0.42649999999999999</v>
      </c>
      <c r="AM10" s="1">
        <v>0.63600000000000001</v>
      </c>
      <c r="AN10" s="1">
        <v>0.72499999999999998</v>
      </c>
    </row>
    <row r="11" spans="3:40" x14ac:dyDescent="0.25">
      <c r="C11" s="1" t="s">
        <v>47</v>
      </c>
      <c r="D11" s="4">
        <v>45867</v>
      </c>
      <c r="E11" s="5">
        <f t="shared" si="0"/>
        <v>0.93117142857142865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0.999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0.502</v>
      </c>
      <c r="AK11" s="1">
        <v>0.4415</v>
      </c>
      <c r="AL11" s="1">
        <v>0.40949999999999998</v>
      </c>
      <c r="AM11" s="1">
        <v>0.55649999999999999</v>
      </c>
      <c r="AN11" s="1">
        <v>0.6825</v>
      </c>
    </row>
    <row r="12" spans="3:40" x14ac:dyDescent="0.25">
      <c r="C12" s="1" t="s">
        <v>48</v>
      </c>
      <c r="D12" s="4">
        <v>45874</v>
      </c>
      <c r="E12" s="5">
        <f t="shared" si="0"/>
        <v>0.91932857142857138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1">
        <v>0.26850000000000002</v>
      </c>
      <c r="AK12" s="1">
        <v>0.39850000000000002</v>
      </c>
      <c r="AL12" s="1">
        <v>0.20949999999999999</v>
      </c>
      <c r="AM12" s="1">
        <v>0.63149999999999995</v>
      </c>
      <c r="AN12" s="1">
        <v>0.66849999999999998</v>
      </c>
    </row>
    <row r="13" spans="3:40" x14ac:dyDescent="0.25">
      <c r="C13" s="1" t="s">
        <v>49</v>
      </c>
      <c r="D13" s="4">
        <v>45876</v>
      </c>
      <c r="E13" s="5">
        <f t="shared" si="0"/>
        <v>0.893462857142857</v>
      </c>
      <c r="F13" s="6">
        <v>0.995</v>
      </c>
      <c r="G13" s="6">
        <v>0.98499999999999999</v>
      </c>
      <c r="H13" s="6">
        <v>0.98599999999999999</v>
      </c>
      <c r="I13" s="6">
        <v>0.98699999999999999</v>
      </c>
      <c r="J13" s="6">
        <v>0.98799999999999999</v>
      </c>
      <c r="K13" s="6">
        <v>0.98699999999999999</v>
      </c>
      <c r="L13" s="6">
        <v>0.98799999999999999</v>
      </c>
      <c r="M13" s="6">
        <v>0.99099999999999999</v>
      </c>
      <c r="N13" s="6">
        <v>0.99399999999999999</v>
      </c>
      <c r="O13" s="6">
        <v>0.98599999999999999</v>
      </c>
      <c r="P13" s="6">
        <v>0.96599999999999997</v>
      </c>
      <c r="Q13" s="6">
        <v>0.9738</v>
      </c>
      <c r="R13" s="6">
        <v>0.96399999999999997</v>
      </c>
      <c r="S13" s="6">
        <v>0.96599999999999997</v>
      </c>
      <c r="T13" s="6">
        <v>0.98939999999999995</v>
      </c>
      <c r="U13" s="6">
        <v>0.98060000000000003</v>
      </c>
      <c r="V13" s="6">
        <v>0.9788</v>
      </c>
      <c r="W13" s="6">
        <v>0.98360000000000003</v>
      </c>
      <c r="X13" s="6">
        <v>0.99</v>
      </c>
      <c r="Y13" s="6">
        <v>0.99419999999999997</v>
      </c>
      <c r="Z13" s="6">
        <v>0.86660000000000004</v>
      </c>
      <c r="AA13" s="6">
        <v>0.87849999999999995</v>
      </c>
      <c r="AB13" s="6">
        <v>0.87370000000000003</v>
      </c>
      <c r="AC13" s="6">
        <v>0.88239999999999996</v>
      </c>
      <c r="AD13" s="6">
        <v>0.91100000000000003</v>
      </c>
      <c r="AE13" s="6">
        <v>0.8992</v>
      </c>
      <c r="AF13" s="6">
        <v>0.88829999999999998</v>
      </c>
      <c r="AG13" s="6">
        <v>0.90310000000000001</v>
      </c>
      <c r="AH13" s="6">
        <v>0.89859999999999995</v>
      </c>
      <c r="AI13" s="6">
        <v>0.90439999999999998</v>
      </c>
      <c r="AJ13" s="1">
        <v>0.45300000000000001</v>
      </c>
      <c r="AK13" s="1">
        <v>0.47349999999999998</v>
      </c>
      <c r="AL13" s="1">
        <v>0.36549999999999999</v>
      </c>
      <c r="AM13" s="1">
        <v>0.64649999999999996</v>
      </c>
      <c r="AN13" s="1">
        <v>0.75349999999999995</v>
      </c>
    </row>
    <row r="14" spans="3:40" x14ac:dyDescent="0.25">
      <c r="C14" s="1" t="s">
        <v>50</v>
      </c>
      <c r="D14" s="4">
        <v>45862</v>
      </c>
      <c r="E14" s="5">
        <f t="shared" si="0"/>
        <v>0.86981142857142857</v>
      </c>
      <c r="F14" s="6">
        <v>0.99199999999999999</v>
      </c>
      <c r="G14" s="6">
        <v>0.99</v>
      </c>
      <c r="H14" s="6">
        <v>0.99399999999999999</v>
      </c>
      <c r="I14" s="6">
        <v>0.99299999999999999</v>
      </c>
      <c r="J14" s="6">
        <v>0.99199999999999999</v>
      </c>
      <c r="K14" s="6">
        <v>0.99099999999999999</v>
      </c>
      <c r="L14" s="6">
        <v>0.995</v>
      </c>
      <c r="M14" s="6">
        <v>0.97599999999999998</v>
      </c>
      <c r="N14" s="6">
        <v>0.99199999999999999</v>
      </c>
      <c r="O14" s="6">
        <v>0.98899999999999999</v>
      </c>
      <c r="P14" s="6">
        <v>0.98599999999999999</v>
      </c>
      <c r="Q14" s="6">
        <v>0.98980000000000001</v>
      </c>
      <c r="R14" s="6">
        <v>0.99180000000000001</v>
      </c>
      <c r="S14" s="6">
        <v>0.99199999999999999</v>
      </c>
      <c r="T14" s="6">
        <v>0.99860000000000004</v>
      </c>
      <c r="U14" s="6">
        <v>0.99860000000000004</v>
      </c>
      <c r="V14" s="6">
        <v>0.99539999999999995</v>
      </c>
      <c r="W14" s="6">
        <v>0.99839999999999995</v>
      </c>
      <c r="X14" s="6">
        <v>0.99880000000000002</v>
      </c>
      <c r="Y14" s="6">
        <v>0.99860000000000004</v>
      </c>
      <c r="Z14" s="6">
        <v>0.78639999999999999</v>
      </c>
      <c r="AA14" s="6">
        <v>0.79659999999999997</v>
      </c>
      <c r="AB14" s="6">
        <v>0.78269999999999995</v>
      </c>
      <c r="AC14" s="6">
        <v>0.76910000000000001</v>
      </c>
      <c r="AD14" s="6">
        <v>0.91020000000000001</v>
      </c>
      <c r="AE14" s="6">
        <v>0.89359999999999995</v>
      </c>
      <c r="AF14" s="6">
        <v>0.89810000000000001</v>
      </c>
      <c r="AG14" s="6">
        <v>0.94030000000000002</v>
      </c>
      <c r="AH14" s="6">
        <v>0.94430000000000003</v>
      </c>
      <c r="AI14" s="6">
        <v>0.94810000000000005</v>
      </c>
      <c r="AJ14" s="1">
        <v>0.28549999999999998</v>
      </c>
      <c r="AK14" s="1">
        <v>0.30599999999999999</v>
      </c>
      <c r="AL14" s="1">
        <v>0.214</v>
      </c>
      <c r="AM14" s="1">
        <v>0.51500000000000001</v>
      </c>
      <c r="AN14" s="1">
        <v>0.60150000000000003</v>
      </c>
    </row>
    <row r="15" spans="3:40" x14ac:dyDescent="0.25">
      <c r="C15" s="1" t="s">
        <v>51</v>
      </c>
      <c r="D15" s="4">
        <v>45876</v>
      </c>
      <c r="E15" s="5">
        <f t="shared" si="0"/>
        <v>0.86005714285714274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1">
        <v>1.8499999999999999E-2</v>
      </c>
      <c r="AK15" s="1">
        <v>1.5E-3</v>
      </c>
      <c r="AL15" s="1">
        <v>4.1500000000000002E-2</v>
      </c>
      <c r="AM15" s="1">
        <v>1.8499999999999999E-2</v>
      </c>
      <c r="AN15" s="1">
        <v>2.1999999999999999E-2</v>
      </c>
    </row>
    <row r="16" spans="3:40" x14ac:dyDescent="0.25">
      <c r="C16" s="1" t="s">
        <v>52</v>
      </c>
      <c r="D16" s="4">
        <v>45876</v>
      </c>
      <c r="E16" s="5">
        <f t="shared" si="0"/>
        <v>0.73310571428571447</v>
      </c>
      <c r="F16" s="6">
        <v>0.98199999999999998</v>
      </c>
      <c r="G16" s="6">
        <v>0.96599999999999997</v>
      </c>
      <c r="H16" s="6">
        <v>0.98099999999999998</v>
      </c>
      <c r="I16" s="6">
        <v>0.97899999999999998</v>
      </c>
      <c r="J16" s="6">
        <v>0.97799999999999998</v>
      </c>
      <c r="K16" s="6">
        <v>0.97699999999999998</v>
      </c>
      <c r="L16" s="6">
        <v>0.98</v>
      </c>
      <c r="M16" s="6">
        <v>0.96</v>
      </c>
      <c r="N16" s="6">
        <v>0.95599999999999996</v>
      </c>
      <c r="O16" s="6">
        <v>0.96599999999999997</v>
      </c>
      <c r="P16" s="6">
        <v>0.83520000000000005</v>
      </c>
      <c r="Q16" s="6">
        <v>0.8528</v>
      </c>
      <c r="R16" s="6">
        <v>0.86799999999999999</v>
      </c>
      <c r="S16" s="6">
        <v>0.86519999999999997</v>
      </c>
      <c r="T16" s="6">
        <v>0.96160000000000001</v>
      </c>
      <c r="U16" s="6">
        <v>0.94420000000000004</v>
      </c>
      <c r="V16" s="6">
        <v>0.92700000000000005</v>
      </c>
      <c r="W16" s="6">
        <v>0.9708</v>
      </c>
      <c r="X16" s="6">
        <v>0.97340000000000004</v>
      </c>
      <c r="Y16" s="6">
        <v>0.98</v>
      </c>
      <c r="Z16" s="6">
        <v>0.38400000000000001</v>
      </c>
      <c r="AA16" s="6">
        <v>0.40260000000000001</v>
      </c>
      <c r="AB16" s="6">
        <v>0.38500000000000001</v>
      </c>
      <c r="AC16" s="6">
        <v>0.36840000000000001</v>
      </c>
      <c r="AD16" s="6">
        <v>0.58320000000000005</v>
      </c>
      <c r="AE16" s="6">
        <v>0.54149999999999998</v>
      </c>
      <c r="AF16" s="6">
        <v>0.54600000000000004</v>
      </c>
      <c r="AG16" s="6">
        <v>0.6704</v>
      </c>
      <c r="AH16" s="6">
        <v>0.66900000000000004</v>
      </c>
      <c r="AI16" s="6">
        <v>0.68240000000000001</v>
      </c>
      <c r="AJ16" s="1">
        <v>0.20449999999999999</v>
      </c>
      <c r="AK16" s="1">
        <v>0.30549999999999999</v>
      </c>
      <c r="AL16" s="1">
        <v>0.19</v>
      </c>
      <c r="AM16" s="1">
        <v>0.42</v>
      </c>
      <c r="AN16" s="1">
        <v>0.40300000000000002</v>
      </c>
    </row>
    <row r="17" spans="1:40" x14ac:dyDescent="0.25">
      <c r="C17" s="1" t="s">
        <v>53</v>
      </c>
      <c r="D17" s="4">
        <v>45861</v>
      </c>
      <c r="E17" s="5">
        <f t="shared" si="0"/>
        <v>0.6344914285714286</v>
      </c>
      <c r="F17" s="6">
        <v>0.96299999999999997</v>
      </c>
      <c r="G17" s="6">
        <v>0.92100000000000004</v>
      </c>
      <c r="H17" s="6">
        <v>0.96199999999999997</v>
      </c>
      <c r="I17" s="6">
        <v>0.96899999999999997</v>
      </c>
      <c r="J17" s="6">
        <v>0.97799999999999998</v>
      </c>
      <c r="K17" s="6">
        <v>0.97699999999999998</v>
      </c>
      <c r="L17" s="6">
        <v>0.97899999999999998</v>
      </c>
      <c r="M17" s="6">
        <v>0.89600000000000002</v>
      </c>
      <c r="N17" s="6">
        <v>0.96699999999999997</v>
      </c>
      <c r="O17" s="6">
        <v>0.97499999999999998</v>
      </c>
      <c r="P17" s="6">
        <v>0.68859999999999999</v>
      </c>
      <c r="Q17" s="6">
        <v>0.70660000000000001</v>
      </c>
      <c r="R17" s="6">
        <v>0.7258</v>
      </c>
      <c r="S17" s="6">
        <v>0.71760000000000002</v>
      </c>
      <c r="T17" s="6">
        <v>0.9234</v>
      </c>
      <c r="U17" s="6">
        <v>0.90080000000000005</v>
      </c>
      <c r="V17" s="6">
        <v>0.88759999999999994</v>
      </c>
      <c r="W17" s="6">
        <v>0.95279999999999998</v>
      </c>
      <c r="X17" s="6">
        <v>0.95920000000000005</v>
      </c>
      <c r="Y17" s="6">
        <v>0.96419999999999995</v>
      </c>
      <c r="Z17" s="6">
        <v>0.2429</v>
      </c>
      <c r="AA17" s="6">
        <v>0.24679999999999999</v>
      </c>
      <c r="AB17" s="6">
        <v>0.22869999999999999</v>
      </c>
      <c r="AC17" s="6">
        <v>0.2157</v>
      </c>
      <c r="AD17" s="6">
        <v>0.49580000000000002</v>
      </c>
      <c r="AE17" s="6">
        <v>0.4526</v>
      </c>
      <c r="AF17" s="6">
        <v>0.44669999999999999</v>
      </c>
      <c r="AG17" s="6">
        <v>0.62229999999999996</v>
      </c>
      <c r="AH17" s="6">
        <v>0.60329999999999995</v>
      </c>
      <c r="AI17" s="6">
        <v>0.61629999999999996</v>
      </c>
      <c r="AJ17" s="1">
        <v>1E-3</v>
      </c>
      <c r="AK17" s="1">
        <v>1E-3</v>
      </c>
      <c r="AL17" s="1">
        <v>0</v>
      </c>
      <c r="AM17" s="1">
        <v>0.01</v>
      </c>
      <c r="AN17" s="1">
        <v>1.0500000000000001E-2</v>
      </c>
    </row>
    <row r="18" spans="1:40" x14ac:dyDescent="0.2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ht="38.5" customHeight="1" x14ac:dyDescent="0.25">
      <c r="C19" s="1" t="s">
        <v>54</v>
      </c>
      <c r="D19" s="15" t="s">
        <v>55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40" ht="51.5" customHeight="1" x14ac:dyDescent="0.25">
      <c r="A20" s="18" t="s">
        <v>61</v>
      </c>
      <c r="B20" s="18"/>
      <c r="C20" s="18"/>
      <c r="D20" s="18"/>
      <c r="E20" s="18"/>
      <c r="F20" s="18"/>
      <c r="G20" s="16" t="s">
        <v>56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40" ht="25.5" x14ac:dyDescent="0.25">
      <c r="C21" s="14" t="s">
        <v>57</v>
      </c>
      <c r="D21" s="14"/>
      <c r="E21" s="14"/>
      <c r="F21" s="17" t="s">
        <v>58</v>
      </c>
      <c r="G21" s="17"/>
      <c r="H21" s="17"/>
      <c r="I21" s="17"/>
      <c r="J21" s="17"/>
      <c r="K21" s="17"/>
      <c r="L21" s="17"/>
      <c r="M21" s="17"/>
    </row>
    <row r="22" spans="1:40" x14ac:dyDescent="0.25">
      <c r="B22" s="1" t="s">
        <v>59</v>
      </c>
      <c r="C22" s="1" t="s">
        <v>1</v>
      </c>
      <c r="D22" s="1" t="s">
        <v>2</v>
      </c>
      <c r="E22" s="1" t="s">
        <v>57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2" t="s">
        <v>24</v>
      </c>
      <c r="AA22" s="2" t="s">
        <v>25</v>
      </c>
      <c r="AB22" s="2" t="s">
        <v>26</v>
      </c>
      <c r="AC22" s="2" t="s">
        <v>27</v>
      </c>
      <c r="AD22" s="2" t="s">
        <v>28</v>
      </c>
      <c r="AE22" s="2" t="s">
        <v>29</v>
      </c>
      <c r="AF22" s="2" t="s">
        <v>30</v>
      </c>
      <c r="AG22" s="2" t="s">
        <v>31</v>
      </c>
      <c r="AH22" s="2" t="s">
        <v>32</v>
      </c>
      <c r="AI22" s="2" t="s">
        <v>33</v>
      </c>
      <c r="AJ22" s="9" t="s">
        <v>34</v>
      </c>
      <c r="AK22" s="9" t="s">
        <v>35</v>
      </c>
      <c r="AL22" s="9" t="s">
        <v>36</v>
      </c>
      <c r="AM22" s="9" t="s">
        <v>37</v>
      </c>
      <c r="AN22" s="9" t="s">
        <v>38</v>
      </c>
    </row>
    <row r="23" spans="1:40" x14ac:dyDescent="0.25">
      <c r="A23" s="10" t="s">
        <v>62</v>
      </c>
      <c r="B23" s="1">
        <f t="shared" ref="B23:B37" si="1">_xlfn.RANK.EQ(E23,E$23:E$37)</f>
        <v>1</v>
      </c>
      <c r="C23" s="3" t="s">
        <v>39</v>
      </c>
      <c r="D23" s="4">
        <v>45877</v>
      </c>
      <c r="E23" s="1" cm="1">
        <f t="array" ref="E23">SUMPRODUCT((F23:AN23=1)*10+(F23:AN23=2)*8+(F23:AN23=3)*6)</f>
        <v>346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1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1">
        <v>2</v>
      </c>
      <c r="AK23" s="1">
        <v>1</v>
      </c>
      <c r="AL23" s="1">
        <v>2</v>
      </c>
      <c r="AM23" s="1">
        <v>1</v>
      </c>
      <c r="AN23" s="1">
        <v>1</v>
      </c>
    </row>
    <row r="24" spans="1:40" x14ac:dyDescent="0.25">
      <c r="A24" s="10" t="s">
        <v>62</v>
      </c>
      <c r="B24" s="1">
        <f t="shared" si="1"/>
        <v>2</v>
      </c>
      <c r="C24" s="1" t="s">
        <v>40</v>
      </c>
      <c r="D24" s="4">
        <v>45877</v>
      </c>
      <c r="E24" s="1" cm="1">
        <f t="array" ref="E24">SUMPRODUCT((F24:AN24=1)*10+(F24:AN24=2)*8+(F24:AN24=3)*6)</f>
        <v>342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2</v>
      </c>
      <c r="AL24" s="1">
        <v>1</v>
      </c>
      <c r="AM24" s="1">
        <v>3</v>
      </c>
      <c r="AN24" s="1">
        <v>2</v>
      </c>
    </row>
    <row r="25" spans="1:40" x14ac:dyDescent="0.25">
      <c r="A25" s="10" t="s">
        <v>62</v>
      </c>
      <c r="B25" s="1">
        <f t="shared" si="1"/>
        <v>3</v>
      </c>
      <c r="C25" s="1" t="s">
        <v>41</v>
      </c>
      <c r="D25" s="4">
        <v>45877</v>
      </c>
      <c r="E25" s="1" cm="1">
        <f t="array" ref="E25">SUMPRODUCT((F25:AN25=1)*10+(F25:AN25=2)*8+(F25:AN25=3)*6)</f>
        <v>332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6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3</v>
      </c>
      <c r="AK25" s="1">
        <v>3</v>
      </c>
      <c r="AL25" s="1">
        <v>3</v>
      </c>
      <c r="AM25" s="1">
        <v>2</v>
      </c>
      <c r="AN25" s="1">
        <v>3</v>
      </c>
    </row>
    <row r="26" spans="1:40" x14ac:dyDescent="0.25">
      <c r="A26" s="10" t="s">
        <v>63</v>
      </c>
      <c r="B26" s="1">
        <f t="shared" si="1"/>
        <v>4</v>
      </c>
      <c r="C26" s="1" t="s">
        <v>42</v>
      </c>
      <c r="D26" s="4">
        <v>45876</v>
      </c>
      <c r="E26" s="1" cm="1">
        <f t="array" ref="E26">SUMPRODUCT((F26:AN26=1)*10+(F26:AN26=2)*8+(F26:AN26=3)*6)</f>
        <v>300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1">
        <v>4</v>
      </c>
      <c r="AK26" s="1">
        <v>4</v>
      </c>
      <c r="AL26" s="1">
        <v>5</v>
      </c>
      <c r="AM26" s="1">
        <v>4</v>
      </c>
      <c r="AN26" s="1">
        <v>4</v>
      </c>
    </row>
    <row r="27" spans="1:40" x14ac:dyDescent="0.25">
      <c r="A27" s="10" t="s">
        <v>62</v>
      </c>
      <c r="B27" s="1">
        <f t="shared" si="1"/>
        <v>4</v>
      </c>
      <c r="C27" s="1" t="s">
        <v>43</v>
      </c>
      <c r="D27" s="4">
        <v>45876</v>
      </c>
      <c r="E27" s="1" cm="1">
        <f t="array" ref="E27">SUMPRODUCT((F27:AN27=1)*10+(F27:AN27=2)*8+(F27:AN27=3)*6)</f>
        <v>300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1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1">
        <v>5</v>
      </c>
      <c r="AK27" s="1">
        <v>5</v>
      </c>
      <c r="AL27" s="1">
        <v>7</v>
      </c>
      <c r="AM27" s="1">
        <v>5</v>
      </c>
      <c r="AN27" s="1">
        <v>5</v>
      </c>
    </row>
    <row r="28" spans="1:40" x14ac:dyDescent="0.25">
      <c r="A28" s="10"/>
      <c r="B28" s="1">
        <f t="shared" si="1"/>
        <v>4</v>
      </c>
      <c r="C28" s="1" t="s">
        <v>44</v>
      </c>
      <c r="D28" s="4">
        <v>45866</v>
      </c>
      <c r="E28" s="1" cm="1">
        <f t="array" ref="E28">SUMPRODUCT((F28:AN28=1)*10+(F28:AN28=2)*8+(F28:AN28=3)*6)</f>
        <v>300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6</v>
      </c>
      <c r="AK28" s="1">
        <v>6</v>
      </c>
      <c r="AL28" s="1">
        <v>4</v>
      </c>
      <c r="AM28" s="1">
        <v>7</v>
      </c>
      <c r="AN28" s="1">
        <v>6</v>
      </c>
    </row>
    <row r="29" spans="1:40" x14ac:dyDescent="0.25">
      <c r="B29" s="1">
        <f t="shared" si="1"/>
        <v>10</v>
      </c>
      <c r="C29" s="7" t="s">
        <v>45</v>
      </c>
      <c r="D29" s="8">
        <v>45867</v>
      </c>
      <c r="E29" s="1" cm="1">
        <f t="array" ref="E29">SUMPRODUCT((F29:AN29=1)*10+(F29:AN29=2)*8+(F29:AN29=3)*6)</f>
        <v>298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2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7</v>
      </c>
      <c r="AK29" s="1">
        <v>7</v>
      </c>
      <c r="AL29" s="1">
        <v>6</v>
      </c>
      <c r="AM29" s="1">
        <v>6</v>
      </c>
      <c r="AN29" s="1">
        <v>8</v>
      </c>
    </row>
    <row r="30" spans="1:40" x14ac:dyDescent="0.25">
      <c r="A30" s="10" t="s">
        <v>62</v>
      </c>
      <c r="B30" s="1">
        <f t="shared" si="1"/>
        <v>4</v>
      </c>
      <c r="C30" s="1" t="s">
        <v>46</v>
      </c>
      <c r="D30" s="4">
        <v>45868</v>
      </c>
      <c r="E30" s="1" cm="1">
        <f t="array" ref="E30">SUMPRODUCT((F30:AN30=1)*10+(F30:AN30=2)*8+(F30:AN30=3)*6)</f>
        <v>300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8</v>
      </c>
      <c r="AK30" s="1">
        <v>8</v>
      </c>
      <c r="AL30" s="1">
        <v>8</v>
      </c>
      <c r="AM30" s="1">
        <v>9</v>
      </c>
      <c r="AN30" s="1">
        <v>9</v>
      </c>
    </row>
    <row r="31" spans="1:40" x14ac:dyDescent="0.25">
      <c r="B31" s="1">
        <f t="shared" si="1"/>
        <v>10</v>
      </c>
      <c r="C31" s="1" t="s">
        <v>47</v>
      </c>
      <c r="D31" s="4">
        <v>45867</v>
      </c>
      <c r="E31" s="1" cm="1">
        <f t="array" ref="E31">SUMPRODUCT((F31:AN31=1)*10+(F31:AN31=2)*8+(F31:AN31=3)*6)</f>
        <v>298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2</v>
      </c>
      <c r="N31" s="6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9</v>
      </c>
      <c r="AK31" s="1">
        <v>10</v>
      </c>
      <c r="AL31" s="1">
        <v>9</v>
      </c>
      <c r="AM31" s="1">
        <v>11</v>
      </c>
      <c r="AN31" s="1">
        <v>10</v>
      </c>
    </row>
    <row r="32" spans="1:40" x14ac:dyDescent="0.25">
      <c r="A32" s="10" t="s">
        <v>62</v>
      </c>
      <c r="B32" s="1">
        <f t="shared" si="1"/>
        <v>4</v>
      </c>
      <c r="C32" s="1" t="s">
        <v>48</v>
      </c>
      <c r="D32" s="4">
        <v>45874</v>
      </c>
      <c r="E32" s="1" cm="1">
        <f t="array" ref="E32">SUMPRODUCT((F32:AN32=1)*10+(F32:AN32=2)*8+(F32:AN32=3)*6)</f>
        <v>300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1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1">
        <v>12</v>
      </c>
      <c r="AK32" s="1">
        <v>11</v>
      </c>
      <c r="AL32" s="1">
        <v>12</v>
      </c>
      <c r="AM32" s="1">
        <v>10</v>
      </c>
      <c r="AN32" s="1">
        <v>11</v>
      </c>
    </row>
    <row r="33" spans="1:40" x14ac:dyDescent="0.25">
      <c r="B33" s="1">
        <f t="shared" si="1"/>
        <v>13</v>
      </c>
      <c r="C33" s="1" t="s">
        <v>49</v>
      </c>
      <c r="D33" s="4">
        <v>45876</v>
      </c>
      <c r="E33" s="1" cm="1">
        <f t="array" ref="E33">SUMPRODUCT((F33:AN33=1)*10+(F33:AN33=2)*8+(F33:AN33=3)*6)</f>
        <v>196</v>
      </c>
      <c r="F33" s="1">
        <v>2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2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3</v>
      </c>
      <c r="AG33" s="1">
        <v>3</v>
      </c>
      <c r="AH33" s="1">
        <v>3</v>
      </c>
      <c r="AI33" s="1">
        <v>3</v>
      </c>
      <c r="AJ33" s="1">
        <v>10</v>
      </c>
      <c r="AK33" s="1">
        <v>9</v>
      </c>
      <c r="AL33" s="1">
        <v>10</v>
      </c>
      <c r="AM33" s="1">
        <v>8</v>
      </c>
      <c r="AN33" s="1">
        <v>7</v>
      </c>
    </row>
    <row r="34" spans="1:40" x14ac:dyDescent="0.25">
      <c r="B34" s="1">
        <f t="shared" si="1"/>
        <v>12</v>
      </c>
      <c r="C34" s="1" t="s">
        <v>50</v>
      </c>
      <c r="D34" s="4">
        <v>45862</v>
      </c>
      <c r="E34" s="1" cm="1">
        <f t="array" ref="E34">SUMPRODUCT((F34:AN34=1)*10+(F34:AN34=2)*8+(F34:AN34=3)*6)</f>
        <v>216</v>
      </c>
      <c r="F34" s="1">
        <v>3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4</v>
      </c>
      <c r="N34" s="1">
        <v>3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2</v>
      </c>
      <c r="AG34" s="1">
        <v>2</v>
      </c>
      <c r="AH34" s="1">
        <v>2</v>
      </c>
      <c r="AI34" s="1">
        <v>2</v>
      </c>
      <c r="AJ34" s="1">
        <v>11</v>
      </c>
      <c r="AK34" s="1">
        <v>12</v>
      </c>
      <c r="AL34" s="1">
        <v>11</v>
      </c>
      <c r="AM34" s="1">
        <v>12</v>
      </c>
      <c r="AN34" s="1">
        <v>12</v>
      </c>
    </row>
    <row r="35" spans="1:40" x14ac:dyDescent="0.25">
      <c r="B35" s="1">
        <f t="shared" si="1"/>
        <v>4</v>
      </c>
      <c r="C35" s="1" t="s">
        <v>51</v>
      </c>
      <c r="D35" s="4">
        <v>45876</v>
      </c>
      <c r="E35" s="1" cm="1">
        <f t="array" ref="E35">SUMPRODUCT((F35:AN35=1)*10+(F35:AN35=2)*8+(F35:AN35=3)*6)</f>
        <v>300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1">
        <v>14</v>
      </c>
      <c r="AK35" s="1">
        <v>14</v>
      </c>
      <c r="AL35" s="1">
        <v>14</v>
      </c>
      <c r="AM35" s="1">
        <v>14</v>
      </c>
      <c r="AN35" s="1">
        <v>14</v>
      </c>
    </row>
    <row r="36" spans="1:40" x14ac:dyDescent="0.25">
      <c r="B36" s="1">
        <f t="shared" si="1"/>
        <v>14</v>
      </c>
      <c r="C36" s="1" t="s">
        <v>52</v>
      </c>
      <c r="D36" s="4">
        <v>45876</v>
      </c>
      <c r="E36" s="1" cm="1">
        <f t="array" ref="E36">SUMPRODUCT((F36:AN36=1)*10+(F36:AN36=2)*8+(F36:AN36=3)*6)</f>
        <v>0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5</v>
      </c>
      <c r="N36" s="1">
        <v>5</v>
      </c>
      <c r="O36" s="1">
        <v>5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13</v>
      </c>
      <c r="AK36" s="1">
        <v>13</v>
      </c>
      <c r="AL36" s="1">
        <v>13</v>
      </c>
      <c r="AM36" s="1">
        <v>13</v>
      </c>
      <c r="AN36" s="1">
        <v>13</v>
      </c>
    </row>
    <row r="37" spans="1:40" x14ac:dyDescent="0.25">
      <c r="B37" s="1">
        <f t="shared" si="1"/>
        <v>14</v>
      </c>
      <c r="C37" s="1" t="s">
        <v>53</v>
      </c>
      <c r="D37" s="4">
        <v>45861</v>
      </c>
      <c r="E37" s="1" cm="1">
        <f t="array" ref="E37">SUMPRODUCT((F37:AN37=1)*10+(F37:AN37=2)*8+(F37:AN37=3)*6)</f>
        <v>0</v>
      </c>
      <c r="F37" s="1">
        <v>5</v>
      </c>
      <c r="G37" s="1">
        <v>5</v>
      </c>
      <c r="H37" s="1">
        <v>5</v>
      </c>
      <c r="I37" s="1">
        <v>5</v>
      </c>
      <c r="J37" s="1">
        <v>4</v>
      </c>
      <c r="K37" s="1">
        <v>4</v>
      </c>
      <c r="L37" s="1">
        <v>4</v>
      </c>
      <c r="M37" s="1">
        <v>6</v>
      </c>
      <c r="N37" s="1">
        <v>4</v>
      </c>
      <c r="O37" s="1">
        <v>4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15</v>
      </c>
      <c r="AK37" s="1">
        <v>15</v>
      </c>
      <c r="AL37" s="1">
        <v>15</v>
      </c>
      <c r="AM37" s="1">
        <v>15</v>
      </c>
      <c r="AN37" s="1">
        <v>15</v>
      </c>
    </row>
    <row r="38" spans="1:40" x14ac:dyDescent="0.25">
      <c r="A38" s="11" t="s">
        <v>64</v>
      </c>
    </row>
    <row r="39" spans="1:40" ht="29.5" customHeight="1" x14ac:dyDescent="0.25">
      <c r="A39" s="11" t="s">
        <v>64</v>
      </c>
      <c r="C39" s="12" t="s">
        <v>60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</sheetData>
  <mergeCells count="7">
    <mergeCell ref="C39:P39"/>
    <mergeCell ref="C1:E1"/>
    <mergeCell ref="D19:AB19"/>
    <mergeCell ref="G20:U20"/>
    <mergeCell ref="C21:E21"/>
    <mergeCell ref="F21:M21"/>
    <mergeCell ref="A20:F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2025-07-15T03:05:00Z</dcterms:created>
  <dcterms:modified xsi:type="dcterms:W3CDTF">2025-08-12T01:19:30Z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F48F134CD9854A649961946927C68F6D_12</vt:lpwstr>
  </property>
  <property fmtid="{D5CDD505-2E9C-101B-9397-08002B2CF9AE}" pid="3" name="KSOProductBuildVer">
    <vt:lpwstr>2052-12.1.0.21915</vt:lpwstr>
  </property>
</Properties>
</file>