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DOCS2025\"/>
    </mc:Choice>
  </mc:AlternateContent>
  <xr:revisionPtr revIDLastSave="0" documentId="13_ncr:1_{6F6B8033-64EF-486A-BC5C-1F932E251AB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 a="1"/>
  <c r="D36" i="1" s="1"/>
  <c r="AJ23" i="1"/>
  <c r="AK23" i="1"/>
  <c r="AL23" i="1"/>
  <c r="AM23" i="1"/>
  <c r="AJ24" i="1"/>
  <c r="AK24" i="1"/>
  <c r="AL24" i="1"/>
  <c r="AM24" i="1"/>
  <c r="AJ25" i="1"/>
  <c r="AK25" i="1"/>
  <c r="AL25" i="1"/>
  <c r="AM25" i="1"/>
  <c r="AJ26" i="1"/>
  <c r="AK26" i="1"/>
  <c r="AL26" i="1"/>
  <c r="AM26" i="1"/>
  <c r="AJ27" i="1"/>
  <c r="AK27" i="1"/>
  <c r="AL27" i="1"/>
  <c r="AM27" i="1"/>
  <c r="AJ28" i="1"/>
  <c r="AK28" i="1"/>
  <c r="AL28" i="1"/>
  <c r="AM28" i="1"/>
  <c r="AJ29" i="1"/>
  <c r="AK29" i="1"/>
  <c r="AL29" i="1"/>
  <c r="AM29" i="1"/>
  <c r="AJ30" i="1"/>
  <c r="AK30" i="1"/>
  <c r="AL30" i="1"/>
  <c r="AM30" i="1"/>
  <c r="AJ31" i="1"/>
  <c r="AK31" i="1"/>
  <c r="AL31" i="1"/>
  <c r="AM31" i="1"/>
  <c r="AJ32" i="1"/>
  <c r="AK32" i="1"/>
  <c r="AL32" i="1"/>
  <c r="AM32" i="1"/>
  <c r="AJ33" i="1"/>
  <c r="AK33" i="1"/>
  <c r="AL33" i="1"/>
  <c r="AM33" i="1"/>
  <c r="AJ34" i="1"/>
  <c r="AK34" i="1"/>
  <c r="AL34" i="1"/>
  <c r="AM34" i="1"/>
  <c r="AJ35" i="1"/>
  <c r="AK35" i="1"/>
  <c r="AL35" i="1"/>
  <c r="AM35" i="1"/>
  <c r="AJ36" i="1"/>
  <c r="AK36" i="1"/>
  <c r="AL36" i="1"/>
  <c r="AM36" i="1"/>
  <c r="AJ37" i="1"/>
  <c r="AK37" i="1"/>
  <c r="AL37" i="1"/>
  <c r="AM37" i="1"/>
  <c r="D37" i="1" s="1" a="1"/>
  <c r="D37" i="1" s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23" i="1"/>
  <c r="D16" i="1"/>
  <c r="D15" i="1"/>
  <c r="D6" i="1"/>
  <c r="D13" i="1"/>
  <c r="D17" i="1"/>
  <c r="D5" i="1"/>
  <c r="D10" i="1"/>
  <c r="D12" i="1"/>
  <c r="D14" i="1"/>
  <c r="D8" i="1"/>
  <c r="D3" i="1"/>
  <c r="D4" i="1"/>
  <c r="D7" i="1"/>
  <c r="D11" i="1"/>
  <c r="D9" i="1"/>
  <c r="D34" i="1" l="1" a="1"/>
  <c r="D34" i="1" s="1"/>
  <c r="D33" i="1" a="1"/>
  <c r="D33" i="1" s="1"/>
  <c r="D32" i="1" a="1"/>
  <c r="D32" i="1" s="1"/>
  <c r="D31" i="1" a="1"/>
  <c r="D31" i="1" s="1"/>
  <c r="D28" i="1" a="1"/>
  <c r="D28" i="1" s="1"/>
  <c r="D23" i="1" a="1"/>
  <c r="D23" i="1" s="1"/>
  <c r="D27" i="1" a="1"/>
  <c r="D27" i="1" s="1"/>
  <c r="D26" i="1" a="1"/>
  <c r="D26" i="1" s="1"/>
  <c r="D35" i="1" a="1"/>
  <c r="D35" i="1" s="1"/>
  <c r="D25" i="1" a="1"/>
  <c r="D25" i="1" s="1"/>
  <c r="D30" i="1" a="1"/>
  <c r="D30" i="1" s="1"/>
  <c r="D29" i="1" a="1"/>
  <c r="D29" i="1" s="1"/>
  <c r="D24" i="1" a="1"/>
  <c r="D24" i="1" s="1"/>
  <c r="A23" i="1" l="1"/>
  <c r="A27" i="1"/>
  <c r="A26" i="1"/>
  <c r="A34" i="1"/>
  <c r="A35" i="1"/>
  <c r="A33" i="1"/>
  <c r="A32" i="1"/>
  <c r="A25" i="1"/>
  <c r="A31" i="1"/>
  <c r="A30" i="1"/>
  <c r="A29" i="1"/>
  <c r="A28" i="1"/>
  <c r="A37" i="1"/>
  <c r="A36" i="1"/>
  <c r="A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<sst xmlns="http://schemas.openxmlformats.org/spreadsheetml/2006/main" count="115" uniqueCount="62">
  <si>
    <t>num1000_lam0.03_change0__1.txt</t>
  </si>
  <si>
    <t>num1000_lam0.03_change0__2.txt</t>
  </si>
  <si>
    <t>num1000_lam0.03_change0__3.txt</t>
  </si>
  <si>
    <t>num1000_lam0.03_change0__4.txt</t>
  </si>
  <si>
    <t>num1000_lam0.03_change0__5.txt</t>
  </si>
  <si>
    <t>num1000_lam0.03_change0__6.txt</t>
  </si>
  <si>
    <t>num1000_lam0.03_change0__7.txt</t>
  </si>
  <si>
    <t>num1000_lam0.03_change0__9.txt</t>
  </si>
  <si>
    <t>num1000_lam0.03_change0__10.txt</t>
  </si>
  <si>
    <t>num5000_lam0.016_change0__1.txt</t>
  </si>
  <si>
    <t>num5000_lam0.016_change0__2.txt</t>
  </si>
  <si>
    <t>num5000_lam0.016_change0__3.txt</t>
  </si>
  <si>
    <t>num5000_lam0.016_change0__4.txt</t>
  </si>
  <si>
    <t>num5000_lam0.016_change0__5.txt</t>
  </si>
  <si>
    <t>num5000_lam0.016_change0__6.txt</t>
  </si>
  <si>
    <t>num5000_lam0.016_change0__7.txt</t>
  </si>
  <si>
    <t>num5000_lam0.016_change0__8.txt</t>
  </si>
  <si>
    <t>num5000_lam0.016_change0__9.txt</t>
  </si>
  <si>
    <t>num5000_lam0.016_change0__10.txt</t>
  </si>
  <si>
    <t>num10000_lam0.0083_change0__1.txt</t>
  </si>
  <si>
    <t>num10000_lam0.0083_change0__2.txt</t>
  </si>
  <si>
    <t>num10000_lam0.0083_change0__3.txt</t>
  </si>
  <si>
    <t>num10000_lam0.0083_change0__4.txt</t>
  </si>
  <si>
    <t>num10000_lam0.0083_change0__5.txt</t>
  </si>
  <si>
    <t>num10000_lam0.0083_change0__6.txt</t>
  </si>
  <si>
    <t>num10000_lam0.0083_change0__7.txt</t>
  </si>
  <si>
    <t>num10000_lam0.0083_change0__8.txt</t>
  </si>
  <si>
    <t>num10000_lam0.0083_change0__9.txt</t>
  </si>
  <si>
    <t>num10000_lam0.0083_change0__10.txt</t>
  </si>
  <si>
    <t>队名</t>
    <phoneticPr fontId="2" type="noConversion"/>
  </si>
  <si>
    <t>提交时间</t>
    <phoneticPr fontId="2" type="noConversion"/>
  </si>
  <si>
    <t>X</t>
    <phoneticPr fontId="2" type="noConversion"/>
  </si>
  <si>
    <t>紫竹</t>
    <phoneticPr fontId="2" type="noConversion"/>
  </si>
  <si>
    <t>算无遗策队</t>
    <phoneticPr fontId="2" type="noConversion"/>
  </si>
  <si>
    <t>乱世王者</t>
    <phoneticPr fontId="2" type="noConversion"/>
  </si>
  <si>
    <t>hahaha</t>
    <phoneticPr fontId="2" type="noConversion"/>
  </si>
  <si>
    <t>平均达成率</t>
    <phoneticPr fontId="2" type="noConversion"/>
  </si>
  <si>
    <t>HUSTLab</t>
    <phoneticPr fontId="2" type="noConversion"/>
  </si>
  <si>
    <t>num2000_lam0.05_change0__1.txt</t>
  </si>
  <si>
    <t>num2000_lam0.05_change0__2.txt</t>
  </si>
  <si>
    <t>num2000_lam0.05_change0__3.txt</t>
  </si>
  <si>
    <t>num2000_lam0.05_change0__4.txt</t>
  </si>
  <si>
    <t>num2000_lam0.05_change0__5.txt</t>
  </si>
  <si>
    <t>专业团队</t>
  </si>
  <si>
    <t>算法新星</t>
  </si>
  <si>
    <t>num1000_lam0.03_change0__8.txt</t>
    <phoneticPr fontId="2" type="noConversion"/>
  </si>
  <si>
    <t>NEU_SY</t>
    <phoneticPr fontId="2" type="noConversion"/>
  </si>
  <si>
    <t>智能调度团队</t>
    <phoneticPr fontId="2" type="noConversion"/>
  </si>
  <si>
    <t>IIDO-打倒一队是一队</t>
  </si>
  <si>
    <t>提交结果</t>
    <phoneticPr fontId="2" type="noConversion"/>
  </si>
  <si>
    <t>初赛成绩</t>
    <phoneticPr fontId="2" type="noConversion"/>
  </si>
  <si>
    <t>计分规则</t>
    <phoneticPr fontId="2" type="noConversion"/>
  </si>
  <si>
    <t>根据每个实例的订单按时达成率对所有参赛算法进行排名。每个实例的第一名获得10分，第二名8分，第三名6分，其余名次不计分。最终，所有实例得分累加后总分最高者获得冠军。若总分相同，则由组办方根据算法思路的创新度（如技术创新性、理论突破性或实际应用潜力）进行综合评审，决定最终名次。</t>
    <phoneticPr fontId="2" type="noConversion"/>
  </si>
  <si>
    <t>将有8支队伍进入决赛</t>
    <phoneticPr fontId="2" type="noConversion"/>
  </si>
  <si>
    <t>排名</t>
    <phoneticPr fontId="2" type="noConversion"/>
  </si>
  <si>
    <t>对结果有任何异议。请邮箱联系：wangrui@sia.cn</t>
    <phoneticPr fontId="2" type="noConversion"/>
  </si>
  <si>
    <t>！！！组委会沟通讨论决定。鼓励创新，要有自己的创新点，如果完全是调用别人已有的工作，将不会晋级决赛答辩！！！</t>
    <phoneticPr fontId="2" type="noConversion"/>
  </si>
  <si>
    <t>请各队伍注意，目前公布的仅为初赛成绩！！
入围决赛的具体名单将在初赛结束后公布！！</t>
    <phoneticPr fontId="2" type="noConversion"/>
  </si>
  <si>
    <t>优化探索者</t>
    <phoneticPr fontId="2" type="noConversion"/>
  </si>
  <si>
    <t>坤雨风雷队</t>
    <phoneticPr fontId="2" type="noConversion"/>
  </si>
  <si>
    <t>学习中的向阳</t>
    <phoneticPr fontId="2" type="noConversion"/>
  </si>
  <si>
    <t>汪汪队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</si>
</sst>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9" fontId="4" fillId="0" borderId="0" xfId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zoomScale="85" zoomScaleNormal="85" workbookViewId="0">
      <selection activeCell="B20" sqref="B20:D20"/>
    </sheetView>
  </sheetViews>
  <sheetFormatPr defaultRowHeight="14" x14ac:dyDescent="0.25"/>
  <cols>
    <col min="1" max="1" width="8.7265625" style="1"/>
    <col min="2" max="2" width="22.26953125" style="1" customWidth="1"/>
    <col min="3" max="3" width="10.453125" style="1" bestFit="1" customWidth="1"/>
    <col min="4" max="4" width="11.7265625" style="1" bestFit="1" customWidth="1"/>
    <col min="5" max="34" width="6.6328125" style="1" customWidth="1"/>
    <col min="35" max="35" width="12.08984375" style="1" customWidth="1"/>
    <col min="36" max="36" width="10.6328125" style="1" customWidth="1"/>
    <col min="37" max="37" width="10.08984375" style="1" customWidth="1"/>
    <col min="38" max="38" width="10.7265625" style="1" customWidth="1"/>
    <col min="39" max="39" width="9.7265625" style="1" customWidth="1"/>
    <col min="40" max="16384" width="8.7265625" style="1"/>
  </cols>
  <sheetData>
    <row r="1" spans="2:39" ht="29.5" customHeight="1" x14ac:dyDescent="0.25">
      <c r="B1" s="15" t="s">
        <v>49</v>
      </c>
      <c r="C1" s="15"/>
      <c r="D1" s="15"/>
    </row>
    <row r="2" spans="2:39" x14ac:dyDescent="0.25">
      <c r="B2" s="1" t="s">
        <v>29</v>
      </c>
      <c r="C2" s="1" t="s">
        <v>30</v>
      </c>
      <c r="D2" s="1" t="s">
        <v>36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45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6" t="s">
        <v>38</v>
      </c>
      <c r="AJ2" s="6" t="s">
        <v>39</v>
      </c>
      <c r="AK2" s="6" t="s">
        <v>40</v>
      </c>
      <c r="AL2" s="6" t="s">
        <v>41</v>
      </c>
      <c r="AM2" s="6" t="s">
        <v>42</v>
      </c>
    </row>
    <row r="3" spans="2:39" x14ac:dyDescent="0.25">
      <c r="B3" s="8" t="s">
        <v>34</v>
      </c>
      <c r="C3" s="5">
        <v>45877</v>
      </c>
      <c r="D3" s="4">
        <f t="shared" ref="D3:D17" si="0">AVERAGE(E3:AM3)</f>
        <v>0.95682857142857136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v>1</v>
      </c>
      <c r="X3" s="7">
        <v>1</v>
      </c>
      <c r="Y3" s="7">
        <v>1</v>
      </c>
      <c r="Z3" s="7">
        <v>1</v>
      </c>
      <c r="AA3" s="7">
        <v>1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1</v>
      </c>
      <c r="AH3" s="7">
        <v>1</v>
      </c>
      <c r="AI3" s="12">
        <v>0.63</v>
      </c>
      <c r="AJ3" s="12">
        <v>0.6905</v>
      </c>
      <c r="AK3" s="12">
        <v>0.45700000000000002</v>
      </c>
      <c r="AL3" s="12">
        <v>0.79400000000000004</v>
      </c>
      <c r="AM3" s="12">
        <v>0.91749999999999998</v>
      </c>
    </row>
    <row r="4" spans="2:39" x14ac:dyDescent="0.25">
      <c r="B4" s="1" t="s">
        <v>37</v>
      </c>
      <c r="C4" s="5">
        <v>45877</v>
      </c>
      <c r="D4" s="4">
        <f t="shared" si="0"/>
        <v>0.95662857142857138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2">
        <v>0.64200000000000002</v>
      </c>
      <c r="AJ4" s="12">
        <v>0.67900000000000005</v>
      </c>
      <c r="AK4" s="12">
        <v>0.46200000000000002</v>
      </c>
      <c r="AL4" s="12">
        <v>0.78349999999999997</v>
      </c>
      <c r="AM4" s="12">
        <v>0.91549999999999998</v>
      </c>
    </row>
    <row r="5" spans="2:39" x14ac:dyDescent="0.25">
      <c r="B5" s="1" t="s">
        <v>46</v>
      </c>
      <c r="C5" s="5">
        <v>45877</v>
      </c>
      <c r="D5" s="4">
        <f t="shared" si="0"/>
        <v>0.95421428571428579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2">
        <v>0.62250000000000005</v>
      </c>
      <c r="AJ5" s="12">
        <v>0.64449999999999996</v>
      </c>
      <c r="AK5" s="12">
        <v>0.45650000000000002</v>
      </c>
      <c r="AL5" s="12">
        <v>0.79300000000000004</v>
      </c>
      <c r="AM5" s="12">
        <v>0.88100000000000001</v>
      </c>
    </row>
    <row r="6" spans="2:39" x14ac:dyDescent="0.25">
      <c r="B6" s="1" t="s">
        <v>60</v>
      </c>
      <c r="C6" s="5">
        <v>45876</v>
      </c>
      <c r="D6" s="4">
        <f t="shared" si="0"/>
        <v>0.95115714285714292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0">
        <v>1</v>
      </c>
      <c r="K6" s="10">
        <v>1</v>
      </c>
      <c r="L6" s="10">
        <v>1</v>
      </c>
      <c r="M6" s="10">
        <v>1</v>
      </c>
      <c r="N6" s="10">
        <v>1</v>
      </c>
      <c r="O6" s="10">
        <v>1</v>
      </c>
      <c r="P6" s="10">
        <v>1</v>
      </c>
      <c r="Q6" s="10">
        <v>1</v>
      </c>
      <c r="R6" s="10">
        <v>1</v>
      </c>
      <c r="S6" s="10">
        <v>1</v>
      </c>
      <c r="T6" s="10">
        <v>1</v>
      </c>
      <c r="U6" s="10">
        <v>1</v>
      </c>
      <c r="V6" s="10">
        <v>1</v>
      </c>
      <c r="W6" s="10">
        <v>1</v>
      </c>
      <c r="X6" s="10">
        <v>1</v>
      </c>
      <c r="Y6" s="10">
        <v>1</v>
      </c>
      <c r="Z6" s="10">
        <v>1</v>
      </c>
      <c r="AA6" s="10">
        <v>1</v>
      </c>
      <c r="AB6" s="10">
        <v>1</v>
      </c>
      <c r="AC6" s="10">
        <v>1</v>
      </c>
      <c r="AD6" s="10">
        <v>1</v>
      </c>
      <c r="AE6" s="10">
        <v>1</v>
      </c>
      <c r="AF6" s="10">
        <v>1</v>
      </c>
      <c r="AG6" s="10">
        <v>1</v>
      </c>
      <c r="AH6" s="10">
        <v>1</v>
      </c>
      <c r="AI6" s="12">
        <v>0.59</v>
      </c>
      <c r="AJ6" s="12">
        <v>0.63949999999999996</v>
      </c>
      <c r="AK6" s="12">
        <v>0.433</v>
      </c>
      <c r="AL6" s="12">
        <v>0.76600000000000001</v>
      </c>
      <c r="AM6" s="12">
        <v>0.86199999999999999</v>
      </c>
    </row>
    <row r="7" spans="2:39" x14ac:dyDescent="0.25">
      <c r="B7" s="1" t="s">
        <v>35</v>
      </c>
      <c r="C7" s="5">
        <v>45876</v>
      </c>
      <c r="D7" s="4">
        <f t="shared" si="0"/>
        <v>0.9503571428571429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12">
        <v>0.58399999999999996</v>
      </c>
      <c r="AJ7" s="12">
        <v>0.63600000000000001</v>
      </c>
      <c r="AK7" s="12">
        <v>0.42849999999999999</v>
      </c>
      <c r="AL7" s="12">
        <v>0.76100000000000001</v>
      </c>
      <c r="AM7" s="12">
        <v>0.85299999999999998</v>
      </c>
    </row>
    <row r="8" spans="2:39" x14ac:dyDescent="0.25">
      <c r="B8" s="1" t="s">
        <v>32</v>
      </c>
      <c r="C8" s="5">
        <v>45866</v>
      </c>
      <c r="D8" s="4">
        <f t="shared" si="0"/>
        <v>0.94351428571428564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2">
        <v>0.55600000000000005</v>
      </c>
      <c r="AJ8" s="12">
        <v>0.54949999999999999</v>
      </c>
      <c r="AK8" s="12">
        <v>0.442</v>
      </c>
      <c r="AL8" s="12">
        <v>0.67800000000000005</v>
      </c>
      <c r="AM8" s="12">
        <v>0.79749999999999999</v>
      </c>
    </row>
    <row r="9" spans="2:39" x14ac:dyDescent="0.25">
      <c r="B9" s="9" t="s">
        <v>31</v>
      </c>
      <c r="C9" s="3">
        <v>45867</v>
      </c>
      <c r="D9" s="4">
        <f t="shared" si="0"/>
        <v>0.94121428571428578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0">
        <v>0.999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2">
        <v>0.54949999999999999</v>
      </c>
      <c r="AJ9" s="12">
        <v>0.54049999999999998</v>
      </c>
      <c r="AK9" s="12">
        <v>0.43149999999999999</v>
      </c>
      <c r="AL9" s="12">
        <v>0.6835</v>
      </c>
      <c r="AM9" s="12">
        <v>0.73850000000000005</v>
      </c>
    </row>
    <row r="10" spans="2:39" x14ac:dyDescent="0.25">
      <c r="B10" s="1" t="s">
        <v>47</v>
      </c>
      <c r="C10" s="5">
        <v>45868</v>
      </c>
      <c r="D10" s="4">
        <f t="shared" si="0"/>
        <v>0.93787142857142869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2">
        <v>0.51700000000000002</v>
      </c>
      <c r="AJ10" s="12">
        <v>0.52100000000000002</v>
      </c>
      <c r="AK10" s="12">
        <v>0.42649999999999999</v>
      </c>
      <c r="AL10" s="12">
        <v>0.63600000000000001</v>
      </c>
      <c r="AM10" s="12">
        <v>0.72499999999999998</v>
      </c>
    </row>
    <row r="11" spans="2:39" x14ac:dyDescent="0.25">
      <c r="B11" s="1" t="s">
        <v>33</v>
      </c>
      <c r="C11" s="5">
        <v>45867</v>
      </c>
      <c r="D11" s="4">
        <f t="shared" si="0"/>
        <v>0.93117142857142865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0.999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2">
        <v>0.502</v>
      </c>
      <c r="AJ11" s="12">
        <v>0.4415</v>
      </c>
      <c r="AK11" s="12">
        <v>0.40949999999999998</v>
      </c>
      <c r="AL11" s="12">
        <v>0.55649999999999999</v>
      </c>
      <c r="AM11" s="12">
        <v>0.6825</v>
      </c>
    </row>
    <row r="12" spans="2:39" x14ac:dyDescent="0.25">
      <c r="B12" s="1" t="s">
        <v>48</v>
      </c>
      <c r="C12" s="5">
        <v>45874</v>
      </c>
      <c r="D12" s="4">
        <f t="shared" si="0"/>
        <v>0.91932857142857138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J12" s="10">
        <v>1</v>
      </c>
      <c r="K12" s="10">
        <v>1</v>
      </c>
      <c r="L12" s="10">
        <v>1</v>
      </c>
      <c r="M12" s="10">
        <v>1</v>
      </c>
      <c r="N12" s="10">
        <v>1</v>
      </c>
      <c r="O12" s="10">
        <v>1</v>
      </c>
      <c r="P12" s="10">
        <v>1</v>
      </c>
      <c r="Q12" s="10">
        <v>1</v>
      </c>
      <c r="R12" s="10">
        <v>1</v>
      </c>
      <c r="S12" s="10">
        <v>1</v>
      </c>
      <c r="T12" s="10">
        <v>1</v>
      </c>
      <c r="U12" s="10">
        <v>1</v>
      </c>
      <c r="V12" s="10">
        <v>1</v>
      </c>
      <c r="W12" s="10">
        <v>1</v>
      </c>
      <c r="X12" s="10">
        <v>1</v>
      </c>
      <c r="Y12" s="10">
        <v>1</v>
      </c>
      <c r="Z12" s="10">
        <v>1</v>
      </c>
      <c r="AA12" s="10">
        <v>1</v>
      </c>
      <c r="AB12" s="10">
        <v>1</v>
      </c>
      <c r="AC12" s="10">
        <v>1</v>
      </c>
      <c r="AD12" s="10">
        <v>1</v>
      </c>
      <c r="AE12" s="10">
        <v>1</v>
      </c>
      <c r="AF12" s="10">
        <v>1</v>
      </c>
      <c r="AG12" s="10">
        <v>1</v>
      </c>
      <c r="AH12" s="10">
        <v>1</v>
      </c>
      <c r="AI12" s="12">
        <v>0.26850000000000002</v>
      </c>
      <c r="AJ12" s="12">
        <v>0.39850000000000002</v>
      </c>
      <c r="AK12" s="12">
        <v>0.20949999999999999</v>
      </c>
      <c r="AL12" s="12">
        <v>0.63149999999999995</v>
      </c>
      <c r="AM12" s="12">
        <v>0.66849999999999998</v>
      </c>
    </row>
    <row r="13" spans="2:39" x14ac:dyDescent="0.25">
      <c r="B13" s="1" t="s">
        <v>61</v>
      </c>
      <c r="C13" s="5">
        <v>45876</v>
      </c>
      <c r="D13" s="4">
        <f t="shared" si="0"/>
        <v>0.893462857142857</v>
      </c>
      <c r="E13" s="10">
        <v>0.995</v>
      </c>
      <c r="F13" s="10">
        <v>0.98499999999999999</v>
      </c>
      <c r="G13" s="10">
        <v>0.98599999999999999</v>
      </c>
      <c r="H13" s="10">
        <v>0.98699999999999999</v>
      </c>
      <c r="I13" s="10">
        <v>0.98799999999999999</v>
      </c>
      <c r="J13" s="10">
        <v>0.98699999999999999</v>
      </c>
      <c r="K13" s="10">
        <v>0.98799999999999999</v>
      </c>
      <c r="L13" s="10">
        <v>0.99099999999999999</v>
      </c>
      <c r="M13" s="10">
        <v>0.99399999999999999</v>
      </c>
      <c r="N13" s="10">
        <v>0.98599999999999999</v>
      </c>
      <c r="O13" s="10">
        <v>0.96599999999999997</v>
      </c>
      <c r="P13" s="10">
        <v>0.9738</v>
      </c>
      <c r="Q13" s="10">
        <v>0.96399999999999997</v>
      </c>
      <c r="R13" s="10">
        <v>0.96599999999999997</v>
      </c>
      <c r="S13" s="10">
        <v>0.98939999999999995</v>
      </c>
      <c r="T13" s="10">
        <v>0.98060000000000003</v>
      </c>
      <c r="U13" s="10">
        <v>0.9788</v>
      </c>
      <c r="V13" s="10">
        <v>0.98360000000000003</v>
      </c>
      <c r="W13" s="10">
        <v>0.99</v>
      </c>
      <c r="X13" s="10">
        <v>0.99419999999999997</v>
      </c>
      <c r="Y13" s="10">
        <v>0.86660000000000004</v>
      </c>
      <c r="Z13" s="10">
        <v>0.87849999999999995</v>
      </c>
      <c r="AA13" s="10">
        <v>0.87370000000000003</v>
      </c>
      <c r="AB13" s="10">
        <v>0.88239999999999996</v>
      </c>
      <c r="AC13" s="10">
        <v>0.91100000000000003</v>
      </c>
      <c r="AD13" s="10">
        <v>0.8992</v>
      </c>
      <c r="AE13" s="10">
        <v>0.88829999999999998</v>
      </c>
      <c r="AF13" s="10">
        <v>0.90310000000000001</v>
      </c>
      <c r="AG13" s="10">
        <v>0.89859999999999995</v>
      </c>
      <c r="AH13" s="10">
        <v>0.90439999999999998</v>
      </c>
      <c r="AI13" s="12">
        <v>0.45300000000000001</v>
      </c>
      <c r="AJ13" s="12">
        <v>0.47349999999999998</v>
      </c>
      <c r="AK13" s="12">
        <v>0.36549999999999999</v>
      </c>
      <c r="AL13" s="12">
        <v>0.64649999999999996</v>
      </c>
      <c r="AM13" s="12">
        <v>0.75349999999999995</v>
      </c>
    </row>
    <row r="14" spans="2:39" x14ac:dyDescent="0.25">
      <c r="B14" s="1" t="s">
        <v>44</v>
      </c>
      <c r="C14" s="5">
        <v>45862</v>
      </c>
      <c r="D14" s="4">
        <f t="shared" si="0"/>
        <v>0.86981142857142857</v>
      </c>
      <c r="E14" s="10">
        <v>0.99199999999999999</v>
      </c>
      <c r="F14" s="10">
        <v>0.99</v>
      </c>
      <c r="G14" s="10">
        <v>0.99399999999999999</v>
      </c>
      <c r="H14" s="10">
        <v>0.99299999999999999</v>
      </c>
      <c r="I14" s="10">
        <v>0.99199999999999999</v>
      </c>
      <c r="J14" s="10">
        <v>0.99099999999999999</v>
      </c>
      <c r="K14" s="10">
        <v>0.995</v>
      </c>
      <c r="L14" s="10">
        <v>0.97599999999999998</v>
      </c>
      <c r="M14" s="10">
        <v>0.99199999999999999</v>
      </c>
      <c r="N14" s="10">
        <v>0.98899999999999999</v>
      </c>
      <c r="O14" s="10">
        <v>0.98599999999999999</v>
      </c>
      <c r="P14" s="10">
        <v>0.98980000000000001</v>
      </c>
      <c r="Q14" s="10">
        <v>0.99180000000000001</v>
      </c>
      <c r="R14" s="10">
        <v>0.99199999999999999</v>
      </c>
      <c r="S14" s="10">
        <v>0.99860000000000004</v>
      </c>
      <c r="T14" s="10">
        <v>0.99860000000000004</v>
      </c>
      <c r="U14" s="10">
        <v>0.99539999999999995</v>
      </c>
      <c r="V14" s="10">
        <v>0.99839999999999995</v>
      </c>
      <c r="W14" s="10">
        <v>0.99880000000000002</v>
      </c>
      <c r="X14" s="10">
        <v>0.99860000000000004</v>
      </c>
      <c r="Y14" s="10">
        <v>0.78639999999999999</v>
      </c>
      <c r="Z14" s="10">
        <v>0.79659999999999997</v>
      </c>
      <c r="AA14" s="10">
        <v>0.78269999999999995</v>
      </c>
      <c r="AB14" s="10">
        <v>0.76910000000000001</v>
      </c>
      <c r="AC14" s="10">
        <v>0.91020000000000001</v>
      </c>
      <c r="AD14" s="10">
        <v>0.89359999999999995</v>
      </c>
      <c r="AE14" s="10">
        <v>0.89810000000000001</v>
      </c>
      <c r="AF14" s="10">
        <v>0.94030000000000002</v>
      </c>
      <c r="AG14" s="10">
        <v>0.94430000000000003</v>
      </c>
      <c r="AH14" s="10">
        <v>0.94810000000000005</v>
      </c>
      <c r="AI14" s="1">
        <v>0.28549999999999998</v>
      </c>
      <c r="AJ14" s="1">
        <v>0.30599999999999999</v>
      </c>
      <c r="AK14" s="1">
        <v>0.214</v>
      </c>
      <c r="AL14" s="1">
        <v>0.51500000000000001</v>
      </c>
      <c r="AM14" s="1">
        <v>0.60150000000000003</v>
      </c>
    </row>
    <row r="15" spans="2:39" x14ac:dyDescent="0.25">
      <c r="B15" s="1" t="s">
        <v>59</v>
      </c>
      <c r="C15" s="5">
        <v>45876</v>
      </c>
      <c r="D15" s="4">
        <f t="shared" si="0"/>
        <v>0.86005714285714274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>
        <v>1</v>
      </c>
      <c r="K15" s="10">
        <v>1</v>
      </c>
      <c r="L15" s="10">
        <v>1</v>
      </c>
      <c r="M15" s="10">
        <v>1</v>
      </c>
      <c r="N15" s="10">
        <v>1</v>
      </c>
      <c r="O15" s="10">
        <v>1</v>
      </c>
      <c r="P15" s="10">
        <v>1</v>
      </c>
      <c r="Q15" s="10">
        <v>1</v>
      </c>
      <c r="R15" s="10">
        <v>1</v>
      </c>
      <c r="S15" s="10">
        <v>1</v>
      </c>
      <c r="T15" s="10">
        <v>1</v>
      </c>
      <c r="U15" s="10">
        <v>1</v>
      </c>
      <c r="V15" s="10">
        <v>1</v>
      </c>
      <c r="W15" s="10">
        <v>1</v>
      </c>
      <c r="X15" s="10">
        <v>1</v>
      </c>
      <c r="Y15" s="10">
        <v>1</v>
      </c>
      <c r="Z15" s="10">
        <v>1</v>
      </c>
      <c r="AA15" s="10">
        <v>1</v>
      </c>
      <c r="AB15" s="10">
        <v>1</v>
      </c>
      <c r="AC15" s="10">
        <v>1</v>
      </c>
      <c r="AD15" s="10">
        <v>1</v>
      </c>
      <c r="AE15" s="10">
        <v>1</v>
      </c>
      <c r="AF15" s="10">
        <v>1</v>
      </c>
      <c r="AG15" s="10">
        <v>1</v>
      </c>
      <c r="AH15" s="10">
        <v>1</v>
      </c>
      <c r="AI15" s="12">
        <v>1.8499999999999999E-2</v>
      </c>
      <c r="AJ15" s="12">
        <v>1.5E-3</v>
      </c>
      <c r="AK15" s="12">
        <v>4.1500000000000002E-2</v>
      </c>
      <c r="AL15" s="12">
        <v>1.8499999999999999E-2</v>
      </c>
      <c r="AM15" s="12">
        <v>2.1999999999999999E-2</v>
      </c>
    </row>
    <row r="16" spans="2:39" x14ac:dyDescent="0.25">
      <c r="B16" s="1" t="s">
        <v>58</v>
      </c>
      <c r="C16" s="5">
        <v>45876</v>
      </c>
      <c r="D16" s="4">
        <f t="shared" si="0"/>
        <v>0.73310571428571447</v>
      </c>
      <c r="E16" s="10">
        <v>0.98199999999999998</v>
      </c>
      <c r="F16" s="10">
        <v>0.96599999999999997</v>
      </c>
      <c r="G16" s="10">
        <v>0.98099999999999998</v>
      </c>
      <c r="H16" s="10">
        <v>0.97899999999999998</v>
      </c>
      <c r="I16" s="10">
        <v>0.97799999999999998</v>
      </c>
      <c r="J16" s="10">
        <v>0.97699999999999998</v>
      </c>
      <c r="K16" s="10">
        <v>0.98</v>
      </c>
      <c r="L16" s="10">
        <v>0.96</v>
      </c>
      <c r="M16" s="10">
        <v>0.95599999999999996</v>
      </c>
      <c r="N16" s="10">
        <v>0.96599999999999997</v>
      </c>
      <c r="O16" s="10">
        <v>0.83520000000000005</v>
      </c>
      <c r="P16" s="10">
        <v>0.8528</v>
      </c>
      <c r="Q16" s="10">
        <v>0.86799999999999999</v>
      </c>
      <c r="R16" s="10">
        <v>0.86519999999999997</v>
      </c>
      <c r="S16" s="10">
        <v>0.96160000000000001</v>
      </c>
      <c r="T16" s="10">
        <v>0.94420000000000004</v>
      </c>
      <c r="U16" s="10">
        <v>0.92700000000000005</v>
      </c>
      <c r="V16" s="10">
        <v>0.9708</v>
      </c>
      <c r="W16" s="10">
        <v>0.97340000000000004</v>
      </c>
      <c r="X16" s="10">
        <v>0.98</v>
      </c>
      <c r="Y16" s="10">
        <v>0.38400000000000001</v>
      </c>
      <c r="Z16" s="10">
        <v>0.40260000000000001</v>
      </c>
      <c r="AA16" s="10">
        <v>0.38500000000000001</v>
      </c>
      <c r="AB16" s="10">
        <v>0.36840000000000001</v>
      </c>
      <c r="AC16" s="10">
        <v>0.58320000000000005</v>
      </c>
      <c r="AD16" s="10">
        <v>0.54149999999999998</v>
      </c>
      <c r="AE16" s="10">
        <v>0.54600000000000004</v>
      </c>
      <c r="AF16" s="10">
        <v>0.6704</v>
      </c>
      <c r="AG16" s="10">
        <v>0.66900000000000004</v>
      </c>
      <c r="AH16" s="10">
        <v>0.68240000000000001</v>
      </c>
      <c r="AI16" s="12">
        <v>0.20449999999999999</v>
      </c>
      <c r="AJ16" s="12">
        <v>0.30549999999999999</v>
      </c>
      <c r="AK16" s="12">
        <v>0.19</v>
      </c>
      <c r="AL16" s="12">
        <v>0.42</v>
      </c>
      <c r="AM16" s="12">
        <v>0.40300000000000002</v>
      </c>
    </row>
    <row r="17" spans="1:39" x14ac:dyDescent="0.25">
      <c r="B17" s="1" t="s">
        <v>43</v>
      </c>
      <c r="C17" s="5">
        <v>45861</v>
      </c>
      <c r="D17" s="4">
        <f t="shared" si="0"/>
        <v>0.6344914285714286</v>
      </c>
      <c r="E17" s="7">
        <v>0.96299999999999997</v>
      </c>
      <c r="F17" s="7">
        <v>0.92100000000000004</v>
      </c>
      <c r="G17" s="7">
        <v>0.96199999999999997</v>
      </c>
      <c r="H17" s="7">
        <v>0.96899999999999997</v>
      </c>
      <c r="I17" s="7">
        <v>0.97799999999999998</v>
      </c>
      <c r="J17" s="7">
        <v>0.97699999999999998</v>
      </c>
      <c r="K17" s="7">
        <v>0.97899999999999998</v>
      </c>
      <c r="L17" s="7">
        <v>0.89600000000000002</v>
      </c>
      <c r="M17" s="7">
        <v>0.96699999999999997</v>
      </c>
      <c r="N17" s="7">
        <v>0.97499999999999998</v>
      </c>
      <c r="O17" s="7">
        <v>0.68859999999999999</v>
      </c>
      <c r="P17" s="7">
        <v>0.70660000000000001</v>
      </c>
      <c r="Q17" s="7">
        <v>0.7258</v>
      </c>
      <c r="R17" s="7">
        <v>0.71760000000000002</v>
      </c>
      <c r="S17" s="7">
        <v>0.9234</v>
      </c>
      <c r="T17" s="7">
        <v>0.90080000000000005</v>
      </c>
      <c r="U17" s="7">
        <v>0.88759999999999994</v>
      </c>
      <c r="V17" s="7">
        <v>0.95279999999999998</v>
      </c>
      <c r="W17" s="7">
        <v>0.95920000000000005</v>
      </c>
      <c r="X17" s="7">
        <v>0.96419999999999995</v>
      </c>
      <c r="Y17" s="7">
        <v>0.2429</v>
      </c>
      <c r="Z17" s="7">
        <v>0.24679999999999999</v>
      </c>
      <c r="AA17" s="7">
        <v>0.22869999999999999</v>
      </c>
      <c r="AB17" s="7">
        <v>0.2157</v>
      </c>
      <c r="AC17" s="7">
        <v>0.49580000000000002</v>
      </c>
      <c r="AD17" s="7">
        <v>0.4526</v>
      </c>
      <c r="AE17" s="7">
        <v>0.44669999999999999</v>
      </c>
      <c r="AF17" s="7">
        <v>0.62229999999999996</v>
      </c>
      <c r="AG17" s="7">
        <v>0.60329999999999995</v>
      </c>
      <c r="AH17" s="7">
        <v>0.61629999999999996</v>
      </c>
      <c r="AI17" s="1">
        <v>1E-3</v>
      </c>
      <c r="AJ17" s="1">
        <v>1E-3</v>
      </c>
      <c r="AK17" s="1">
        <v>0</v>
      </c>
      <c r="AL17" s="1">
        <v>0.01</v>
      </c>
      <c r="AM17" s="1">
        <v>1.0500000000000001E-2</v>
      </c>
    </row>
    <row r="18" spans="1:39" x14ac:dyDescent="0.25"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 ht="38.5" customHeight="1" x14ac:dyDescent="0.25">
      <c r="B19" s="1" t="s">
        <v>51</v>
      </c>
      <c r="C19" s="16" t="s">
        <v>52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39" ht="51.5" customHeight="1" x14ac:dyDescent="0.25">
      <c r="B20" s="18" t="s">
        <v>53</v>
      </c>
      <c r="C20" s="18"/>
      <c r="D20" s="18"/>
      <c r="E20" s="11"/>
      <c r="F20" s="19" t="s">
        <v>56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39" ht="25.5" x14ac:dyDescent="0.25">
      <c r="B21" s="15" t="s">
        <v>50</v>
      </c>
      <c r="C21" s="15"/>
      <c r="D21" s="15"/>
      <c r="E21" s="17" t="s">
        <v>55</v>
      </c>
      <c r="F21" s="17"/>
      <c r="G21" s="17"/>
      <c r="H21" s="17"/>
      <c r="I21" s="17"/>
      <c r="J21" s="17"/>
      <c r="K21" s="17"/>
      <c r="L21" s="17"/>
    </row>
    <row r="22" spans="1:39" x14ac:dyDescent="0.25">
      <c r="A22" s="1" t="s">
        <v>54</v>
      </c>
      <c r="B22" s="1" t="s">
        <v>29</v>
      </c>
      <c r="C22" s="1" t="s">
        <v>30</v>
      </c>
      <c r="D22" s="1" t="s">
        <v>50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45</v>
      </c>
      <c r="M22" s="2" t="s">
        <v>7</v>
      </c>
      <c r="N22" s="2" t="s">
        <v>8</v>
      </c>
      <c r="O22" s="2" t="s">
        <v>9</v>
      </c>
      <c r="P22" s="2" t="s">
        <v>10</v>
      </c>
      <c r="Q22" s="2" t="s">
        <v>11</v>
      </c>
      <c r="R22" s="2" t="s">
        <v>12</v>
      </c>
      <c r="S22" s="2" t="s">
        <v>13</v>
      </c>
      <c r="T22" s="2" t="s">
        <v>14</v>
      </c>
      <c r="U22" s="2" t="s">
        <v>15</v>
      </c>
      <c r="V22" s="2" t="s">
        <v>16</v>
      </c>
      <c r="W22" s="2" t="s">
        <v>17</v>
      </c>
      <c r="X22" s="2" t="s">
        <v>18</v>
      </c>
      <c r="Y22" s="2" t="s">
        <v>19</v>
      </c>
      <c r="Z22" s="2" t="s">
        <v>20</v>
      </c>
      <c r="AA22" s="2" t="s">
        <v>21</v>
      </c>
      <c r="AB22" s="2" t="s">
        <v>22</v>
      </c>
      <c r="AC22" s="2" t="s">
        <v>23</v>
      </c>
      <c r="AD22" s="2" t="s">
        <v>24</v>
      </c>
      <c r="AE22" s="2" t="s">
        <v>25</v>
      </c>
      <c r="AF22" s="2" t="s">
        <v>26</v>
      </c>
      <c r="AG22" s="2" t="s">
        <v>27</v>
      </c>
      <c r="AH22" s="2" t="s">
        <v>28</v>
      </c>
      <c r="AI22" s="6" t="s">
        <v>38</v>
      </c>
      <c r="AJ22" s="6" t="s">
        <v>39</v>
      </c>
      <c r="AK22" s="6" t="s">
        <v>40</v>
      </c>
      <c r="AL22" s="6" t="s">
        <v>41</v>
      </c>
      <c r="AM22" s="6" t="s">
        <v>42</v>
      </c>
    </row>
    <row r="23" spans="1:39" x14ac:dyDescent="0.25">
      <c r="A23" s="1">
        <f>_xlfn.RANK.EQ(D23,D$23:D$37)</f>
        <v>1</v>
      </c>
      <c r="B23" s="8" t="s">
        <v>34</v>
      </c>
      <c r="C23" s="5">
        <v>45877</v>
      </c>
      <c r="D23" s="1" cm="1">
        <f t="array" ref="D23">SUMPRODUCT((E23:AM23=1)*10+(E23:AM23=2)*8+(E23:AM23=3)*6)</f>
        <v>346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f>_xlfn.RANK.EQ(AI3,AI$3:AI$17)</f>
        <v>2</v>
      </c>
      <c r="AJ23" s="1">
        <f t="shared" ref="AJ23:AM23" si="1">_xlfn.RANK.EQ(AJ3,AJ$3:AJ$17)</f>
        <v>1</v>
      </c>
      <c r="AK23" s="1">
        <f t="shared" si="1"/>
        <v>2</v>
      </c>
      <c r="AL23" s="1">
        <f t="shared" si="1"/>
        <v>1</v>
      </c>
      <c r="AM23" s="1">
        <f t="shared" si="1"/>
        <v>1</v>
      </c>
    </row>
    <row r="24" spans="1:39" x14ac:dyDescent="0.25">
      <c r="A24" s="1">
        <f t="shared" ref="A24:A37" si="2">_xlfn.RANK.EQ(D24,D$23:D$37)</f>
        <v>2</v>
      </c>
      <c r="B24" s="1" t="s">
        <v>37</v>
      </c>
      <c r="C24" s="5">
        <v>45877</v>
      </c>
      <c r="D24" s="1" cm="1">
        <f t="array" ref="D24">SUMPRODUCT((E24:AM24=1)*10+(E24:AM24=2)*8+(E24:AM24=3)*6)</f>
        <v>342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f t="shared" ref="AI24:AM37" si="3">_xlfn.RANK.EQ(AI4,AI$3:AI$17)</f>
        <v>1</v>
      </c>
      <c r="AJ24" s="1">
        <f t="shared" si="3"/>
        <v>2</v>
      </c>
      <c r="AK24" s="1">
        <f t="shared" si="3"/>
        <v>1</v>
      </c>
      <c r="AL24" s="1">
        <f t="shared" si="3"/>
        <v>3</v>
      </c>
      <c r="AM24" s="1">
        <f t="shared" si="3"/>
        <v>2</v>
      </c>
    </row>
    <row r="25" spans="1:39" x14ac:dyDescent="0.25">
      <c r="A25" s="1">
        <f t="shared" si="2"/>
        <v>3</v>
      </c>
      <c r="B25" s="1" t="s">
        <v>46</v>
      </c>
      <c r="C25" s="5">
        <v>45877</v>
      </c>
      <c r="D25" s="1" cm="1">
        <f t="array" ref="D25">SUMPRODUCT((E25:AM25=1)*10+(E25:AM25=2)*8+(E25:AM25=3)*6)</f>
        <v>332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f t="shared" si="3"/>
        <v>3</v>
      </c>
      <c r="AJ25" s="1">
        <f t="shared" si="3"/>
        <v>3</v>
      </c>
      <c r="AK25" s="1">
        <f t="shared" si="3"/>
        <v>3</v>
      </c>
      <c r="AL25" s="1">
        <f t="shared" si="3"/>
        <v>2</v>
      </c>
      <c r="AM25" s="1">
        <f t="shared" si="3"/>
        <v>3</v>
      </c>
    </row>
    <row r="26" spans="1:39" x14ac:dyDescent="0.25">
      <c r="A26" s="1">
        <f t="shared" si="2"/>
        <v>4</v>
      </c>
      <c r="B26" s="1" t="s">
        <v>60</v>
      </c>
      <c r="C26" s="5">
        <v>45876</v>
      </c>
      <c r="D26" s="1" cm="1">
        <f t="array" ref="D26">SUMPRODUCT((E26:AM26=1)*10+(E26:AM26=2)*8+(E26:AM26=3)*6)</f>
        <v>300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f t="shared" si="3"/>
        <v>4</v>
      </c>
      <c r="AJ26" s="1">
        <f t="shared" si="3"/>
        <v>4</v>
      </c>
      <c r="AK26" s="1">
        <f t="shared" si="3"/>
        <v>5</v>
      </c>
      <c r="AL26" s="1">
        <f t="shared" si="3"/>
        <v>4</v>
      </c>
      <c r="AM26" s="1">
        <f t="shared" si="3"/>
        <v>4</v>
      </c>
    </row>
    <row r="27" spans="1:39" x14ac:dyDescent="0.25">
      <c r="A27" s="1">
        <f t="shared" si="2"/>
        <v>4</v>
      </c>
      <c r="B27" s="1" t="s">
        <v>35</v>
      </c>
      <c r="C27" s="5">
        <v>45876</v>
      </c>
      <c r="D27" s="1" cm="1">
        <f t="array" ref="D27">SUMPRODUCT((E27:AM27=1)*10+(E27:AM27=2)*8+(E27:AM27=3)*6)</f>
        <v>300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f t="shared" si="3"/>
        <v>5</v>
      </c>
      <c r="AJ27" s="1">
        <f t="shared" si="3"/>
        <v>5</v>
      </c>
      <c r="AK27" s="1">
        <f t="shared" si="3"/>
        <v>7</v>
      </c>
      <c r="AL27" s="1">
        <f t="shared" si="3"/>
        <v>5</v>
      </c>
      <c r="AM27" s="1">
        <f t="shared" si="3"/>
        <v>5</v>
      </c>
    </row>
    <row r="28" spans="1:39" x14ac:dyDescent="0.25">
      <c r="A28" s="1">
        <f t="shared" si="2"/>
        <v>10</v>
      </c>
      <c r="B28" s="1" t="s">
        <v>32</v>
      </c>
      <c r="C28" s="5">
        <v>45866</v>
      </c>
      <c r="D28" s="1" cm="1">
        <f t="array" ref="D28">SUMPRODUCT((E28:AM28=1)*10+(E28:AM28=2)*8+(E28:AM28=3)*6)</f>
        <v>298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2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f t="shared" si="3"/>
        <v>6</v>
      </c>
      <c r="AJ28" s="1">
        <f t="shared" si="3"/>
        <v>6</v>
      </c>
      <c r="AK28" s="1">
        <f t="shared" si="3"/>
        <v>4</v>
      </c>
      <c r="AL28" s="1">
        <f t="shared" si="3"/>
        <v>7</v>
      </c>
      <c r="AM28" s="1">
        <f t="shared" si="3"/>
        <v>6</v>
      </c>
    </row>
    <row r="29" spans="1:39" x14ac:dyDescent="0.25">
      <c r="A29" s="1">
        <f t="shared" si="2"/>
        <v>4</v>
      </c>
      <c r="B29" s="9" t="s">
        <v>31</v>
      </c>
      <c r="C29" s="3">
        <v>45867</v>
      </c>
      <c r="D29" s="1" cm="1">
        <f t="array" ref="D29">SUMPRODUCT((E29:AM29=1)*10+(E29:AM29=2)*8+(E29:AM29=3)*6)</f>
        <v>300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f t="shared" si="3"/>
        <v>7</v>
      </c>
      <c r="AJ29" s="1">
        <f t="shared" si="3"/>
        <v>7</v>
      </c>
      <c r="AK29" s="1">
        <f t="shared" si="3"/>
        <v>6</v>
      </c>
      <c r="AL29" s="1">
        <f t="shared" si="3"/>
        <v>6</v>
      </c>
      <c r="AM29" s="1">
        <f t="shared" si="3"/>
        <v>8</v>
      </c>
    </row>
    <row r="30" spans="1:39" x14ac:dyDescent="0.25">
      <c r="A30" s="1">
        <f t="shared" si="2"/>
        <v>10</v>
      </c>
      <c r="B30" s="1" t="s">
        <v>47</v>
      </c>
      <c r="C30" s="5">
        <v>45868</v>
      </c>
      <c r="D30" s="1" cm="1">
        <f t="array" ref="D30">SUMPRODUCT((E30:AM30=1)*10+(E30:AM30=2)*8+(E30:AM30=3)*6)</f>
        <v>298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2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f t="shared" si="3"/>
        <v>8</v>
      </c>
      <c r="AJ30" s="1">
        <f t="shared" si="3"/>
        <v>8</v>
      </c>
      <c r="AK30" s="1">
        <f t="shared" si="3"/>
        <v>8</v>
      </c>
      <c r="AL30" s="1">
        <f t="shared" si="3"/>
        <v>9</v>
      </c>
      <c r="AM30" s="1">
        <f t="shared" si="3"/>
        <v>9</v>
      </c>
    </row>
    <row r="31" spans="1:39" x14ac:dyDescent="0.25">
      <c r="A31" s="1">
        <f t="shared" si="2"/>
        <v>4</v>
      </c>
      <c r="B31" s="1" t="s">
        <v>33</v>
      </c>
      <c r="C31" s="5">
        <v>45867</v>
      </c>
      <c r="D31" s="1" cm="1">
        <f t="array" ref="D31">SUMPRODUCT((E31:AM31=1)*10+(E31:AM31=2)*8+(E31:AM31=3)*6)</f>
        <v>300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f t="shared" si="3"/>
        <v>9</v>
      </c>
      <c r="AJ31" s="1">
        <f t="shared" si="3"/>
        <v>10</v>
      </c>
      <c r="AK31" s="1">
        <f t="shared" si="3"/>
        <v>9</v>
      </c>
      <c r="AL31" s="1">
        <f t="shared" si="3"/>
        <v>11</v>
      </c>
      <c r="AM31" s="1">
        <f t="shared" si="3"/>
        <v>10</v>
      </c>
    </row>
    <row r="32" spans="1:39" x14ac:dyDescent="0.25">
      <c r="A32" s="1">
        <f t="shared" si="2"/>
        <v>4</v>
      </c>
      <c r="B32" s="1" t="s">
        <v>48</v>
      </c>
      <c r="C32" s="5">
        <v>45874</v>
      </c>
      <c r="D32" s="1" cm="1">
        <f t="array" ref="D32">SUMPRODUCT((E32:AM32=1)*10+(E32:AM32=2)*8+(E32:AM32=3)*6)</f>
        <v>300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f t="shared" si="3"/>
        <v>12</v>
      </c>
      <c r="AJ32" s="1">
        <f t="shared" si="3"/>
        <v>11</v>
      </c>
      <c r="AK32" s="1">
        <f t="shared" si="3"/>
        <v>12</v>
      </c>
      <c r="AL32" s="1">
        <f t="shared" si="3"/>
        <v>10</v>
      </c>
      <c r="AM32" s="1">
        <f t="shared" si="3"/>
        <v>11</v>
      </c>
    </row>
    <row r="33" spans="1:39" x14ac:dyDescent="0.25">
      <c r="A33" s="1">
        <f t="shared" si="2"/>
        <v>13</v>
      </c>
      <c r="B33" s="1" t="s">
        <v>61</v>
      </c>
      <c r="C33" s="5">
        <v>45876</v>
      </c>
      <c r="D33" s="1" cm="1">
        <f t="array" ref="D33">SUMPRODUCT((E33:AM33=1)*10+(E33:AM33=2)*8+(E33:AM33=3)*6)</f>
        <v>196</v>
      </c>
      <c r="E33" s="1">
        <v>2</v>
      </c>
      <c r="F33" s="1">
        <v>3</v>
      </c>
      <c r="G33" s="1">
        <v>3</v>
      </c>
      <c r="H33" s="1">
        <v>3</v>
      </c>
      <c r="I33" s="1">
        <v>3</v>
      </c>
      <c r="J33" s="1">
        <v>3</v>
      </c>
      <c r="K33" s="1">
        <v>3</v>
      </c>
      <c r="L33" s="1">
        <v>3</v>
      </c>
      <c r="M33" s="1">
        <v>3</v>
      </c>
      <c r="N33" s="1">
        <v>3</v>
      </c>
      <c r="O33" s="1">
        <v>3</v>
      </c>
      <c r="P33" s="1">
        <v>3</v>
      </c>
      <c r="Q33" s="1">
        <v>3</v>
      </c>
      <c r="R33" s="1">
        <v>3</v>
      </c>
      <c r="S33" s="1">
        <v>3</v>
      </c>
      <c r="T33" s="1">
        <v>3</v>
      </c>
      <c r="U33" s="1">
        <v>3</v>
      </c>
      <c r="V33" s="1">
        <v>3</v>
      </c>
      <c r="W33" s="1">
        <v>3</v>
      </c>
      <c r="X33" s="1">
        <v>2</v>
      </c>
      <c r="Y33" s="1">
        <v>2</v>
      </c>
      <c r="Z33" s="1">
        <v>2</v>
      </c>
      <c r="AA33" s="1">
        <v>2</v>
      </c>
      <c r="AB33" s="1">
        <v>2</v>
      </c>
      <c r="AC33" s="1">
        <v>2</v>
      </c>
      <c r="AD33" s="1">
        <v>2</v>
      </c>
      <c r="AE33" s="1">
        <v>3</v>
      </c>
      <c r="AF33" s="1">
        <v>3</v>
      </c>
      <c r="AG33" s="1">
        <v>3</v>
      </c>
      <c r="AH33" s="1">
        <v>3</v>
      </c>
      <c r="AI33" s="1">
        <f t="shared" si="3"/>
        <v>10</v>
      </c>
      <c r="AJ33" s="1">
        <f t="shared" si="3"/>
        <v>9</v>
      </c>
      <c r="AK33" s="1">
        <f t="shared" si="3"/>
        <v>10</v>
      </c>
      <c r="AL33" s="1">
        <f t="shared" si="3"/>
        <v>8</v>
      </c>
      <c r="AM33" s="1">
        <f t="shared" si="3"/>
        <v>7</v>
      </c>
    </row>
    <row r="34" spans="1:39" x14ac:dyDescent="0.25">
      <c r="A34" s="1">
        <f t="shared" si="2"/>
        <v>12</v>
      </c>
      <c r="B34" s="1" t="s">
        <v>44</v>
      </c>
      <c r="C34" s="5">
        <v>45862</v>
      </c>
      <c r="D34" s="1" cm="1">
        <f t="array" ref="D34">SUMPRODUCT((E34:AM34=1)*10+(E34:AM34=2)*8+(E34:AM34=3)*6)</f>
        <v>216</v>
      </c>
      <c r="E34" s="1">
        <v>3</v>
      </c>
      <c r="F34" s="1">
        <v>2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  <c r="L34" s="1">
        <v>4</v>
      </c>
      <c r="M34" s="1">
        <v>2</v>
      </c>
      <c r="N34" s="1">
        <v>2</v>
      </c>
      <c r="O34" s="1">
        <v>2</v>
      </c>
      <c r="P34" s="1">
        <v>2</v>
      </c>
      <c r="Q34" s="1">
        <v>2</v>
      </c>
      <c r="R34" s="1">
        <v>2</v>
      </c>
      <c r="S34" s="1">
        <v>2</v>
      </c>
      <c r="T34" s="1">
        <v>2</v>
      </c>
      <c r="U34" s="1">
        <v>2</v>
      </c>
      <c r="V34" s="1">
        <v>2</v>
      </c>
      <c r="W34" s="1">
        <v>2</v>
      </c>
      <c r="X34" s="1">
        <v>3</v>
      </c>
      <c r="Y34" s="1">
        <v>3</v>
      </c>
      <c r="Z34" s="1">
        <v>3</v>
      </c>
      <c r="AA34" s="1">
        <v>3</v>
      </c>
      <c r="AB34" s="1">
        <v>3</v>
      </c>
      <c r="AC34" s="1">
        <v>3</v>
      </c>
      <c r="AD34" s="1">
        <v>3</v>
      </c>
      <c r="AE34" s="1">
        <v>2</v>
      </c>
      <c r="AF34" s="1">
        <v>2</v>
      </c>
      <c r="AG34" s="1">
        <v>2</v>
      </c>
      <c r="AH34" s="1">
        <v>2</v>
      </c>
      <c r="AI34" s="1">
        <f t="shared" si="3"/>
        <v>11</v>
      </c>
      <c r="AJ34" s="1">
        <f t="shared" si="3"/>
        <v>12</v>
      </c>
      <c r="AK34" s="1">
        <f t="shared" si="3"/>
        <v>11</v>
      </c>
      <c r="AL34" s="1">
        <f t="shared" si="3"/>
        <v>12</v>
      </c>
      <c r="AM34" s="1">
        <f t="shared" si="3"/>
        <v>12</v>
      </c>
    </row>
    <row r="35" spans="1:39" x14ac:dyDescent="0.25">
      <c r="A35" s="1">
        <f t="shared" si="2"/>
        <v>4</v>
      </c>
      <c r="B35" s="1" t="s">
        <v>59</v>
      </c>
      <c r="C35" s="5">
        <v>45876</v>
      </c>
      <c r="D35" s="1" cm="1">
        <f t="array" ref="D35">SUMPRODUCT((E35:AM35=1)*10+(E35:AM35=2)*8+(E35:AM35=3)*6)</f>
        <v>300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f t="shared" si="3"/>
        <v>14</v>
      </c>
      <c r="AJ35" s="1">
        <f t="shared" si="3"/>
        <v>14</v>
      </c>
      <c r="AK35" s="1">
        <f t="shared" si="3"/>
        <v>14</v>
      </c>
      <c r="AL35" s="1">
        <f t="shared" si="3"/>
        <v>14</v>
      </c>
      <c r="AM35" s="1">
        <f t="shared" si="3"/>
        <v>14</v>
      </c>
    </row>
    <row r="36" spans="1:39" x14ac:dyDescent="0.25">
      <c r="A36" s="1">
        <f t="shared" si="2"/>
        <v>14</v>
      </c>
      <c r="B36" s="1" t="s">
        <v>58</v>
      </c>
      <c r="C36" s="5">
        <v>45876</v>
      </c>
      <c r="D36" s="1" cm="1">
        <f t="array" ref="D36">SUMPRODUCT((E36:AM36=1)*10+(E36:AM36=2)*8+(E36:AM36=3)*6)</f>
        <v>0</v>
      </c>
      <c r="E36" s="1">
        <v>4</v>
      </c>
      <c r="F36" s="1">
        <v>4</v>
      </c>
      <c r="G36" s="1">
        <v>4</v>
      </c>
      <c r="H36" s="1">
        <v>4</v>
      </c>
      <c r="I36" s="1">
        <v>4</v>
      </c>
      <c r="J36" s="1">
        <v>4</v>
      </c>
      <c r="K36" s="1">
        <v>4</v>
      </c>
      <c r="L36" s="1">
        <v>5</v>
      </c>
      <c r="M36" s="1">
        <v>5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1">
        <v>4</v>
      </c>
      <c r="Y36" s="1">
        <v>4</v>
      </c>
      <c r="Z36" s="1">
        <v>4</v>
      </c>
      <c r="AA36" s="1">
        <v>4</v>
      </c>
      <c r="AB36" s="1">
        <v>4</v>
      </c>
      <c r="AC36" s="1">
        <v>4</v>
      </c>
      <c r="AD36" s="1">
        <v>4</v>
      </c>
      <c r="AE36" s="1">
        <v>4</v>
      </c>
      <c r="AF36" s="1">
        <v>4</v>
      </c>
      <c r="AG36" s="1">
        <v>4</v>
      </c>
      <c r="AH36" s="1">
        <v>4</v>
      </c>
      <c r="AI36" s="1">
        <f t="shared" si="3"/>
        <v>13</v>
      </c>
      <c r="AJ36" s="1">
        <f t="shared" si="3"/>
        <v>13</v>
      </c>
      <c r="AK36" s="1">
        <f t="shared" si="3"/>
        <v>13</v>
      </c>
      <c r="AL36" s="1">
        <f t="shared" si="3"/>
        <v>13</v>
      </c>
      <c r="AM36" s="1">
        <f t="shared" si="3"/>
        <v>13</v>
      </c>
    </row>
    <row r="37" spans="1:39" x14ac:dyDescent="0.25">
      <c r="A37" s="1">
        <f t="shared" si="2"/>
        <v>14</v>
      </c>
      <c r="B37" s="1" t="s">
        <v>43</v>
      </c>
      <c r="C37" s="5">
        <v>45861</v>
      </c>
      <c r="D37" s="1" cm="1">
        <f t="array" ref="D37">SUMPRODUCT((E37:AM37=1)*10+(E37:AM37=2)*8+(E37:AM37=3)*6)</f>
        <v>0</v>
      </c>
      <c r="E37" s="1">
        <v>5</v>
      </c>
      <c r="F37" s="1">
        <v>5</v>
      </c>
      <c r="G37" s="1">
        <v>5</v>
      </c>
      <c r="H37" s="1">
        <v>5</v>
      </c>
      <c r="I37" s="1">
        <v>4</v>
      </c>
      <c r="J37" s="1">
        <v>4</v>
      </c>
      <c r="K37" s="1">
        <v>5</v>
      </c>
      <c r="L37" s="1">
        <v>6</v>
      </c>
      <c r="M37" s="1">
        <v>4</v>
      </c>
      <c r="N37" s="1">
        <v>5</v>
      </c>
      <c r="O37" s="1">
        <v>5</v>
      </c>
      <c r="P37" s="1">
        <v>5</v>
      </c>
      <c r="Q37" s="1">
        <v>5</v>
      </c>
      <c r="R37" s="1">
        <v>5</v>
      </c>
      <c r="S37" s="1">
        <v>5</v>
      </c>
      <c r="T37" s="1">
        <v>5</v>
      </c>
      <c r="U37" s="1">
        <v>5</v>
      </c>
      <c r="V37" s="1">
        <v>5</v>
      </c>
      <c r="W37" s="1">
        <v>5</v>
      </c>
      <c r="X37" s="1">
        <v>5</v>
      </c>
      <c r="Y37" s="1">
        <v>5</v>
      </c>
      <c r="Z37" s="1">
        <v>5</v>
      </c>
      <c r="AA37" s="1">
        <v>5</v>
      </c>
      <c r="AB37" s="1">
        <v>5</v>
      </c>
      <c r="AC37" s="1">
        <v>5</v>
      </c>
      <c r="AD37" s="1">
        <v>5</v>
      </c>
      <c r="AE37" s="1">
        <v>5</v>
      </c>
      <c r="AF37" s="1">
        <v>5</v>
      </c>
      <c r="AG37" s="1">
        <v>5</v>
      </c>
      <c r="AH37" s="1">
        <v>5</v>
      </c>
      <c r="AI37" s="1">
        <f t="shared" si="3"/>
        <v>15</v>
      </c>
      <c r="AJ37" s="1">
        <f t="shared" si="3"/>
        <v>15</v>
      </c>
      <c r="AK37" s="1">
        <f t="shared" si="3"/>
        <v>15</v>
      </c>
      <c r="AL37" s="1">
        <f t="shared" si="3"/>
        <v>15</v>
      </c>
      <c r="AM37" s="1">
        <f t="shared" si="3"/>
        <v>15</v>
      </c>
    </row>
    <row r="39" spans="1:39" ht="29.5" customHeight="1" x14ac:dyDescent="0.25">
      <c r="B39" s="13" t="s">
        <v>57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</sheetData>
  <sortState xmlns:xlrd2="http://schemas.microsoft.com/office/spreadsheetml/2017/richdata2" ref="A3:AM17">
    <sortCondition descending="1" ref="D3:D17"/>
    <sortCondition ref="C3:C17"/>
  </sortState>
  <mergeCells count="7">
    <mergeCell ref="B39:O39"/>
    <mergeCell ref="B1:D1"/>
    <mergeCell ref="B21:D21"/>
    <mergeCell ref="C19:AA19"/>
    <mergeCell ref="E21:L21"/>
    <mergeCell ref="B20:D20"/>
    <mergeCell ref="F20:T20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2025-07-15T03:05:33Z</dcterms:created>
  <dcterms:modified xsi:type="dcterms:W3CDTF">2025-08-11T01:56:30Z</dcterms:modified>
</cp:coreProperties>
</file>