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WANTH\3. Market Structure\2. Dendrogram\4. Phase 2\"/>
    </mc:Choice>
  </mc:AlternateContent>
  <xr:revisionPtr revIDLastSave="0" documentId="10_ncr:100000_{694ECA49-9A42-4477-BCC0-751369D81553}" xr6:coauthVersionLast="31" xr6:coauthVersionMax="31" xr10:uidLastSave="{00000000-0000-0000-0000-000000000000}"/>
  <bookViews>
    <workbookView xWindow="0" yWindow="0" windowWidth="23040" windowHeight="9096" xr2:uid="{8E38BD26-1AAB-49E3-8FC4-566A6C96971A}"/>
  </bookViews>
  <sheets>
    <sheet name="Approach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0" i="1" l="1"/>
  <c r="K89" i="1"/>
  <c r="I65" i="1"/>
  <c r="I64" i="1"/>
  <c r="I39" i="1"/>
  <c r="H39" i="1"/>
  <c r="G39" i="1"/>
  <c r="F39" i="1"/>
  <c r="E39" i="1"/>
  <c r="D39" i="1"/>
  <c r="C39" i="1"/>
  <c r="B39" i="1"/>
  <c r="I38" i="1"/>
  <c r="I40" i="1" s="1"/>
  <c r="H38" i="1"/>
  <c r="H40" i="1" s="1"/>
  <c r="G38" i="1"/>
  <c r="G40" i="1" s="1"/>
  <c r="F38" i="1"/>
  <c r="F40" i="1" s="1"/>
  <c r="E38" i="1"/>
  <c r="E40" i="1" s="1"/>
  <c r="D38" i="1"/>
  <c r="D40" i="1" s="1"/>
  <c r="C38" i="1"/>
  <c r="C40" i="1" s="1"/>
  <c r="B38" i="1"/>
  <c r="B40" i="1" s="1"/>
  <c r="K21" i="1"/>
  <c r="I21" i="1"/>
  <c r="K20" i="1"/>
  <c r="I20" i="1"/>
  <c r="K19" i="1"/>
  <c r="I19" i="1"/>
  <c r="C19" i="1"/>
  <c r="B19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I17" i="1" s="1"/>
  <c r="H15" i="1"/>
  <c r="H17" i="1" s="1"/>
  <c r="G15" i="1"/>
  <c r="F15" i="1"/>
  <c r="E15" i="1"/>
  <c r="E17" i="1" s="1"/>
  <c r="D15" i="1"/>
  <c r="D17" i="1" s="1"/>
  <c r="C15" i="1"/>
  <c r="B15" i="1"/>
  <c r="B17" i="1" l="1"/>
  <c r="F17" i="1"/>
  <c r="J17" i="1"/>
  <c r="C17" i="1"/>
  <c r="G17" i="1"/>
  <c r="K17" i="1"/>
</calcChain>
</file>

<file path=xl/sharedStrings.xml><?xml version="1.0" encoding="utf-8"?>
<sst xmlns="http://schemas.openxmlformats.org/spreadsheetml/2006/main" count="143" uniqueCount="34">
  <si>
    <t>from_upc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</si>
  <si>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</si>
  <si>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</si>
  <si>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</si>
  <si>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</si>
  <si>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</si>
  <si>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</si>
  <si>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</si>
  <si>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</si>
  <si>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</si>
  <si>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</si>
  <si>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Cluster-1</t>
  </si>
  <si>
    <t>Cluster-2</t>
  </si>
  <si>
    <t>Min</t>
  </si>
  <si>
    <t>Cluster-Means</t>
  </si>
  <si>
    <t>Items</t>
  </si>
  <si>
    <t>Clusters</t>
  </si>
  <si>
    <t>Predict Cluster</t>
  </si>
  <si>
    <t>?????</t>
  </si>
  <si>
    <t>(C) M&amp;MS PEANUT SHARING SIZE-4000052274</t>
  </si>
  <si>
    <t>HERSHEY COOKIE-N-CRM       1.55OZ-40000224884</t>
  </si>
  <si>
    <t>HERSHEY KIT KAT BIG KAT KG SE 3OZ-40000981701</t>
  </si>
  <si>
    <t>HERSHEY REESE P/B CUP D/CHOC1.5OZ-40000219155</t>
  </si>
  <si>
    <t>HERSHEY REESESTKS 15120     1.5OZ-40000249851</t>
  </si>
  <si>
    <t>HERSHEY YORK PEPP 330       1.4OZ-40000224897</t>
  </si>
  <si>
    <t>HERSHEYS GOLD W/PNTS&amp;PRTZEL 1.4OZ-40000828299</t>
  </si>
  <si>
    <t>(C) SNICKERS TREES 2-TO-GO BARS-4000049383</t>
  </si>
  <si>
    <t>(C)HOT TAMALES STKNG STFF T/B 5OZ-40000830879</t>
  </si>
  <si>
    <t>(H)M&amp;M MINIS MC MEGATUBE   1.77OZ-40000996883</t>
  </si>
  <si>
    <t>First version of Dendrogram w/o any enhacement</t>
  </si>
  <si>
    <t>Excluding those items having &lt;50% affiliation with their co-items: Initial groups</t>
  </si>
  <si>
    <t>Brining back item_8 into dendrogram which was grouped with Item_9</t>
  </si>
  <si>
    <t>Note: Here affiiliation as 0(or dist as 1) was replaced with their cluster means(highlighted in green)</t>
  </si>
  <si>
    <t>Brining back item_10 into dendrogram which was grouped into cluster-1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</si>
</sst>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2" borderId="0" xfId="0" applyFont="1" applyFill="1" applyBorder="1"/>
    <xf numFmtId="0" fontId="2" fillId="0" borderId="0" xfId="0" applyFont="1" applyBorder="1"/>
    <xf numFmtId="0" fontId="2" fillId="3" borderId="0" xfId="0" applyFont="1" applyFill="1" applyBorder="1"/>
    <xf numFmtId="0" fontId="0" fillId="2" borderId="0" xfId="0" applyFill="1"/>
    <xf numFmtId="0" fontId="0" fillId="0" borderId="0" xfId="0" applyBorder="1" applyAlignment="1">
      <alignment horizontal="center" vertical="center"/>
    </xf>
    <xf numFmtId="0" fontId="0" fillId="2" borderId="0" xfId="0" applyFill="1" applyBorder="1"/>
    <xf numFmtId="0" fontId="0" fillId="0" borderId="0" xfId="0" applyBorder="1"/>
    <xf numFmtId="0" fontId="0" fillId="4" borderId="0" xfId="0" applyFill="1" applyBorder="1"/>
    <xf numFmtId="10" fontId="0" fillId="4" borderId="0" xfId="1" applyNumberFormat="1" applyFont="1" applyFill="1" applyBorder="1"/>
    <xf numFmtId="10" fontId="0" fillId="3" borderId="0" xfId="1" applyNumberFormat="1" applyFont="1" applyFill="1" applyBorder="1"/>
    <xf numFmtId="0" fontId="0" fillId="2" borderId="0" xfId="0" applyFill="1" applyBorder="1" applyAlignment="1">
      <alignment horizontal="center" vertical="center"/>
    </xf>
    <xf numFmtId="0" fontId="2" fillId="3" borderId="0" xfId="0" applyFont="1" applyFill="1"/>
    <xf numFmtId="0" fontId="0" fillId="0" borderId="0" xfId="0" applyAlignment="1">
      <alignment horizontal="center" vertical="center"/>
    </xf>
    <xf numFmtId="0" fontId="0" fillId="4" borderId="0" xfId="0" applyFill="1"/>
    <xf numFmtId="10" fontId="0" fillId="3" borderId="0" xfId="1" applyNumberFormat="1" applyFont="1" applyFill="1"/>
    <xf numFmtId="10" fontId="0" fillId="4" borderId="0" xfId="1" applyNumberFormat="1" applyFont="1" applyFill="1"/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2" fillId="2" borderId="0" xfId="0" applyFont="1" applyFill="1"/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6" borderId="2" xfId="0" applyFont="1" applyFill="1" applyBorder="1" applyAlignment="1">
      <alignment horizontal="left" vertical="top" wrapText="1"/>
    </xf>
    <xf numFmtId="0" fontId="5" fillId="6" borderId="3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116541</xdr:colOff>
      <xdr:row>0</xdr:row>
      <xdr:rowOff>0</xdr:rowOff>
    </xdr:from>
    <xdr:to>
      <xdr:col>26</xdr:col>
      <xdr:colOff>601196</xdr:colOff>
      <xdr:row>21</xdr:row>
      <xdr:rowOff>21048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8B0D49A-7A49-4EEC-BE25-17AA60E26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461" y="0"/>
          <a:ext cx="9019055" cy="3924281"/>
        </a:xfrm>
        <a:prstGeom prst="rect">
          <a:avLst/>
        </a:prstGeom>
      </xdr:spPr>
    </xdr:pic>
    <xdr:clientData/>
  </xdr:twoCellAnchor>
  <xdr:twoCellAnchor>
    <xdr:from>
      <xdr:col>14</xdr:col>
      <xdr:colOff>98610</xdr:colOff>
      <xdr:row>4</xdr:row>
      <xdr:rowOff>71717</xdr:rowOff>
    </xdr:from>
    <xdr:to>
      <xdr:col>26</xdr:col>
      <xdr:colOff>340655</xdr:colOff>
      <xdr:row>21</xdr:row>
      <xdr:rowOff>116541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3004E57-5685-4DBF-B5F4-5D8D1899F1E1}"/>
            </a:ext>
          </a:extLst>
        </xdr:cNvPr>
        <xdr:cNvSpPr/>
      </xdr:nvSpPr>
      <xdr:spPr>
        <a:xfrm>
          <a:off x="8677834" y="1021976"/>
          <a:ext cx="7557245" cy="3092824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35859</xdr:colOff>
      <xdr:row>25</xdr:row>
      <xdr:rowOff>26899</xdr:rowOff>
    </xdr:from>
    <xdr:to>
      <xdr:col>26</xdr:col>
      <xdr:colOff>596731</xdr:colOff>
      <xdr:row>45</xdr:row>
      <xdr:rowOff>125618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FA82A7-71E9-4ADA-A7C0-56D2D77E7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5883" y="4688546"/>
          <a:ext cx="9095272" cy="3747354"/>
        </a:xfrm>
        <a:prstGeom prst="rect">
          <a:avLst/>
        </a:prstGeom>
      </xdr:spPr>
    </xdr:pic>
    <xdr:clientData/>
  </xdr:twoCellAnchor>
  <xdr:twoCellAnchor>
    <xdr:from>
      <xdr:col>14</xdr:col>
      <xdr:colOff>394448</xdr:colOff>
      <xdr:row>39</xdr:row>
      <xdr:rowOff>134475</xdr:rowOff>
    </xdr:from>
    <xdr:to>
      <xdr:col>26</xdr:col>
      <xdr:colOff>466162</xdr:colOff>
      <xdr:row>47</xdr:row>
      <xdr:rowOff>152399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A321069-3307-4EC8-AE41-263D75004745}"/>
            </a:ext>
          </a:extLst>
        </xdr:cNvPr>
        <xdr:cNvSpPr/>
      </xdr:nvSpPr>
      <xdr:spPr>
        <a:xfrm>
          <a:off x="8973672" y="7306240"/>
          <a:ext cx="7386914" cy="1452277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148</xdr:row>
      <xdr:rowOff>170329</xdr:rowOff>
    </xdr:from>
    <xdr:to>
      <xdr:col>5</xdr:col>
      <xdr:colOff>439271</xdr:colOff>
      <xdr:row>167</xdr:row>
      <xdr:rowOff>53789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7C9D57FB-7057-4BA6-AB46-CD5089FF0D5F}"/>
            </a:ext>
          </a:extLst>
        </xdr:cNvPr>
        <xdr:cNvSpPr/>
      </xdr:nvSpPr>
      <xdr:spPr>
        <a:xfrm>
          <a:off x="0" y="26687929"/>
          <a:ext cx="3532991" cy="3358180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89648</xdr:colOff>
      <xdr:row>151</xdr:row>
      <xdr:rowOff>125507</xdr:rowOff>
    </xdr:from>
    <xdr:to>
      <xdr:col>2</xdr:col>
      <xdr:colOff>286872</xdr:colOff>
      <xdr:row>153</xdr:row>
      <xdr:rowOff>26896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CBAF476-B1DC-4512-8237-27583307850E}"/>
            </a:ext>
          </a:extLst>
        </xdr:cNvPr>
        <xdr:cNvSpPr txBox="1"/>
      </xdr:nvSpPr>
      <xdr:spPr>
        <a:xfrm>
          <a:off x="744968" y="27191747"/>
          <a:ext cx="806824" cy="2671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Cluster-2</a:t>
          </a:r>
        </a:p>
      </xdr:txBody>
    </xdr:sp>
    <xdr:clientData/>
  </xdr:twoCellAnchor>
  <xdr:twoCellAnchor>
    <xdr:from>
      <xdr:col>6</xdr:col>
      <xdr:colOff>179294</xdr:colOff>
      <xdr:row>156</xdr:row>
      <xdr:rowOff>53792</xdr:rowOff>
    </xdr:from>
    <xdr:to>
      <xdr:col>8</xdr:col>
      <xdr:colOff>484097</xdr:colOff>
      <xdr:row>163</xdr:row>
      <xdr:rowOff>107579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8B301507-ACC7-486B-9006-FA5918B01B10}"/>
            </a:ext>
          </a:extLst>
        </xdr:cNvPr>
        <xdr:cNvSpPr/>
      </xdr:nvSpPr>
      <xdr:spPr>
        <a:xfrm>
          <a:off x="3882614" y="28034432"/>
          <a:ext cx="1524003" cy="1333947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251010</xdr:colOff>
      <xdr:row>152</xdr:row>
      <xdr:rowOff>89649</xdr:rowOff>
    </xdr:from>
    <xdr:to>
      <xdr:col>12</xdr:col>
      <xdr:colOff>439272</xdr:colOff>
      <xdr:row>163</xdr:row>
      <xdr:rowOff>26894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B8AB7A0B-24CF-4E8A-B236-54CADECC6FCE}"/>
            </a:ext>
          </a:extLst>
        </xdr:cNvPr>
        <xdr:cNvSpPr/>
      </xdr:nvSpPr>
      <xdr:spPr>
        <a:xfrm>
          <a:off x="5783130" y="27338769"/>
          <a:ext cx="2017062" cy="1948925"/>
        </a:xfrm>
        <a:prstGeom prst="ellipse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286871</xdr:colOff>
      <xdr:row>157</xdr:row>
      <xdr:rowOff>62756</xdr:rowOff>
    </xdr:from>
    <xdr:to>
      <xdr:col>7</xdr:col>
      <xdr:colOff>484095</xdr:colOff>
      <xdr:row>158</xdr:row>
      <xdr:rowOff>143438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1E51B64-1CA9-46B4-877F-DB46130F1522}"/>
            </a:ext>
          </a:extLst>
        </xdr:cNvPr>
        <xdr:cNvSpPr txBox="1"/>
      </xdr:nvSpPr>
      <xdr:spPr>
        <a:xfrm>
          <a:off x="3990191" y="28226276"/>
          <a:ext cx="806824" cy="263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Cluster-1</a:t>
          </a:r>
        </a:p>
      </xdr:txBody>
    </xdr:sp>
    <xdr:clientData/>
  </xdr:twoCellAnchor>
  <xdr:twoCellAnchor>
    <xdr:from>
      <xdr:col>10</xdr:col>
      <xdr:colOff>313766</xdr:colOff>
      <xdr:row>156</xdr:row>
      <xdr:rowOff>17931</xdr:rowOff>
    </xdr:from>
    <xdr:to>
      <xdr:col>11</xdr:col>
      <xdr:colOff>510990</xdr:colOff>
      <xdr:row>157</xdr:row>
      <xdr:rowOff>98614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BD00208-585E-4ABC-BA1A-11435F3A4D9B}"/>
            </a:ext>
          </a:extLst>
        </xdr:cNvPr>
        <xdr:cNvSpPr txBox="1"/>
      </xdr:nvSpPr>
      <xdr:spPr>
        <a:xfrm>
          <a:off x="6455486" y="27998571"/>
          <a:ext cx="806824" cy="263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Cluster-3</a:t>
          </a:r>
        </a:p>
      </xdr:txBody>
    </xdr:sp>
    <xdr:clientData/>
  </xdr:twoCellAnchor>
  <xdr:twoCellAnchor editAs="oneCell">
    <xdr:from>
      <xdr:col>12</xdr:col>
      <xdr:colOff>80682</xdr:colOff>
      <xdr:row>48</xdr:row>
      <xdr:rowOff>98612</xdr:rowOff>
    </xdr:from>
    <xdr:to>
      <xdr:col>27</xdr:col>
      <xdr:colOff>31954</xdr:colOff>
      <xdr:row>69</xdr:row>
      <xdr:rowOff>18037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25C20DD-2545-4009-8590-BDD134513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3811" y="8830236"/>
          <a:ext cx="9095272" cy="3747354"/>
        </a:xfrm>
        <a:prstGeom prst="rect">
          <a:avLst/>
        </a:prstGeom>
      </xdr:spPr>
    </xdr:pic>
    <xdr:clientData/>
  </xdr:twoCellAnchor>
  <xdr:twoCellAnchor>
    <xdr:from>
      <xdr:col>16</xdr:col>
      <xdr:colOff>71715</xdr:colOff>
      <xdr:row>62</xdr:row>
      <xdr:rowOff>35859</xdr:rowOff>
    </xdr:from>
    <xdr:to>
      <xdr:col>26</xdr:col>
      <xdr:colOff>466162</xdr:colOff>
      <xdr:row>71</xdr:row>
      <xdr:rowOff>134471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56B193EB-39EA-4137-A60D-905331A7B6C2}"/>
            </a:ext>
          </a:extLst>
        </xdr:cNvPr>
        <xdr:cNvSpPr/>
      </xdr:nvSpPr>
      <xdr:spPr>
        <a:xfrm>
          <a:off x="9871035" y="10825779"/>
          <a:ext cx="6490447" cy="1744532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152399</xdr:colOff>
      <xdr:row>71</xdr:row>
      <xdr:rowOff>170329</xdr:rowOff>
    </xdr:from>
    <xdr:to>
      <xdr:col>27</xdr:col>
      <xdr:colOff>192591</xdr:colOff>
      <xdr:row>93</xdr:row>
      <xdr:rowOff>12082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407DF60-608B-4650-BBD3-89792EC19D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5528" y="13088470"/>
          <a:ext cx="9184192" cy="3848977"/>
        </a:xfrm>
        <a:prstGeom prst="rect">
          <a:avLst/>
        </a:prstGeom>
      </xdr:spPr>
    </xdr:pic>
    <xdr:clientData/>
  </xdr:twoCellAnchor>
  <xdr:twoCellAnchor>
    <xdr:from>
      <xdr:col>12</xdr:col>
      <xdr:colOff>394447</xdr:colOff>
      <xdr:row>15</xdr:row>
      <xdr:rowOff>125505</xdr:rowOff>
    </xdr:from>
    <xdr:to>
      <xdr:col>14</xdr:col>
      <xdr:colOff>215153</xdr:colOff>
      <xdr:row>20</xdr:row>
      <xdr:rowOff>170329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47D8ECA1-9FB0-4ED7-BE39-33FBAE69DFB3}"/>
            </a:ext>
          </a:extLst>
        </xdr:cNvPr>
        <xdr:cNvSpPr/>
      </xdr:nvSpPr>
      <xdr:spPr>
        <a:xfrm>
          <a:off x="7727576" y="2877670"/>
          <a:ext cx="1039906" cy="941294"/>
        </a:xfrm>
        <a:prstGeom prst="ellipse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171225</xdr:colOff>
      <xdr:row>63</xdr:row>
      <xdr:rowOff>161366</xdr:rowOff>
    </xdr:from>
    <xdr:to>
      <xdr:col>15</xdr:col>
      <xdr:colOff>476025</xdr:colOff>
      <xdr:row>70</xdr:row>
      <xdr:rowOff>89648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7E63CE5-7ED4-4986-9322-AFCC65A435E4}"/>
            </a:ext>
          </a:extLst>
        </xdr:cNvPr>
        <xdr:cNvSpPr/>
      </xdr:nvSpPr>
      <xdr:spPr>
        <a:xfrm>
          <a:off x="8113954" y="11645154"/>
          <a:ext cx="1524000" cy="1183341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350522</xdr:colOff>
      <xdr:row>86</xdr:row>
      <xdr:rowOff>172125</xdr:rowOff>
    </xdr:from>
    <xdr:to>
      <xdr:col>17</xdr:col>
      <xdr:colOff>546848</xdr:colOff>
      <xdr:row>93</xdr:row>
      <xdr:rowOff>44825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2C0FB063-8293-4E81-84AE-08427E10875E}"/>
            </a:ext>
          </a:extLst>
        </xdr:cNvPr>
        <xdr:cNvSpPr/>
      </xdr:nvSpPr>
      <xdr:spPr>
        <a:xfrm>
          <a:off x="9512451" y="15842431"/>
          <a:ext cx="1415526" cy="1127759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153301</xdr:colOff>
      <xdr:row>87</xdr:row>
      <xdr:rowOff>28686</xdr:rowOff>
    </xdr:from>
    <xdr:to>
      <xdr:col>15</xdr:col>
      <xdr:colOff>349627</xdr:colOff>
      <xdr:row>93</xdr:row>
      <xdr:rowOff>80680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AE1CD6B7-E2C4-461F-BAA9-00F5BAACDFBE}"/>
            </a:ext>
          </a:extLst>
        </xdr:cNvPr>
        <xdr:cNvSpPr/>
      </xdr:nvSpPr>
      <xdr:spPr>
        <a:xfrm>
          <a:off x="8096030" y="15878286"/>
          <a:ext cx="1415526" cy="1127759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42CF-1CB3-4544-A4F4-ED8C7A94D08F}">
  <dimension ref="A1:M116"/>
  <sheetViews>
    <sheetView tabSelected="1" zoomScale="85" zoomScaleNormal="85" workbookViewId="0">
      <selection activeCell="A13" sqref="A13"/>
    </sheetView>
  </sheetViews>
  <sheetFormatPr defaultRowHeight="14.4" x14ac:dyDescent="0.3"/>
  <cols>
    <col min="1" max="1" width="9.5546875" style="4" bestFit="1" customWidth="1"/>
    <col min="2" max="11" width="8.88671875" style="4"/>
    <col min="12" max="12" width="8.5546875" style="4" customWidth="1"/>
    <col min="13" max="16384" width="8.88671875" style="4"/>
  </cols>
  <sheetData>
    <row r="1" spans="1:13" ht="15" thickBot="1" x14ac:dyDescent="0.35"/>
    <row r="2" spans="1:13" ht="18" customHeight="1" thickBot="1" x14ac:dyDescent="0.35">
      <c r="A2" s="28" t="s">
        <v>29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30"/>
      <c r="M2" s="27"/>
    </row>
    <row r="3" spans="1:13" x14ac:dyDescent="0.3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3" t="s">
        <v>8</v>
      </c>
      <c r="J3" s="2" t="s">
        <v>9</v>
      </c>
      <c r="K3" s="3" t="s">
        <v>10</v>
      </c>
    </row>
    <row r="4" spans="1:13" x14ac:dyDescent="0.3">
      <c r="A4" s="1" t="s">
        <v>1</v>
      </c>
      <c r="B4" s="5">
        <v>0</v>
      </c>
      <c r="C4" s="5">
        <v>1.3831258644536599E-3</v>
      </c>
      <c r="D4" s="5">
        <v>1.20019203072491E-4</v>
      </c>
      <c r="E4" s="5">
        <v>7.6045627376425797E-4</v>
      </c>
      <c r="F4" s="5">
        <v>6.1274509803921503E-4</v>
      </c>
      <c r="G4" s="5">
        <v>1.1547344110854499E-3</v>
      </c>
      <c r="H4" s="5">
        <v>1.4792899408283999E-3</v>
      </c>
      <c r="I4" s="5">
        <v>1</v>
      </c>
      <c r="J4" s="5">
        <v>1</v>
      </c>
      <c r="K4" s="5">
        <v>1</v>
      </c>
      <c r="L4" s="4" t="s">
        <v>11</v>
      </c>
    </row>
    <row r="5" spans="1:13" x14ac:dyDescent="0.3">
      <c r="A5" s="1" t="s">
        <v>2</v>
      </c>
      <c r="B5" s="5">
        <v>1.3831258644536599E-3</v>
      </c>
      <c r="C5" s="5">
        <v>0</v>
      </c>
      <c r="D5" s="5">
        <v>9.0090090090090003E-3</v>
      </c>
      <c r="E5" s="5">
        <v>1.42857142857142E-2</v>
      </c>
      <c r="F5" s="5">
        <v>8.9285714285714194E-3</v>
      </c>
      <c r="G5" s="5">
        <v>1.1764705882352899E-2</v>
      </c>
      <c r="H5" s="5">
        <v>3.57142857142857E-3</v>
      </c>
      <c r="I5" s="5">
        <v>1.321003963011889E-3</v>
      </c>
      <c r="J5" s="5">
        <v>2.3255813953488372E-2</v>
      </c>
      <c r="K5" s="5">
        <v>4.4444444444444444E-3</v>
      </c>
      <c r="L5" s="4" t="s">
        <v>11</v>
      </c>
    </row>
    <row r="6" spans="1:13" x14ac:dyDescent="0.3">
      <c r="A6" s="1" t="s">
        <v>3</v>
      </c>
      <c r="B6" s="5">
        <v>1.20019203072491E-4</v>
      </c>
      <c r="C6" s="5">
        <v>9.0090090090090003E-3</v>
      </c>
      <c r="D6" s="5">
        <v>0</v>
      </c>
      <c r="E6" s="5">
        <v>1.4492753623188401E-2</v>
      </c>
      <c r="F6" s="5">
        <v>7.8740157480314907E-3</v>
      </c>
      <c r="G6" s="5">
        <v>1.3157894736842099E-2</v>
      </c>
      <c r="H6" s="5">
        <v>1.1764705882352899E-2</v>
      </c>
      <c r="I6" s="5">
        <v>1</v>
      </c>
      <c r="J6" s="5">
        <v>1.1235955056179775E-2</v>
      </c>
      <c r="K6" s="5">
        <v>1</v>
      </c>
      <c r="L6" s="4" t="s">
        <v>11</v>
      </c>
    </row>
    <row r="7" spans="1:13" x14ac:dyDescent="0.3">
      <c r="A7" s="1" t="s">
        <v>4</v>
      </c>
      <c r="B7" s="5">
        <v>7.6045627376425797E-4</v>
      </c>
      <c r="C7" s="5">
        <v>1.42857142857142E-2</v>
      </c>
      <c r="D7" s="5">
        <v>1.4492753623188401E-2</v>
      </c>
      <c r="E7" s="5">
        <v>0</v>
      </c>
      <c r="F7" s="5">
        <v>3.57142857142857E-3</v>
      </c>
      <c r="G7" s="5">
        <v>5.9523809523809503E-3</v>
      </c>
      <c r="H7" s="5">
        <v>8.7719298245613996E-3</v>
      </c>
      <c r="I7" s="5">
        <v>1</v>
      </c>
      <c r="J7" s="5">
        <v>2.0408163265306121E-2</v>
      </c>
      <c r="K7" s="5">
        <v>8.6956521739130436E-3</v>
      </c>
      <c r="L7" s="4" t="s">
        <v>11</v>
      </c>
    </row>
    <row r="8" spans="1:13" x14ac:dyDescent="0.3">
      <c r="A8" s="1" t="s">
        <v>5</v>
      </c>
      <c r="B8" s="5">
        <v>6.1274509803921503E-4</v>
      </c>
      <c r="C8" s="5">
        <v>8.9285714285714194E-3</v>
      </c>
      <c r="D8" s="5">
        <v>7.8740157480314907E-3</v>
      </c>
      <c r="E8" s="5">
        <v>3.57142857142857E-3</v>
      </c>
      <c r="F8" s="5">
        <v>0</v>
      </c>
      <c r="G8" s="5">
        <v>6.7114093959731499E-3</v>
      </c>
      <c r="H8" s="5">
        <v>7.7519379844961196E-3</v>
      </c>
      <c r="I8" s="5">
        <v>5.8411214953271024E-4</v>
      </c>
      <c r="J8" s="5">
        <v>1.8518518518518517E-2</v>
      </c>
      <c r="K8" s="5">
        <v>1</v>
      </c>
      <c r="L8" s="4" t="s">
        <v>11</v>
      </c>
    </row>
    <row r="9" spans="1:13" x14ac:dyDescent="0.3">
      <c r="A9" s="1" t="s">
        <v>6</v>
      </c>
      <c r="B9" s="5">
        <v>1.1547344110854499E-3</v>
      </c>
      <c r="C9" s="5">
        <v>1.1764705882352899E-2</v>
      </c>
      <c r="D9" s="5">
        <v>1.3157894736842099E-2</v>
      </c>
      <c r="E9" s="5">
        <v>5.9523809523809503E-3</v>
      </c>
      <c r="F9" s="5">
        <v>6.7114093959731499E-3</v>
      </c>
      <c r="G9" s="5">
        <v>0</v>
      </c>
      <c r="H9" s="5">
        <v>1.1627906976744099E-2</v>
      </c>
      <c r="I9" s="5">
        <v>1</v>
      </c>
      <c r="J9" s="5">
        <v>1.2658227848101266E-2</v>
      </c>
      <c r="K9" s="5">
        <v>3.2258064516129031E-2</v>
      </c>
      <c r="L9" s="4" t="s">
        <v>11</v>
      </c>
    </row>
    <row r="10" spans="1:13" x14ac:dyDescent="0.3">
      <c r="A10" s="1" t="s">
        <v>7</v>
      </c>
      <c r="B10" s="5">
        <v>1.4792899408283999E-3</v>
      </c>
      <c r="C10" s="5">
        <v>3.57142857142857E-3</v>
      </c>
      <c r="D10" s="5">
        <v>1.1764705882352899E-2</v>
      </c>
      <c r="E10" s="5">
        <v>8.7719298245613996E-3</v>
      </c>
      <c r="F10" s="5">
        <v>7.7519379844961196E-3</v>
      </c>
      <c r="G10" s="5">
        <v>1.1627906976744099E-2</v>
      </c>
      <c r="H10" s="5">
        <v>0</v>
      </c>
      <c r="I10" s="5">
        <v>2.8089887640449437E-3</v>
      </c>
      <c r="J10" s="5">
        <v>6.0606060606060606E-3</v>
      </c>
      <c r="K10" s="5">
        <v>2.1276595744680851E-2</v>
      </c>
      <c r="L10" s="4" t="s">
        <v>11</v>
      </c>
    </row>
    <row r="11" spans="1:13" x14ac:dyDescent="0.3">
      <c r="A11" s="3" t="s">
        <v>8</v>
      </c>
      <c r="B11" s="5">
        <v>1</v>
      </c>
      <c r="C11" s="5">
        <v>1.321003963011889E-3</v>
      </c>
      <c r="D11" s="5">
        <v>1</v>
      </c>
      <c r="E11" s="5">
        <v>1</v>
      </c>
      <c r="F11" s="5">
        <v>5.8411214953271024E-4</v>
      </c>
      <c r="G11" s="5">
        <v>1</v>
      </c>
      <c r="H11" s="5">
        <v>2.8089887640449437E-3</v>
      </c>
      <c r="I11" s="5">
        <v>0</v>
      </c>
      <c r="J11" s="5">
        <v>2.3000000000000001E-4</v>
      </c>
      <c r="K11" s="5">
        <v>1</v>
      </c>
    </row>
    <row r="12" spans="1:13" x14ac:dyDescent="0.3">
      <c r="A12" s="1" t="s">
        <v>9</v>
      </c>
      <c r="B12" s="5">
        <v>1</v>
      </c>
      <c r="C12" s="5">
        <v>2.3255813953488372E-2</v>
      </c>
      <c r="D12" s="5">
        <v>1.1235955056179775E-2</v>
      </c>
      <c r="E12" s="5">
        <v>2.0408163265306121E-2</v>
      </c>
      <c r="F12" s="5">
        <v>1.8518518518518517E-2</v>
      </c>
      <c r="G12" s="5">
        <v>1.2658227848101266E-2</v>
      </c>
      <c r="H12" s="5">
        <v>6.0606060606060606E-3</v>
      </c>
      <c r="I12" s="5">
        <v>2.3000000000000001E-4</v>
      </c>
      <c r="J12" s="5">
        <v>0</v>
      </c>
      <c r="K12" s="5">
        <v>1</v>
      </c>
      <c r="L12" s="4" t="s">
        <v>12</v>
      </c>
    </row>
    <row r="13" spans="1:13" x14ac:dyDescent="0.3">
      <c r="A13" s="3" t="s">
        <v>10</v>
      </c>
      <c r="B13" s="5">
        <v>1</v>
      </c>
      <c r="C13" s="5">
        <v>4.4444444444444444E-3</v>
      </c>
      <c r="D13" s="5">
        <v>1</v>
      </c>
      <c r="E13" s="5">
        <v>8.6956521739130436E-3</v>
      </c>
      <c r="F13" s="5">
        <v>1</v>
      </c>
      <c r="G13" s="5">
        <v>3.2258064516129031E-2</v>
      </c>
      <c r="H13" s="5">
        <v>2.1276595744680851E-2</v>
      </c>
      <c r="I13" s="5">
        <v>1</v>
      </c>
      <c r="J13" s="5">
        <v>1</v>
      </c>
      <c r="K13" s="5">
        <v>0</v>
      </c>
    </row>
    <row r="14" spans="1:13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3" x14ac:dyDescent="0.3">
      <c r="A15" s="6"/>
      <c r="B15" s="8">
        <f>COUNTIF(B4:B13,1)</f>
        <v>3</v>
      </c>
      <c r="C15" s="8">
        <f t="shared" ref="C15:K15" si="0">COUNTIF(C4:C13,1)</f>
        <v>0</v>
      </c>
      <c r="D15" s="8">
        <f t="shared" si="0"/>
        <v>2</v>
      </c>
      <c r="E15" s="8">
        <f t="shared" si="0"/>
        <v>1</v>
      </c>
      <c r="F15" s="8">
        <f t="shared" si="0"/>
        <v>1</v>
      </c>
      <c r="G15" s="8">
        <f t="shared" si="0"/>
        <v>1</v>
      </c>
      <c r="H15" s="8">
        <f t="shared" si="0"/>
        <v>0</v>
      </c>
      <c r="I15" s="8">
        <f t="shared" si="0"/>
        <v>5</v>
      </c>
      <c r="J15" s="8">
        <f t="shared" si="0"/>
        <v>2</v>
      </c>
      <c r="K15" s="8">
        <f t="shared" si="0"/>
        <v>5</v>
      </c>
    </row>
    <row r="16" spans="1:13" x14ac:dyDescent="0.3">
      <c r="A16" s="6"/>
      <c r="B16" s="8">
        <f>COUNT(B4:B13)-1</f>
        <v>9</v>
      </c>
      <c r="C16" s="8">
        <f t="shared" ref="C16:K16" si="1">COUNT(C4:C13)-1</f>
        <v>9</v>
      </c>
      <c r="D16" s="8">
        <f t="shared" si="1"/>
        <v>9</v>
      </c>
      <c r="E16" s="8">
        <f t="shared" si="1"/>
        <v>9</v>
      </c>
      <c r="F16" s="8">
        <f t="shared" si="1"/>
        <v>9</v>
      </c>
      <c r="G16" s="8">
        <f t="shared" si="1"/>
        <v>9</v>
      </c>
      <c r="H16" s="8">
        <f t="shared" si="1"/>
        <v>9</v>
      </c>
      <c r="I16" s="8">
        <f t="shared" si="1"/>
        <v>9</v>
      </c>
      <c r="J16" s="8">
        <f t="shared" si="1"/>
        <v>9</v>
      </c>
      <c r="K16" s="8">
        <f t="shared" si="1"/>
        <v>9</v>
      </c>
    </row>
    <row r="17" spans="1:12" x14ac:dyDescent="0.3">
      <c r="A17" s="6"/>
      <c r="B17" s="9">
        <f>B15/B16</f>
        <v>0.33333333333333331</v>
      </c>
      <c r="C17" s="9">
        <f t="shared" ref="C17:K17" si="2">C15/C16</f>
        <v>0</v>
      </c>
      <c r="D17" s="9">
        <f t="shared" si="2"/>
        <v>0.22222222222222221</v>
      </c>
      <c r="E17" s="9">
        <f t="shared" si="2"/>
        <v>0.1111111111111111</v>
      </c>
      <c r="F17" s="9">
        <f t="shared" si="2"/>
        <v>0.1111111111111111</v>
      </c>
      <c r="G17" s="9">
        <f t="shared" si="2"/>
        <v>0.1111111111111111</v>
      </c>
      <c r="H17" s="9">
        <f t="shared" si="2"/>
        <v>0</v>
      </c>
      <c r="I17" s="10">
        <f t="shared" si="2"/>
        <v>0.55555555555555558</v>
      </c>
      <c r="J17" s="9">
        <f t="shared" si="2"/>
        <v>0.22222222222222221</v>
      </c>
      <c r="K17" s="10">
        <f t="shared" si="2"/>
        <v>0.55555555555555558</v>
      </c>
    </row>
    <row r="19" spans="1:12" x14ac:dyDescent="0.3">
      <c r="B19" s="4">
        <f>MIN(B5:B10)</f>
        <v>1.20019203072491E-4</v>
      </c>
      <c r="C19" s="4">
        <f>MIN(C6:C13,C4)</f>
        <v>1.321003963011889E-3</v>
      </c>
      <c r="H19" s="4" t="s">
        <v>11</v>
      </c>
      <c r="I19" s="4">
        <f>AVERAGE(I4:I10)</f>
        <v>0.5721020149823699</v>
      </c>
      <c r="K19" s="4">
        <f>AVERAGE(K5,K7,K9,K10)</f>
        <v>1.6668689219791841E-2</v>
      </c>
    </row>
    <row r="20" spans="1:12" x14ac:dyDescent="0.3">
      <c r="H20" s="4" t="s">
        <v>12</v>
      </c>
      <c r="I20" s="4">
        <f>AVERAGE(I12)</f>
        <v>2.3000000000000001E-4</v>
      </c>
      <c r="K20" s="4">
        <f>AVERAGE(K12)</f>
        <v>1</v>
      </c>
    </row>
    <row r="21" spans="1:12" x14ac:dyDescent="0.3">
      <c r="H21" s="4" t="s">
        <v>13</v>
      </c>
      <c r="I21" s="4">
        <f>MIN(I12,I10,I8,I5)</f>
        <v>2.3000000000000001E-4</v>
      </c>
      <c r="K21" s="4">
        <f>MIN(K5,K7,K9,K10)</f>
        <v>4.4444444444444444E-3</v>
      </c>
    </row>
    <row r="22" spans="1:12" x14ac:dyDescent="0.3">
      <c r="K22" s="11"/>
    </row>
    <row r="23" spans="1:12" x14ac:dyDescent="0.3">
      <c r="K23" s="11"/>
    </row>
    <row r="24" spans="1:12" x14ac:dyDescent="0.3">
      <c r="K24" s="11"/>
    </row>
    <row r="25" spans="1:12" x14ac:dyDescent="0.3">
      <c r="K25" s="11"/>
    </row>
    <row r="26" spans="1:12" ht="15" thickBot="1" x14ac:dyDescent="0.35">
      <c r="K26" s="11"/>
    </row>
    <row r="27" spans="1:12" ht="18.600000000000001" thickBot="1" x14ac:dyDescent="0.35">
      <c r="A27" s="28" t="s">
        <v>30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30"/>
    </row>
    <row r="28" spans="1:12" x14ac:dyDescent="0.3">
      <c r="A28" s="1" t="s">
        <v>0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  <c r="I28" s="12" t="s">
        <v>9</v>
      </c>
    </row>
    <row r="29" spans="1:12" x14ac:dyDescent="0.3">
      <c r="A29" s="1" t="s">
        <v>1</v>
      </c>
      <c r="B29" s="5">
        <v>0</v>
      </c>
      <c r="C29" s="5">
        <v>1.3831258644536599E-3</v>
      </c>
      <c r="D29" s="5">
        <v>1.20019203072491E-4</v>
      </c>
      <c r="E29" s="5">
        <v>7.6045627376425797E-4</v>
      </c>
      <c r="F29" s="5">
        <v>6.1274509803921503E-4</v>
      </c>
      <c r="G29" s="5">
        <v>1.1547344110854499E-3</v>
      </c>
      <c r="H29" s="5">
        <v>1.4792899408283999E-3</v>
      </c>
      <c r="I29" s="5">
        <v>1</v>
      </c>
    </row>
    <row r="30" spans="1:12" x14ac:dyDescent="0.3">
      <c r="A30" s="1" t="s">
        <v>2</v>
      </c>
      <c r="B30" s="5">
        <v>1.3831258644536599E-3</v>
      </c>
      <c r="C30" s="5">
        <v>0</v>
      </c>
      <c r="D30" s="5">
        <v>9.0090090090090003E-3</v>
      </c>
      <c r="E30" s="5">
        <v>1.42857142857142E-2</v>
      </c>
      <c r="F30" s="5">
        <v>8.9285714285714194E-3</v>
      </c>
      <c r="G30" s="5">
        <v>1.1764705882352899E-2</v>
      </c>
      <c r="H30" s="5">
        <v>3.57142857142857E-3</v>
      </c>
      <c r="I30" s="5">
        <v>2.3255813953488372E-2</v>
      </c>
    </row>
    <row r="31" spans="1:12" x14ac:dyDescent="0.3">
      <c r="A31" s="1" t="s">
        <v>3</v>
      </c>
      <c r="B31" s="5">
        <v>1.20019203072491E-4</v>
      </c>
      <c r="C31" s="5">
        <v>9.0090090090090003E-3</v>
      </c>
      <c r="D31" s="5">
        <v>0</v>
      </c>
      <c r="E31" s="5">
        <v>1.4492753623188401E-2</v>
      </c>
      <c r="F31" s="5">
        <v>7.8740157480314907E-3</v>
      </c>
      <c r="G31" s="5">
        <v>1.3157894736842099E-2</v>
      </c>
      <c r="H31" s="5">
        <v>1.1764705882352899E-2</v>
      </c>
      <c r="I31" s="5">
        <v>1.1235955056179775E-2</v>
      </c>
    </row>
    <row r="32" spans="1:12" x14ac:dyDescent="0.3">
      <c r="A32" s="1" t="s">
        <v>4</v>
      </c>
      <c r="B32" s="5">
        <v>7.6045627376425797E-4</v>
      </c>
      <c r="C32" s="5">
        <v>1.42857142857142E-2</v>
      </c>
      <c r="D32" s="5">
        <v>1.4492753623188401E-2</v>
      </c>
      <c r="E32" s="5">
        <v>0</v>
      </c>
      <c r="F32" s="5">
        <v>3.57142857142857E-3</v>
      </c>
      <c r="G32" s="5">
        <v>5.9523809523809503E-3</v>
      </c>
      <c r="H32" s="5">
        <v>8.7719298245613996E-3</v>
      </c>
      <c r="I32" s="5">
        <v>2.0408163265306121E-2</v>
      </c>
    </row>
    <row r="33" spans="1:9" x14ac:dyDescent="0.3">
      <c r="A33" s="1" t="s">
        <v>5</v>
      </c>
      <c r="B33" s="5">
        <v>6.1274509803921503E-4</v>
      </c>
      <c r="C33" s="5">
        <v>8.9285714285714194E-3</v>
      </c>
      <c r="D33" s="5">
        <v>7.8740157480314907E-3</v>
      </c>
      <c r="E33" s="5">
        <v>3.57142857142857E-3</v>
      </c>
      <c r="F33" s="5">
        <v>0</v>
      </c>
      <c r="G33" s="5">
        <v>6.7114093959731499E-3</v>
      </c>
      <c r="H33" s="5">
        <v>7.7519379844961196E-3</v>
      </c>
      <c r="I33" s="5">
        <v>1.8518518518518517E-2</v>
      </c>
    </row>
    <row r="34" spans="1:9" x14ac:dyDescent="0.3">
      <c r="A34" s="1" t="s">
        <v>6</v>
      </c>
      <c r="B34" s="5">
        <v>1.1547344110854499E-3</v>
      </c>
      <c r="C34" s="5">
        <v>1.1764705882352899E-2</v>
      </c>
      <c r="D34" s="5">
        <v>1.3157894736842099E-2</v>
      </c>
      <c r="E34" s="5">
        <v>5.9523809523809503E-3</v>
      </c>
      <c r="F34" s="5">
        <v>6.7114093959731499E-3</v>
      </c>
      <c r="G34" s="5">
        <v>0</v>
      </c>
      <c r="H34" s="5">
        <v>1.1627906976744099E-2</v>
      </c>
      <c r="I34" s="5">
        <v>1.2658227848101266E-2</v>
      </c>
    </row>
    <row r="35" spans="1:9" x14ac:dyDescent="0.3">
      <c r="A35" s="1" t="s">
        <v>7</v>
      </c>
      <c r="B35" s="5">
        <v>1.4792899408283999E-3</v>
      </c>
      <c r="C35" s="5">
        <v>3.57142857142857E-3</v>
      </c>
      <c r="D35" s="5">
        <v>1.1764705882352899E-2</v>
      </c>
      <c r="E35" s="5">
        <v>8.7719298245613996E-3</v>
      </c>
      <c r="F35" s="5">
        <v>7.7519379844961196E-3</v>
      </c>
      <c r="G35" s="5">
        <v>1.1627906976744099E-2</v>
      </c>
      <c r="H35" s="5">
        <v>0</v>
      </c>
      <c r="I35" s="5">
        <v>6.0606060606060606E-3</v>
      </c>
    </row>
    <row r="36" spans="1:9" x14ac:dyDescent="0.3">
      <c r="A36" s="1" t="s">
        <v>9</v>
      </c>
      <c r="B36" s="5">
        <v>1</v>
      </c>
      <c r="C36" s="5">
        <v>2.3255813953488372E-2</v>
      </c>
      <c r="D36" s="5">
        <v>1.1235955056179775E-2</v>
      </c>
      <c r="E36" s="5">
        <v>2.0408163265306121E-2</v>
      </c>
      <c r="F36" s="5">
        <v>1.8518518518518517E-2</v>
      </c>
      <c r="G36" s="5">
        <v>1.2658227848101266E-2</v>
      </c>
      <c r="H36" s="5">
        <v>6.0606060606060606E-3</v>
      </c>
      <c r="I36" s="13">
        <v>0</v>
      </c>
    </row>
    <row r="37" spans="1:9" x14ac:dyDescent="0.3">
      <c r="B37"/>
      <c r="C37"/>
      <c r="D37"/>
      <c r="E37"/>
      <c r="F37"/>
      <c r="G37"/>
      <c r="H37"/>
      <c r="I37"/>
    </row>
    <row r="38" spans="1:9" x14ac:dyDescent="0.3">
      <c r="B38" s="14">
        <f>COUNTIF(B29:B36,1)</f>
        <v>1</v>
      </c>
      <c r="C38" s="14">
        <f t="shared" ref="C38:I38" si="3">COUNTIF(C29:C36,1)</f>
        <v>0</v>
      </c>
      <c r="D38" s="14">
        <f t="shared" si="3"/>
        <v>0</v>
      </c>
      <c r="E38" s="14">
        <f t="shared" si="3"/>
        <v>0</v>
      </c>
      <c r="F38" s="14">
        <f t="shared" si="3"/>
        <v>0</v>
      </c>
      <c r="G38" s="14">
        <f t="shared" si="3"/>
        <v>0</v>
      </c>
      <c r="H38" s="14">
        <f t="shared" si="3"/>
        <v>0</v>
      </c>
      <c r="I38" s="14">
        <f t="shared" si="3"/>
        <v>1</v>
      </c>
    </row>
    <row r="39" spans="1:9" x14ac:dyDescent="0.3">
      <c r="B39" s="14">
        <f>COUNT(B29:B36)-1</f>
        <v>7</v>
      </c>
      <c r="C39" s="14">
        <f t="shared" ref="C39:I39" si="4">COUNT(C29:C36)-1</f>
        <v>7</v>
      </c>
      <c r="D39" s="14">
        <f t="shared" si="4"/>
        <v>7</v>
      </c>
      <c r="E39" s="14">
        <f t="shared" si="4"/>
        <v>7</v>
      </c>
      <c r="F39" s="14">
        <f t="shared" si="4"/>
        <v>7</v>
      </c>
      <c r="G39" s="14">
        <f t="shared" si="4"/>
        <v>7</v>
      </c>
      <c r="H39" s="14">
        <f t="shared" si="4"/>
        <v>7</v>
      </c>
      <c r="I39" s="14">
        <f t="shared" si="4"/>
        <v>7</v>
      </c>
    </row>
    <row r="40" spans="1:9" x14ac:dyDescent="0.3">
      <c r="B40" s="15">
        <f>B38/B39</f>
        <v>0.14285714285714285</v>
      </c>
      <c r="C40" s="16">
        <f t="shared" ref="C40:I40" si="5">C38/C39</f>
        <v>0</v>
      </c>
      <c r="D40" s="16">
        <f t="shared" si="5"/>
        <v>0</v>
      </c>
      <c r="E40" s="16">
        <f t="shared" si="5"/>
        <v>0</v>
      </c>
      <c r="F40" s="16">
        <f t="shared" si="5"/>
        <v>0</v>
      </c>
      <c r="G40" s="16">
        <f t="shared" si="5"/>
        <v>0</v>
      </c>
      <c r="H40" s="16">
        <f t="shared" si="5"/>
        <v>0</v>
      </c>
      <c r="I40" s="15">
        <f t="shared" si="5"/>
        <v>0.14285714285714285</v>
      </c>
    </row>
    <row r="50" spans="1:12" ht="15" thickBot="1" x14ac:dyDescent="0.35"/>
    <row r="51" spans="1:12" ht="18.600000000000001" thickBot="1" x14ac:dyDescent="0.35">
      <c r="A51" s="28" t="s">
        <v>31</v>
      </c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30"/>
    </row>
    <row r="52" spans="1:12" x14ac:dyDescent="0.3">
      <c r="A52" s="1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3" t="s">
        <v>8</v>
      </c>
      <c r="J52" s="2" t="s">
        <v>9</v>
      </c>
      <c r="K52" s="1"/>
    </row>
    <row r="53" spans="1:12" x14ac:dyDescent="0.3">
      <c r="A53" s="1" t="s">
        <v>1</v>
      </c>
      <c r="B53" s="5">
        <v>0</v>
      </c>
      <c r="C53" s="5">
        <v>1.3831258644536599E-3</v>
      </c>
      <c r="D53" s="5">
        <v>1.20019203072491E-4</v>
      </c>
      <c r="E53" s="5">
        <v>7.6045627376425797E-4</v>
      </c>
      <c r="F53" s="5">
        <v>6.1274509803921503E-4</v>
      </c>
      <c r="G53" s="5">
        <v>1.1547344110854499E-3</v>
      </c>
      <c r="H53" s="5">
        <v>1.4792899408283999E-3</v>
      </c>
      <c r="I53" s="17">
        <v>1.5713682921965142E-3</v>
      </c>
      <c r="J53" s="5">
        <v>1</v>
      </c>
      <c r="K53" s="11" t="s">
        <v>11</v>
      </c>
    </row>
    <row r="54" spans="1:12" x14ac:dyDescent="0.3">
      <c r="A54" s="1" t="s">
        <v>2</v>
      </c>
      <c r="B54" s="5">
        <v>1.3831258644536599E-3</v>
      </c>
      <c r="C54" s="5">
        <v>0</v>
      </c>
      <c r="D54" s="5">
        <v>9.0090090090090003E-3</v>
      </c>
      <c r="E54" s="5">
        <v>1.42857142857142E-2</v>
      </c>
      <c r="F54" s="5">
        <v>8.9285714285714194E-3</v>
      </c>
      <c r="G54" s="5">
        <v>1.1764705882352899E-2</v>
      </c>
      <c r="H54" s="5">
        <v>3.57142857142857E-3</v>
      </c>
      <c r="I54" s="5">
        <v>1.321003963011889E-3</v>
      </c>
      <c r="J54" s="5">
        <v>2.3255813953488372E-2</v>
      </c>
      <c r="K54" s="11" t="s">
        <v>11</v>
      </c>
    </row>
    <row r="55" spans="1:12" x14ac:dyDescent="0.3">
      <c r="A55" s="1" t="s">
        <v>3</v>
      </c>
      <c r="B55" s="5">
        <v>1.20019203072491E-4</v>
      </c>
      <c r="C55" s="5">
        <v>9.0090090090090003E-3</v>
      </c>
      <c r="D55" s="5">
        <v>0</v>
      </c>
      <c r="E55" s="5">
        <v>1.4492753623188401E-2</v>
      </c>
      <c r="F55" s="5">
        <v>7.8740157480314907E-3</v>
      </c>
      <c r="G55" s="5">
        <v>1.3157894736842099E-2</v>
      </c>
      <c r="H55" s="5">
        <v>1.1764705882352899E-2</v>
      </c>
      <c r="I55" s="17">
        <v>1.5713682921965142E-3</v>
      </c>
      <c r="J55" s="5">
        <v>1.1235955056179775E-2</v>
      </c>
      <c r="K55" s="11" t="s">
        <v>11</v>
      </c>
    </row>
    <row r="56" spans="1:12" x14ac:dyDescent="0.3">
      <c r="A56" s="1" t="s">
        <v>4</v>
      </c>
      <c r="B56" s="5">
        <v>7.6045627376425797E-4</v>
      </c>
      <c r="C56" s="5">
        <v>1.42857142857142E-2</v>
      </c>
      <c r="D56" s="5">
        <v>1.4492753623188401E-2</v>
      </c>
      <c r="E56" s="5">
        <v>0</v>
      </c>
      <c r="F56" s="5">
        <v>3.57142857142857E-3</v>
      </c>
      <c r="G56" s="5">
        <v>5.9523809523809503E-3</v>
      </c>
      <c r="H56" s="5">
        <v>8.7719298245613996E-3</v>
      </c>
      <c r="I56" s="17">
        <v>1.5713682921965142E-3</v>
      </c>
      <c r="J56" s="5">
        <v>2.0408163265306121E-2</v>
      </c>
      <c r="K56" s="11" t="s">
        <v>11</v>
      </c>
    </row>
    <row r="57" spans="1:12" x14ac:dyDescent="0.3">
      <c r="A57" s="1" t="s">
        <v>5</v>
      </c>
      <c r="B57" s="5">
        <v>6.1274509803921503E-4</v>
      </c>
      <c r="C57" s="5">
        <v>8.9285714285714194E-3</v>
      </c>
      <c r="D57" s="5">
        <v>7.8740157480314907E-3</v>
      </c>
      <c r="E57" s="5">
        <v>3.57142857142857E-3</v>
      </c>
      <c r="F57" s="5">
        <v>0</v>
      </c>
      <c r="G57" s="5">
        <v>6.7114093959731499E-3</v>
      </c>
      <c r="H57" s="5">
        <v>7.7519379844961196E-3</v>
      </c>
      <c r="I57" s="5">
        <v>5.8411214953271024E-4</v>
      </c>
      <c r="J57" s="5">
        <v>1.8518518518518517E-2</v>
      </c>
      <c r="K57" s="11" t="s">
        <v>11</v>
      </c>
    </row>
    <row r="58" spans="1:12" x14ac:dyDescent="0.3">
      <c r="A58" s="1" t="s">
        <v>6</v>
      </c>
      <c r="B58" s="5">
        <v>1.1547344110854499E-3</v>
      </c>
      <c r="C58" s="5">
        <v>1.1764705882352899E-2</v>
      </c>
      <c r="D58" s="5">
        <v>1.3157894736842099E-2</v>
      </c>
      <c r="E58" s="5">
        <v>5.9523809523809503E-3</v>
      </c>
      <c r="F58" s="5">
        <v>6.7114093959731499E-3</v>
      </c>
      <c r="G58" s="5">
        <v>0</v>
      </c>
      <c r="H58" s="5">
        <v>1.1627906976744099E-2</v>
      </c>
      <c r="I58" s="17">
        <v>1.5713682921965142E-3</v>
      </c>
      <c r="J58" s="5">
        <v>1.2658227848101266E-2</v>
      </c>
      <c r="K58" s="11" t="s">
        <v>11</v>
      </c>
    </row>
    <row r="59" spans="1:12" x14ac:dyDescent="0.3">
      <c r="A59" s="1" t="s">
        <v>7</v>
      </c>
      <c r="B59" s="5">
        <v>1.4792899408283999E-3</v>
      </c>
      <c r="C59" s="5">
        <v>3.57142857142857E-3</v>
      </c>
      <c r="D59" s="5">
        <v>1.1764705882352899E-2</v>
      </c>
      <c r="E59" s="5">
        <v>8.7719298245613996E-3</v>
      </c>
      <c r="F59" s="5">
        <v>7.7519379844961196E-3</v>
      </c>
      <c r="G59" s="5">
        <v>1.1627906976744099E-2</v>
      </c>
      <c r="H59" s="5">
        <v>0</v>
      </c>
      <c r="I59" s="5">
        <v>2.8089887640449437E-3</v>
      </c>
      <c r="J59" s="5">
        <v>6.0606060606060606E-3</v>
      </c>
      <c r="K59" s="11" t="s">
        <v>11</v>
      </c>
    </row>
    <row r="60" spans="1:12" x14ac:dyDescent="0.3">
      <c r="A60" s="3" t="s">
        <v>8</v>
      </c>
      <c r="B60" s="17">
        <v>1.5713682921965142E-3</v>
      </c>
      <c r="C60" s="5">
        <v>1.321003963011889E-3</v>
      </c>
      <c r="D60" s="17">
        <v>1.5713682921965142E-3</v>
      </c>
      <c r="E60" s="17">
        <v>1.5713682921965142E-3</v>
      </c>
      <c r="F60" s="5">
        <v>5.8411214953271024E-4</v>
      </c>
      <c r="G60" s="17">
        <v>1.5713682921965142E-3</v>
      </c>
      <c r="H60" s="5">
        <v>2.8089887640449437E-3</v>
      </c>
      <c r="I60" s="5">
        <v>0</v>
      </c>
      <c r="J60" s="5">
        <v>2.3000000000000001E-4</v>
      </c>
      <c r="K60" s="11"/>
    </row>
    <row r="61" spans="1:12" x14ac:dyDescent="0.3">
      <c r="A61" s="1" t="s">
        <v>9</v>
      </c>
      <c r="B61" s="5">
        <v>1</v>
      </c>
      <c r="C61" s="5">
        <v>2.3255813953488372E-2</v>
      </c>
      <c r="D61" s="5">
        <v>1.1235955056179775E-2</v>
      </c>
      <c r="E61" s="5">
        <v>2.0408163265306121E-2</v>
      </c>
      <c r="F61" s="5">
        <v>1.8518518518518517E-2</v>
      </c>
      <c r="G61" s="5">
        <v>1.2658227848101266E-2</v>
      </c>
      <c r="H61" s="5">
        <v>6.0606060606060606E-3</v>
      </c>
      <c r="I61" s="5">
        <v>2.3000000000000001E-4</v>
      </c>
      <c r="J61" s="5">
        <v>0</v>
      </c>
      <c r="K61" s="11" t="s">
        <v>12</v>
      </c>
    </row>
    <row r="62" spans="1:12" x14ac:dyDescent="0.3">
      <c r="B62" s="18"/>
      <c r="C62" s="18"/>
      <c r="D62" s="18"/>
      <c r="E62" s="18"/>
      <c r="F62" s="18"/>
      <c r="G62" s="18"/>
      <c r="H62" s="18"/>
      <c r="I62" s="18"/>
      <c r="J62" s="18"/>
      <c r="K62" s="11"/>
    </row>
    <row r="64" spans="1:12" x14ac:dyDescent="0.3">
      <c r="E64" s="19" t="s">
        <v>14</v>
      </c>
      <c r="F64" s="19"/>
      <c r="G64" s="4" t="s">
        <v>11</v>
      </c>
      <c r="I64" s="4">
        <f>AVERAGE(I54,I57,I59)</f>
        <v>1.5713682921965142E-3</v>
      </c>
    </row>
    <row r="65" spans="1:12" x14ac:dyDescent="0.3">
      <c r="G65" s="4" t="s">
        <v>12</v>
      </c>
      <c r="I65" s="4">
        <f>AVERAGE(I61)</f>
        <v>2.3000000000000001E-4</v>
      </c>
    </row>
    <row r="68" spans="1:12" x14ac:dyDescent="0.3">
      <c r="A68" s="4" t="s">
        <v>32</v>
      </c>
    </row>
    <row r="74" spans="1:12" ht="15" thickBot="1" x14ac:dyDescent="0.35"/>
    <row r="75" spans="1:12" ht="18.600000000000001" thickBot="1" x14ac:dyDescent="0.35">
      <c r="A75" s="28" t="s">
        <v>33</v>
      </c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30"/>
    </row>
    <row r="76" spans="1:12" x14ac:dyDescent="0.3">
      <c r="A76" s="1" t="s">
        <v>0</v>
      </c>
      <c r="B76" s="2" t="s">
        <v>1</v>
      </c>
      <c r="C76" s="2" t="s">
        <v>2</v>
      </c>
      <c r="D76" s="2" t="s">
        <v>3</v>
      </c>
      <c r="E76" s="2" t="s">
        <v>4</v>
      </c>
      <c r="F76" s="2" t="s">
        <v>5</v>
      </c>
      <c r="G76" s="2" t="s">
        <v>6</v>
      </c>
      <c r="H76" s="2" t="s">
        <v>7</v>
      </c>
      <c r="I76" s="3" t="s">
        <v>8</v>
      </c>
      <c r="J76" s="2" t="s">
        <v>9</v>
      </c>
      <c r="K76" s="3" t="s">
        <v>10</v>
      </c>
    </row>
    <row r="77" spans="1:12" x14ac:dyDescent="0.3">
      <c r="A77" s="1" t="s">
        <v>1</v>
      </c>
      <c r="B77" s="5">
        <v>0</v>
      </c>
      <c r="C77" s="5">
        <v>1.3831258644536599E-3</v>
      </c>
      <c r="D77" s="5">
        <v>1.20019203072491E-4</v>
      </c>
      <c r="E77" s="5">
        <v>7.6045627376425797E-4</v>
      </c>
      <c r="F77" s="5">
        <v>6.1274509803921503E-4</v>
      </c>
      <c r="G77" s="5">
        <v>1.1547344110854499E-3</v>
      </c>
      <c r="H77" s="5">
        <v>1.4792899408283999E-3</v>
      </c>
      <c r="I77" s="17">
        <v>1.5713682921965142E-3</v>
      </c>
      <c r="J77" s="5">
        <v>1</v>
      </c>
      <c r="K77" s="20">
        <v>1.3334951375833473E-2</v>
      </c>
      <c r="L77" s="4" t="s">
        <v>11</v>
      </c>
    </row>
    <row r="78" spans="1:12" x14ac:dyDescent="0.3">
      <c r="A78" s="1" t="s">
        <v>2</v>
      </c>
      <c r="B78" s="5">
        <v>1.3831258644536599E-3</v>
      </c>
      <c r="C78" s="5">
        <v>0</v>
      </c>
      <c r="D78" s="5">
        <v>9.0090090090090003E-3</v>
      </c>
      <c r="E78" s="5">
        <v>1.42857142857142E-2</v>
      </c>
      <c r="F78" s="5">
        <v>8.9285714285714194E-3</v>
      </c>
      <c r="G78" s="5">
        <v>1.1764705882352899E-2</v>
      </c>
      <c r="H78" s="5">
        <v>3.57142857142857E-3</v>
      </c>
      <c r="I78" s="5">
        <v>1.321003963011889E-3</v>
      </c>
      <c r="J78" s="5">
        <v>2.3255813953488372E-2</v>
      </c>
      <c r="K78" s="5">
        <v>4.4444444444444444E-3</v>
      </c>
      <c r="L78" s="4" t="s">
        <v>11</v>
      </c>
    </row>
    <row r="79" spans="1:12" x14ac:dyDescent="0.3">
      <c r="A79" s="1" t="s">
        <v>3</v>
      </c>
      <c r="B79" s="5">
        <v>1.20019203072491E-4</v>
      </c>
      <c r="C79" s="5">
        <v>9.0090090090090003E-3</v>
      </c>
      <c r="D79" s="5">
        <v>0</v>
      </c>
      <c r="E79" s="5">
        <v>1.4492753623188401E-2</v>
      </c>
      <c r="F79" s="5">
        <v>7.8740157480314907E-3</v>
      </c>
      <c r="G79" s="5">
        <v>1.3157894736842099E-2</v>
      </c>
      <c r="H79" s="5">
        <v>1.1764705882352899E-2</v>
      </c>
      <c r="I79" s="17">
        <v>1.5713682921965142E-3</v>
      </c>
      <c r="J79" s="5">
        <v>1.1235955056179775E-2</v>
      </c>
      <c r="K79" s="17">
        <v>1.3334951375833473E-2</v>
      </c>
      <c r="L79" s="4" t="s">
        <v>11</v>
      </c>
    </row>
    <row r="80" spans="1:12" x14ac:dyDescent="0.3">
      <c r="A80" s="1" t="s">
        <v>4</v>
      </c>
      <c r="B80" s="5">
        <v>7.6045627376425797E-4</v>
      </c>
      <c r="C80" s="5">
        <v>1.42857142857142E-2</v>
      </c>
      <c r="D80" s="5">
        <v>1.4492753623188401E-2</v>
      </c>
      <c r="E80" s="5">
        <v>0</v>
      </c>
      <c r="F80" s="5">
        <v>3.57142857142857E-3</v>
      </c>
      <c r="G80" s="5">
        <v>5.9523809523809503E-3</v>
      </c>
      <c r="H80" s="5">
        <v>8.7719298245613996E-3</v>
      </c>
      <c r="I80" s="17">
        <v>1.5713682921965142E-3</v>
      </c>
      <c r="J80" s="5">
        <v>2.0408163265306121E-2</v>
      </c>
      <c r="K80" s="5">
        <v>8.6956521739130436E-3</v>
      </c>
      <c r="L80" s="4" t="s">
        <v>11</v>
      </c>
    </row>
    <row r="81" spans="1:12" x14ac:dyDescent="0.3">
      <c r="A81" s="1" t="s">
        <v>5</v>
      </c>
      <c r="B81" s="5">
        <v>6.1274509803921503E-4</v>
      </c>
      <c r="C81" s="5">
        <v>8.9285714285714194E-3</v>
      </c>
      <c r="D81" s="5">
        <v>7.8740157480314907E-3</v>
      </c>
      <c r="E81" s="5">
        <v>3.57142857142857E-3</v>
      </c>
      <c r="F81" s="5">
        <v>0</v>
      </c>
      <c r="G81" s="5">
        <v>6.7114093959731499E-3</v>
      </c>
      <c r="H81" s="5">
        <v>7.7519379844961196E-3</v>
      </c>
      <c r="I81" s="5">
        <v>5.8411214953271024E-4</v>
      </c>
      <c r="J81" s="5">
        <v>1.8518518518518517E-2</v>
      </c>
      <c r="K81" s="17">
        <v>1.3334951375833473E-2</v>
      </c>
      <c r="L81" s="4" t="s">
        <v>11</v>
      </c>
    </row>
    <row r="82" spans="1:12" x14ac:dyDescent="0.3">
      <c r="A82" s="1" t="s">
        <v>6</v>
      </c>
      <c r="B82" s="5">
        <v>1.1547344110854499E-3</v>
      </c>
      <c r="C82" s="5">
        <v>1.1764705882352899E-2</v>
      </c>
      <c r="D82" s="5">
        <v>1.3157894736842099E-2</v>
      </c>
      <c r="E82" s="5">
        <v>5.9523809523809503E-3</v>
      </c>
      <c r="F82" s="5">
        <v>6.7114093959731499E-3</v>
      </c>
      <c r="G82" s="5">
        <v>0</v>
      </c>
      <c r="H82" s="5">
        <v>1.1627906976744099E-2</v>
      </c>
      <c r="I82" s="17">
        <v>1.5713682921965142E-3</v>
      </c>
      <c r="J82" s="5">
        <v>1.2658227848101266E-2</v>
      </c>
      <c r="K82" s="5">
        <v>3.2258064516129031E-2</v>
      </c>
      <c r="L82" s="4" t="s">
        <v>11</v>
      </c>
    </row>
    <row r="83" spans="1:12" x14ac:dyDescent="0.3">
      <c r="A83" s="1" t="s">
        <v>7</v>
      </c>
      <c r="B83" s="5">
        <v>1.4792899408283999E-3</v>
      </c>
      <c r="C83" s="5">
        <v>3.57142857142857E-3</v>
      </c>
      <c r="D83" s="5">
        <v>1.1764705882352899E-2</v>
      </c>
      <c r="E83" s="5">
        <v>8.7719298245613996E-3</v>
      </c>
      <c r="F83" s="5">
        <v>7.7519379844961196E-3</v>
      </c>
      <c r="G83" s="5">
        <v>1.1627906976744099E-2</v>
      </c>
      <c r="H83" s="5">
        <v>0</v>
      </c>
      <c r="I83" s="5">
        <v>2.8089887640449437E-3</v>
      </c>
      <c r="J83" s="5">
        <v>6.0606060606060606E-3</v>
      </c>
      <c r="K83" s="5">
        <v>2.1276595744680851E-2</v>
      </c>
      <c r="L83" s="4" t="s">
        <v>11</v>
      </c>
    </row>
    <row r="84" spans="1:12" x14ac:dyDescent="0.3">
      <c r="A84" s="3" t="s">
        <v>8</v>
      </c>
      <c r="B84" s="17">
        <v>1.5713682921965142E-3</v>
      </c>
      <c r="C84" s="5">
        <v>1.321003963011889E-3</v>
      </c>
      <c r="D84" s="17">
        <v>1.5713682921965142E-3</v>
      </c>
      <c r="E84" s="17">
        <v>1.5713682921965142E-3</v>
      </c>
      <c r="F84" s="5">
        <v>5.8411214953271024E-4</v>
      </c>
      <c r="G84" s="17">
        <v>1.5713682921965142E-3</v>
      </c>
      <c r="H84" s="5">
        <v>2.8089887640449437E-3</v>
      </c>
      <c r="I84" s="5">
        <v>0</v>
      </c>
      <c r="J84" s="5">
        <v>2.3000000000000001E-4</v>
      </c>
      <c r="K84" s="5">
        <v>1</v>
      </c>
    </row>
    <row r="85" spans="1:12" x14ac:dyDescent="0.3">
      <c r="A85" s="1" t="s">
        <v>9</v>
      </c>
      <c r="B85" s="5">
        <v>1</v>
      </c>
      <c r="C85" s="5">
        <v>2.3255813953488372E-2</v>
      </c>
      <c r="D85" s="5">
        <v>1.1235955056179775E-2</v>
      </c>
      <c r="E85" s="5">
        <v>2.0408163265306121E-2</v>
      </c>
      <c r="F85" s="5">
        <v>1.8518518518518517E-2</v>
      </c>
      <c r="G85" s="5">
        <v>1.2658227848101266E-2</v>
      </c>
      <c r="H85" s="5">
        <v>6.0606060606060606E-3</v>
      </c>
      <c r="I85" s="5">
        <v>2.3000000000000001E-4</v>
      </c>
      <c r="J85" s="5">
        <v>0</v>
      </c>
      <c r="K85" s="5">
        <v>1</v>
      </c>
      <c r="L85" s="4" t="s">
        <v>12</v>
      </c>
    </row>
    <row r="86" spans="1:12" x14ac:dyDescent="0.3">
      <c r="A86" s="12" t="s">
        <v>10</v>
      </c>
      <c r="B86" s="17">
        <v>1.3334951375833473E-2</v>
      </c>
      <c r="C86" s="18">
        <v>4.4444444444444444E-3</v>
      </c>
      <c r="D86" s="17">
        <v>1.3334951375833473E-2</v>
      </c>
      <c r="E86" s="18">
        <v>8.6956521739130436E-3</v>
      </c>
      <c r="F86" s="17">
        <v>1.3334951375833473E-2</v>
      </c>
      <c r="G86" s="18">
        <v>3.2258064516129031E-2</v>
      </c>
      <c r="H86" s="18">
        <v>2.1276595744680851E-2</v>
      </c>
      <c r="I86" s="18">
        <v>1</v>
      </c>
      <c r="J86" s="18">
        <v>1</v>
      </c>
      <c r="K86" s="5">
        <v>0</v>
      </c>
    </row>
    <row r="89" spans="1:12" x14ac:dyDescent="0.3">
      <c r="G89" s="21" t="s">
        <v>14</v>
      </c>
      <c r="H89" s="21"/>
      <c r="I89" s="4" t="s">
        <v>11</v>
      </c>
      <c r="K89" s="4">
        <f>AVERAGE(K78,K80,K82,K83,)</f>
        <v>1.3334951375833473E-2</v>
      </c>
    </row>
    <row r="90" spans="1:12" x14ac:dyDescent="0.3">
      <c r="I90" s="4" t="s">
        <v>12</v>
      </c>
      <c r="K90" s="4">
        <f>AVERAGE(K85)</f>
        <v>1</v>
      </c>
    </row>
    <row r="91" spans="1:12" x14ac:dyDescent="0.3">
      <c r="A91" s="4" t="s">
        <v>32</v>
      </c>
    </row>
    <row r="95" spans="1:12" x14ac:dyDescent="0.3">
      <c r="A95" s="22"/>
    </row>
    <row r="96" spans="1:12" x14ac:dyDescent="0.3">
      <c r="A96" s="24" t="s">
        <v>15</v>
      </c>
      <c r="F96" s="24" t="s">
        <v>15</v>
      </c>
      <c r="G96" s="24" t="s">
        <v>16</v>
      </c>
      <c r="H96" s="24" t="s">
        <v>17</v>
      </c>
    </row>
    <row r="97" spans="1:11" x14ac:dyDescent="0.3">
      <c r="A97" s="4" t="s">
        <v>19</v>
      </c>
      <c r="F97" s="4" t="s">
        <v>1</v>
      </c>
      <c r="G97" s="18">
        <v>1</v>
      </c>
      <c r="H97" s="18">
        <v>1</v>
      </c>
    </row>
    <row r="98" spans="1:11" x14ac:dyDescent="0.3">
      <c r="A98" s="4" t="s">
        <v>20</v>
      </c>
      <c r="F98" s="4" t="s">
        <v>2</v>
      </c>
      <c r="G98" s="18">
        <v>1</v>
      </c>
      <c r="H98" s="18">
        <v>1</v>
      </c>
    </row>
    <row r="99" spans="1:11" x14ac:dyDescent="0.3">
      <c r="A99" s="4" t="s">
        <v>21</v>
      </c>
      <c r="F99" s="4" t="s">
        <v>3</v>
      </c>
      <c r="G99" s="18">
        <v>1</v>
      </c>
      <c r="H99" s="18">
        <v>1</v>
      </c>
      <c r="K99" s="23"/>
    </row>
    <row r="100" spans="1:11" x14ac:dyDescent="0.3">
      <c r="A100" s="4" t="s">
        <v>22</v>
      </c>
      <c r="F100" s="4" t="s">
        <v>4</v>
      </c>
      <c r="G100" s="18">
        <v>1</v>
      </c>
      <c r="H100" s="18">
        <v>1</v>
      </c>
      <c r="K100" s="23"/>
    </row>
    <row r="101" spans="1:11" x14ac:dyDescent="0.3">
      <c r="A101" s="4" t="s">
        <v>23</v>
      </c>
      <c r="F101" s="4" t="s">
        <v>5</v>
      </c>
      <c r="G101" s="18">
        <v>1</v>
      </c>
      <c r="H101" s="18">
        <v>1</v>
      </c>
      <c r="K101" s="23"/>
    </row>
    <row r="102" spans="1:11" x14ac:dyDescent="0.3">
      <c r="A102" s="4" t="s">
        <v>24</v>
      </c>
      <c r="F102" s="4" t="s">
        <v>6</v>
      </c>
      <c r="G102" s="18">
        <v>1</v>
      </c>
      <c r="H102" s="18">
        <v>1</v>
      </c>
    </row>
    <row r="103" spans="1:11" x14ac:dyDescent="0.3">
      <c r="A103" s="4" t="s">
        <v>25</v>
      </c>
      <c r="F103" s="4" t="s">
        <v>7</v>
      </c>
      <c r="G103" s="18">
        <v>1</v>
      </c>
      <c r="H103" s="18">
        <v>1</v>
      </c>
    </row>
    <row r="104" spans="1:11" x14ac:dyDescent="0.3">
      <c r="A104" s="4" t="s">
        <v>26</v>
      </c>
      <c r="F104" s="4" t="s">
        <v>8</v>
      </c>
      <c r="G104" s="26" t="s">
        <v>18</v>
      </c>
      <c r="H104" s="26">
        <v>2</v>
      </c>
    </row>
    <row r="105" spans="1:11" x14ac:dyDescent="0.3">
      <c r="A105" s="4" t="s">
        <v>27</v>
      </c>
      <c r="F105" s="4" t="s">
        <v>9</v>
      </c>
      <c r="G105" s="18">
        <v>2</v>
      </c>
      <c r="H105" s="18">
        <v>2</v>
      </c>
    </row>
    <row r="106" spans="1:11" x14ac:dyDescent="0.3">
      <c r="A106" s="4" t="s">
        <v>28</v>
      </c>
      <c r="F106" s="4" t="s">
        <v>10</v>
      </c>
      <c r="G106" s="26" t="s">
        <v>18</v>
      </c>
      <c r="H106" s="26">
        <v>1</v>
      </c>
    </row>
    <row r="107" spans="1:11" x14ac:dyDescent="0.3">
      <c r="A107" s="23"/>
    </row>
    <row r="108" spans="1:11" x14ac:dyDescent="0.3">
      <c r="A108" s="23"/>
    </row>
    <row r="109" spans="1:11" x14ac:dyDescent="0.3">
      <c r="A109" s="25"/>
    </row>
    <row r="110" spans="1:11" x14ac:dyDescent="0.3">
      <c r="A110" s="23"/>
    </row>
    <row r="111" spans="1:11" x14ac:dyDescent="0.3">
      <c r="A111" s="25"/>
    </row>
    <row r="112" spans="1:11" x14ac:dyDescent="0.3">
      <c r="A112" s="23"/>
    </row>
    <row r="113" spans="1:1" x14ac:dyDescent="0.3">
      <c r="A113" s="23"/>
    </row>
    <row r="115" spans="1:1" x14ac:dyDescent="0.3">
      <c r="A115" s="24"/>
    </row>
    <row r="116" spans="1:1" x14ac:dyDescent="0.3">
      <c r="A116" s="24"/>
    </row>
  </sheetData>
  <mergeCells count="5">
    <mergeCell ref="E64:F64"/>
    <mergeCell ref="A2:L2"/>
    <mergeCell ref="A27:L27"/>
    <mergeCell ref="A51:L51"/>
    <mergeCell ref="A75:L7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Approach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Ramachandra, Yashwanth</dc:creator>
  <cp:lastModifiedBy>Ramachandra, Yashwanth</cp:lastModifiedBy>
  <dcterms:created xsi:type="dcterms:W3CDTF">2019-02-02T14:32:12Z</dcterms:created>
  <dcterms:modified xsi:type="dcterms:W3CDTF">2019-02-03T14:17:05Z</dcterms:modified>
</cp:coreProperties>
</file>