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32926AD1-5E96-46CE-87FF-012C15019593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COUNTIFS" sheetId="4" r:id="rId1"/>
    <sheet name="2015年8月" sheetId="6" r:id="rId2"/>
    <sheet name="收入分布" sheetId="7" r:id="rId3"/>
    <sheet name="按年龄和性别" sheetId="8" r:id="rId4"/>
    <sheet name="客户资料" sheetId="9" r:id="rId5"/>
    <sheet name="名单" sheetId="10" r:id="rId6"/>
    <sheet name="统计分析" sheetId="11" r:id="rId7"/>
    <sheet name="全部统计结果" sheetId="12" r:id="rId8"/>
    <sheet name="员工个人情况统计" sheetId="13" r:id="rId9"/>
    <sheet name="销售业绩表" sheetId="14" r:id="rId10"/>
    <sheet name="按月统计" sheetId="15" r:id="rId11"/>
    <sheet name="成绩单 (2)" sheetId="16" r:id="rId12"/>
    <sheet name="按班级汇总按学校汇总" sheetId="17" r:id="rId13"/>
  </sheets>
  <externalReferences>
    <externalReference r:id="rId14"/>
  </externalReferences>
  <definedNames>
    <definedName name="_xlnm._FilterDatabase" localSheetId="1" hidden="1">'2015年8月'!$A$2:$M$351</definedName>
    <definedName name="_xlnm._FilterDatabase" localSheetId="4" hidden="1">客户资料!$A$1:$E$1</definedName>
    <definedName name="_xlnm._FilterDatabase" localSheetId="5" hidden="1">名单!$A$3:$L$1777</definedName>
    <definedName name="chart">OFFSET([1]销售业绩表!#REF!,[1]销售业绩表!#REF!,2,1,6)</definedName>
    <definedName name="_xlnm.Print_Area" localSheetId="2">收入分布!$A$1:$G$25</definedName>
    <definedName name="_xlnm.Print_Titles" localSheetId="4">客户资料!$1:$1</definedName>
    <definedName name="Z_8D7A5358_1C0B_4D8F_94FC_ADAE7946843A_.wvu.FilterData" localSheetId="8" hidden="1">员工个人情况统计!#REF!</definedName>
    <definedName name="Z_DD6BC227_BE5E_41DE_8FEA_1B5230FACABD_.wvu.FilterData" localSheetId="8" hidden="1">员工个人情况统计!#REF!</definedName>
    <definedName name="报考部门">名单!$G$4:$G$1777</definedName>
    <definedName name="报考职位代码">名单!$H$4:$H$1777</definedName>
    <definedName name="报考职位名称">名单!$I$4:$I$1777</definedName>
    <definedName name="笔试分数">名单!$J$4:$J$1777</definedName>
    <definedName name="部门代码">名单!$F$4:$F$1777</definedName>
    <definedName name="地区">名单!$E$4:$E$1777</definedName>
    <definedName name="考生姓名">名单!$C$4:$C$1777</definedName>
    <definedName name="面试分数">名单!$K$4:$K$1777</definedName>
    <definedName name="外汇代理" localSheetId="8">#REF!</definedName>
    <definedName name="外汇代理">#REF!</definedName>
    <definedName name="外汇统计" localSheetId="8">#REF!</definedName>
    <definedName name="外汇统计">#REF!</definedName>
    <definedName name="性别">名单!$D$4:$D$1777</definedName>
    <definedName name="序号">名单!$A$4:$A$1777</definedName>
    <definedName name="准考证号">名单!$B$4:$B$1777</definedName>
    <definedName name="总成绩">名单!$L$4:$L$1777</definedName>
  </definedNames>
  <calcPr calcId="181029"/>
</workbook>
</file>

<file path=xl/calcChain.xml><?xml version="1.0" encoding="utf-8"?>
<calcChain xmlns="http://schemas.openxmlformats.org/spreadsheetml/2006/main">
  <c r="I5" i="17" l="1"/>
  <c r="I6" i="17"/>
  <c r="I7" i="17"/>
  <c r="I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4" i="17"/>
  <c r="C4" i="15"/>
  <c r="D4" i="15"/>
  <c r="E4" i="15"/>
  <c r="F4" i="15"/>
  <c r="G4" i="15"/>
  <c r="B4" i="15"/>
  <c r="C4" i="13"/>
  <c r="D4" i="13"/>
  <c r="E4" i="13"/>
  <c r="F4" i="13"/>
  <c r="G4" i="13"/>
  <c r="C5" i="13"/>
  <c r="D5" i="13"/>
  <c r="E5" i="13"/>
  <c r="F5" i="13"/>
  <c r="G5" i="13"/>
  <c r="C6" i="13"/>
  <c r="D6" i="13"/>
  <c r="E6" i="13"/>
  <c r="F6" i="13"/>
  <c r="G6" i="13"/>
  <c r="C7" i="13"/>
  <c r="D7" i="13"/>
  <c r="E7" i="13"/>
  <c r="F7" i="13"/>
  <c r="G7" i="13"/>
  <c r="G3" i="13"/>
  <c r="F3" i="13"/>
  <c r="E3" i="13"/>
  <c r="D3" i="13"/>
  <c r="C3" i="13"/>
  <c r="B4" i="13"/>
  <c r="B5" i="13"/>
  <c r="B6" i="13"/>
  <c r="B7" i="13"/>
  <c r="B3" i="13"/>
  <c r="D7" i="11"/>
  <c r="E7" i="11"/>
  <c r="D8" i="11"/>
  <c r="E8" i="11"/>
  <c r="D9" i="11"/>
  <c r="F9" i="11" s="1"/>
  <c r="G9" i="11" s="1"/>
  <c r="E9" i="11"/>
  <c r="D10" i="11"/>
  <c r="E10" i="11"/>
  <c r="D11" i="11"/>
  <c r="E11" i="11"/>
  <c r="D12" i="11"/>
  <c r="E12" i="11"/>
  <c r="D13" i="11"/>
  <c r="F13" i="11" s="1"/>
  <c r="G13" i="11" s="1"/>
  <c r="E13" i="11"/>
  <c r="D14" i="11"/>
  <c r="E14" i="11"/>
  <c r="D15" i="11"/>
  <c r="E15" i="11"/>
  <c r="D16" i="11"/>
  <c r="E16" i="11"/>
  <c r="D17" i="11"/>
  <c r="F17" i="11" s="1"/>
  <c r="G17" i="11" s="1"/>
  <c r="E17" i="11"/>
  <c r="D18" i="11"/>
  <c r="E18" i="11"/>
  <c r="F18" i="11" s="1"/>
  <c r="G18" i="11" s="1"/>
  <c r="D19" i="11"/>
  <c r="E19" i="11"/>
  <c r="D20" i="11"/>
  <c r="E20" i="11"/>
  <c r="D21" i="11"/>
  <c r="F21" i="11" s="1"/>
  <c r="G21" i="11" s="1"/>
  <c r="E21" i="11"/>
  <c r="D22" i="11"/>
  <c r="E22" i="11"/>
  <c r="D23" i="11"/>
  <c r="E23" i="11"/>
  <c r="D24" i="11"/>
  <c r="E24" i="11"/>
  <c r="D25" i="11"/>
  <c r="F25" i="11" s="1"/>
  <c r="G25" i="11" s="1"/>
  <c r="E25" i="11"/>
  <c r="E6" i="11"/>
  <c r="D6" i="11"/>
  <c r="C3" i="8"/>
  <c r="C4" i="8"/>
  <c r="C5" i="8"/>
  <c r="C6" i="8"/>
  <c r="C7" i="8"/>
  <c r="C8" i="8"/>
  <c r="C9" i="8"/>
  <c r="C10" i="8"/>
  <c r="C11" i="8"/>
  <c r="C12" i="8"/>
  <c r="B3" i="8"/>
  <c r="B4" i="8"/>
  <c r="B5" i="8"/>
  <c r="D5" i="8" s="1"/>
  <c r="B6" i="8"/>
  <c r="B7" i="8"/>
  <c r="B8" i="8"/>
  <c r="D8" i="8" s="1"/>
  <c r="B9" i="8"/>
  <c r="B10" i="8"/>
  <c r="B11" i="8"/>
  <c r="B12" i="8"/>
  <c r="C2" i="8"/>
  <c r="B2" i="8"/>
  <c r="B5" i="7"/>
  <c r="B2" i="7"/>
  <c r="B4" i="7"/>
  <c r="B3" i="7"/>
  <c r="F20" i="11"/>
  <c r="G20" i="11" s="1"/>
  <c r="F23" i="11"/>
  <c r="G23" i="11" s="1"/>
  <c r="D4" i="8"/>
  <c r="H7" i="13"/>
  <c r="H6" i="13"/>
  <c r="H5" i="13"/>
  <c r="H4" i="13"/>
  <c r="H3" i="13"/>
  <c r="H27" i="11"/>
  <c r="F19" i="11"/>
  <c r="G19" i="11" s="1"/>
  <c r="F16" i="11"/>
  <c r="G16" i="11" s="1"/>
  <c r="F15" i="11"/>
  <c r="G15" i="11" s="1"/>
  <c r="F14" i="11"/>
  <c r="G14" i="11" s="1"/>
  <c r="F12" i="11"/>
  <c r="G12" i="11" s="1"/>
  <c r="F11" i="11"/>
  <c r="G11" i="11" s="1"/>
  <c r="F10" i="11"/>
  <c r="G10" i="11" s="1"/>
  <c r="F8" i="11"/>
  <c r="G8" i="11" s="1"/>
  <c r="F7" i="11"/>
  <c r="G7" i="11" s="1"/>
  <c r="L1777" i="10"/>
  <c r="F1777" i="10"/>
  <c r="L1776" i="10"/>
  <c r="F1776" i="10"/>
  <c r="L1775" i="10"/>
  <c r="F1775" i="10"/>
  <c r="L1774" i="10"/>
  <c r="F1774" i="10"/>
  <c r="L1773" i="10"/>
  <c r="F1773" i="10"/>
  <c r="L1772" i="10"/>
  <c r="F1772" i="10"/>
  <c r="L1771" i="10"/>
  <c r="F1771" i="10"/>
  <c r="L1770" i="10"/>
  <c r="F1770" i="10"/>
  <c r="L1769" i="10"/>
  <c r="F1769" i="10"/>
  <c r="L1768" i="10"/>
  <c r="F1768" i="10"/>
  <c r="L1767" i="10"/>
  <c r="F1767" i="10"/>
  <c r="L1766" i="10"/>
  <c r="F1766" i="10"/>
  <c r="L1765" i="10"/>
  <c r="F1765" i="10"/>
  <c r="L1764" i="10"/>
  <c r="F1764" i="10"/>
  <c r="L1763" i="10"/>
  <c r="F1763" i="10"/>
  <c r="L1762" i="10"/>
  <c r="F1762" i="10"/>
  <c r="L1761" i="10"/>
  <c r="F1761" i="10"/>
  <c r="L1760" i="10"/>
  <c r="F1760" i="10"/>
  <c r="L1759" i="10"/>
  <c r="F1759" i="10"/>
  <c r="L1758" i="10"/>
  <c r="F1758" i="10"/>
  <c r="L1757" i="10"/>
  <c r="F1757" i="10"/>
  <c r="L1756" i="10"/>
  <c r="F1756" i="10"/>
  <c r="L1755" i="10"/>
  <c r="F1755" i="10"/>
  <c r="L1754" i="10"/>
  <c r="F1754" i="10"/>
  <c r="L1753" i="10"/>
  <c r="F1753" i="10"/>
  <c r="L1752" i="10"/>
  <c r="F1752" i="10"/>
  <c r="L1751" i="10"/>
  <c r="F1751" i="10"/>
  <c r="L1750" i="10"/>
  <c r="F1750" i="10"/>
  <c r="L1749" i="10"/>
  <c r="F1749" i="10"/>
  <c r="L1748" i="10"/>
  <c r="F1748" i="10"/>
  <c r="L1747" i="10"/>
  <c r="F1747" i="10"/>
  <c r="L1746" i="10"/>
  <c r="F1746" i="10"/>
  <c r="L1745" i="10"/>
  <c r="F1745" i="10"/>
  <c r="L1744" i="10"/>
  <c r="F1744" i="10"/>
  <c r="L1743" i="10"/>
  <c r="F1743" i="10"/>
  <c r="L1742" i="10"/>
  <c r="F1742" i="10"/>
  <c r="L1741" i="10"/>
  <c r="F1741" i="10"/>
  <c r="L1740" i="10"/>
  <c r="F1740" i="10"/>
  <c r="L1739" i="10"/>
  <c r="F1739" i="10"/>
  <c r="L1738" i="10"/>
  <c r="F1738" i="10"/>
  <c r="L1737" i="10"/>
  <c r="F1737" i="10"/>
  <c r="L1736" i="10"/>
  <c r="F1736" i="10"/>
  <c r="L1735" i="10"/>
  <c r="F1735" i="10"/>
  <c r="L1734" i="10"/>
  <c r="F1734" i="10"/>
  <c r="L1733" i="10"/>
  <c r="F1733" i="10"/>
  <c r="L1732" i="10"/>
  <c r="F1732" i="10"/>
  <c r="L1731" i="10"/>
  <c r="F1731" i="10"/>
  <c r="L1730" i="10"/>
  <c r="F1730" i="10"/>
  <c r="L1729" i="10"/>
  <c r="F1729" i="10"/>
  <c r="L1728" i="10"/>
  <c r="F1728" i="10"/>
  <c r="L1727" i="10"/>
  <c r="F1727" i="10"/>
  <c r="L1726" i="10"/>
  <c r="F1726" i="10"/>
  <c r="L1725" i="10"/>
  <c r="F1725" i="10"/>
  <c r="L1724" i="10"/>
  <c r="F1724" i="10"/>
  <c r="L1723" i="10"/>
  <c r="F1723" i="10"/>
  <c r="L1722" i="10"/>
  <c r="F1722" i="10"/>
  <c r="L1721" i="10"/>
  <c r="F1721" i="10"/>
  <c r="L1720" i="10"/>
  <c r="F1720" i="10"/>
  <c r="L1719" i="10"/>
  <c r="F1719" i="10"/>
  <c r="L1718" i="10"/>
  <c r="F1718" i="10"/>
  <c r="L1717" i="10"/>
  <c r="F1717" i="10"/>
  <c r="L1716" i="10"/>
  <c r="F1716" i="10"/>
  <c r="L1715" i="10"/>
  <c r="F1715" i="10"/>
  <c r="L1714" i="10"/>
  <c r="F1714" i="10"/>
  <c r="L1713" i="10"/>
  <c r="F1713" i="10"/>
  <c r="L1712" i="10"/>
  <c r="F1712" i="10"/>
  <c r="L1711" i="10"/>
  <c r="F1711" i="10"/>
  <c r="L1710" i="10"/>
  <c r="F1710" i="10"/>
  <c r="L1709" i="10"/>
  <c r="F1709" i="10"/>
  <c r="L1708" i="10"/>
  <c r="F1708" i="10"/>
  <c r="L1707" i="10"/>
  <c r="F1707" i="10"/>
  <c r="L1706" i="10"/>
  <c r="F1706" i="10"/>
  <c r="L1705" i="10"/>
  <c r="F1705" i="10"/>
  <c r="L1704" i="10"/>
  <c r="F1704" i="10"/>
  <c r="L1703" i="10"/>
  <c r="F1703" i="10"/>
  <c r="L1702" i="10"/>
  <c r="F1702" i="10"/>
  <c r="L1701" i="10"/>
  <c r="F1701" i="10"/>
  <c r="L1700" i="10"/>
  <c r="F1700" i="10"/>
  <c r="L1699" i="10"/>
  <c r="F1699" i="10"/>
  <c r="L1698" i="10"/>
  <c r="F1698" i="10"/>
  <c r="L1697" i="10"/>
  <c r="F1697" i="10"/>
  <c r="L1696" i="10"/>
  <c r="F1696" i="10"/>
  <c r="L1695" i="10"/>
  <c r="F1695" i="10"/>
  <c r="L1694" i="10"/>
  <c r="F1694" i="10"/>
  <c r="L1693" i="10"/>
  <c r="F1693" i="10"/>
  <c r="L1692" i="10"/>
  <c r="F1692" i="10"/>
  <c r="L1691" i="10"/>
  <c r="F1691" i="10"/>
  <c r="L1690" i="10"/>
  <c r="F1690" i="10"/>
  <c r="L1689" i="10"/>
  <c r="F1689" i="10"/>
  <c r="L1688" i="10"/>
  <c r="F1688" i="10"/>
  <c r="L1687" i="10"/>
  <c r="F1687" i="10"/>
  <c r="L1686" i="10"/>
  <c r="F1686" i="10"/>
  <c r="L1685" i="10"/>
  <c r="F1685" i="10"/>
  <c r="L1684" i="10"/>
  <c r="F1684" i="10"/>
  <c r="L1683" i="10"/>
  <c r="F1683" i="10"/>
  <c r="L1682" i="10"/>
  <c r="F1682" i="10"/>
  <c r="L1681" i="10"/>
  <c r="F1681" i="10"/>
  <c r="L1680" i="10"/>
  <c r="F1680" i="10"/>
  <c r="L1679" i="10"/>
  <c r="F1679" i="10"/>
  <c r="L1678" i="10"/>
  <c r="F1678" i="10"/>
  <c r="L1677" i="10"/>
  <c r="F1677" i="10"/>
  <c r="L1676" i="10"/>
  <c r="F1676" i="10"/>
  <c r="L1675" i="10"/>
  <c r="F1675" i="10"/>
  <c r="L1674" i="10"/>
  <c r="F1674" i="10"/>
  <c r="L1673" i="10"/>
  <c r="F1673" i="10"/>
  <c r="L1672" i="10"/>
  <c r="F1672" i="10"/>
  <c r="L1671" i="10"/>
  <c r="F1671" i="10"/>
  <c r="L1670" i="10"/>
  <c r="F1670" i="10"/>
  <c r="L1669" i="10"/>
  <c r="F1669" i="10"/>
  <c r="L1668" i="10"/>
  <c r="F1668" i="10"/>
  <c r="L1667" i="10"/>
  <c r="F1667" i="10"/>
  <c r="L1666" i="10"/>
  <c r="F1666" i="10"/>
  <c r="L1665" i="10"/>
  <c r="F1665" i="10"/>
  <c r="L1664" i="10"/>
  <c r="F1664" i="10"/>
  <c r="L1663" i="10"/>
  <c r="F1663" i="10"/>
  <c r="L1662" i="10"/>
  <c r="F1662" i="10"/>
  <c r="L1661" i="10"/>
  <c r="F1661" i="10"/>
  <c r="L1660" i="10"/>
  <c r="F1660" i="10"/>
  <c r="L1659" i="10"/>
  <c r="F1659" i="10"/>
  <c r="L1658" i="10"/>
  <c r="F1658" i="10"/>
  <c r="L1657" i="10"/>
  <c r="F1657" i="10"/>
  <c r="L1656" i="10"/>
  <c r="F1656" i="10"/>
  <c r="L1655" i="10"/>
  <c r="F1655" i="10"/>
  <c r="L1654" i="10"/>
  <c r="F1654" i="10"/>
  <c r="L1653" i="10"/>
  <c r="F1653" i="10"/>
  <c r="L1652" i="10"/>
  <c r="F1652" i="10"/>
  <c r="L1651" i="10"/>
  <c r="F1651" i="10"/>
  <c r="L1650" i="10"/>
  <c r="F1650" i="10"/>
  <c r="L1649" i="10"/>
  <c r="F1649" i="10"/>
  <c r="L1648" i="10"/>
  <c r="F1648" i="10"/>
  <c r="L1647" i="10"/>
  <c r="F1647" i="10"/>
  <c r="L1646" i="10"/>
  <c r="F1646" i="10"/>
  <c r="L1645" i="10"/>
  <c r="F1645" i="10"/>
  <c r="L1644" i="10"/>
  <c r="F1644" i="10"/>
  <c r="L1643" i="10"/>
  <c r="F1643" i="10"/>
  <c r="L1642" i="10"/>
  <c r="F1642" i="10"/>
  <c r="L1641" i="10"/>
  <c r="F1641" i="10"/>
  <c r="L1640" i="10"/>
  <c r="F1640" i="10"/>
  <c r="L1639" i="10"/>
  <c r="F1639" i="10"/>
  <c r="L1638" i="10"/>
  <c r="F1638" i="10"/>
  <c r="L1637" i="10"/>
  <c r="F1637" i="10"/>
  <c r="L1636" i="10"/>
  <c r="F1636" i="10"/>
  <c r="L1635" i="10"/>
  <c r="F1635" i="10"/>
  <c r="L1634" i="10"/>
  <c r="F1634" i="10"/>
  <c r="L1633" i="10"/>
  <c r="F1633" i="10"/>
  <c r="L1632" i="10"/>
  <c r="F1632" i="10"/>
  <c r="L1631" i="10"/>
  <c r="F1631" i="10"/>
  <c r="L1630" i="10"/>
  <c r="F1630" i="10"/>
  <c r="L1629" i="10"/>
  <c r="F1629" i="10"/>
  <c r="L1628" i="10"/>
  <c r="F1628" i="10"/>
  <c r="L1627" i="10"/>
  <c r="F1627" i="10"/>
  <c r="L1626" i="10"/>
  <c r="F1626" i="10"/>
  <c r="L1625" i="10"/>
  <c r="F1625" i="10"/>
  <c r="L1624" i="10"/>
  <c r="F1624" i="10"/>
  <c r="L1623" i="10"/>
  <c r="F1623" i="10"/>
  <c r="L1622" i="10"/>
  <c r="F1622" i="10"/>
  <c r="L1621" i="10"/>
  <c r="F1621" i="10"/>
  <c r="L1620" i="10"/>
  <c r="F1620" i="10"/>
  <c r="L1619" i="10"/>
  <c r="F1619" i="10"/>
  <c r="L1618" i="10"/>
  <c r="F1618" i="10"/>
  <c r="L1617" i="10"/>
  <c r="F1617" i="10"/>
  <c r="L1616" i="10"/>
  <c r="F1616" i="10"/>
  <c r="L1615" i="10"/>
  <c r="F1615" i="10"/>
  <c r="L1614" i="10"/>
  <c r="F1614" i="10"/>
  <c r="L1613" i="10"/>
  <c r="F1613" i="10"/>
  <c r="L1612" i="10"/>
  <c r="F1612" i="10"/>
  <c r="L1611" i="10"/>
  <c r="F1611" i="10"/>
  <c r="L1610" i="10"/>
  <c r="F1610" i="10"/>
  <c r="L1609" i="10"/>
  <c r="F1609" i="10"/>
  <c r="L1608" i="10"/>
  <c r="F1608" i="10"/>
  <c r="L1607" i="10"/>
  <c r="F1607" i="10"/>
  <c r="L1606" i="10"/>
  <c r="F1606" i="10"/>
  <c r="L1605" i="10"/>
  <c r="F1605" i="10"/>
  <c r="L1604" i="10"/>
  <c r="F1604" i="10"/>
  <c r="L1603" i="10"/>
  <c r="F1603" i="10"/>
  <c r="L1602" i="10"/>
  <c r="F1602" i="10"/>
  <c r="L1601" i="10"/>
  <c r="F1601" i="10"/>
  <c r="L1600" i="10"/>
  <c r="F1600" i="10"/>
  <c r="L1599" i="10"/>
  <c r="F1599" i="10"/>
  <c r="L1598" i="10"/>
  <c r="F1598" i="10"/>
  <c r="L1597" i="10"/>
  <c r="F1597" i="10"/>
  <c r="L1596" i="10"/>
  <c r="F1596" i="10"/>
  <c r="L1595" i="10"/>
  <c r="F1595" i="10"/>
  <c r="L1594" i="10"/>
  <c r="F1594" i="10"/>
  <c r="L1593" i="10"/>
  <c r="F1593" i="10"/>
  <c r="L1592" i="10"/>
  <c r="F1592" i="10"/>
  <c r="L1591" i="10"/>
  <c r="F1591" i="10"/>
  <c r="L1590" i="10"/>
  <c r="F1590" i="10"/>
  <c r="L1589" i="10"/>
  <c r="F1589" i="10"/>
  <c r="L1588" i="10"/>
  <c r="F1588" i="10"/>
  <c r="L1587" i="10"/>
  <c r="F1587" i="10"/>
  <c r="L1586" i="10"/>
  <c r="F1586" i="10"/>
  <c r="L1585" i="10"/>
  <c r="F1585" i="10"/>
  <c r="L1584" i="10"/>
  <c r="F1584" i="10"/>
  <c r="L1583" i="10"/>
  <c r="F1583" i="10"/>
  <c r="L1582" i="10"/>
  <c r="F1582" i="10"/>
  <c r="L1581" i="10"/>
  <c r="F1581" i="10"/>
  <c r="L1580" i="10"/>
  <c r="F1580" i="10"/>
  <c r="L1579" i="10"/>
  <c r="F1579" i="10"/>
  <c r="L1578" i="10"/>
  <c r="F1578" i="10"/>
  <c r="L1577" i="10"/>
  <c r="F1577" i="10"/>
  <c r="L1576" i="10"/>
  <c r="F1576" i="10"/>
  <c r="L1575" i="10"/>
  <c r="F1575" i="10"/>
  <c r="L1574" i="10"/>
  <c r="F1574" i="10"/>
  <c r="L1573" i="10"/>
  <c r="F1573" i="10"/>
  <c r="L1572" i="10"/>
  <c r="F1572" i="10"/>
  <c r="L1571" i="10"/>
  <c r="F1571" i="10"/>
  <c r="L1570" i="10"/>
  <c r="F1570" i="10"/>
  <c r="L1569" i="10"/>
  <c r="F1569" i="10"/>
  <c r="L1568" i="10"/>
  <c r="F1568" i="10"/>
  <c r="L1567" i="10"/>
  <c r="F1567" i="10"/>
  <c r="L1566" i="10"/>
  <c r="F1566" i="10"/>
  <c r="L1565" i="10"/>
  <c r="F1565" i="10"/>
  <c r="L1564" i="10"/>
  <c r="F1564" i="10"/>
  <c r="L1563" i="10"/>
  <c r="F1563" i="10"/>
  <c r="L1562" i="10"/>
  <c r="F1562" i="10"/>
  <c r="L1561" i="10"/>
  <c r="F1561" i="10"/>
  <c r="L1560" i="10"/>
  <c r="F1560" i="10"/>
  <c r="L1559" i="10"/>
  <c r="F1559" i="10"/>
  <c r="L1558" i="10"/>
  <c r="F1558" i="10"/>
  <c r="L1557" i="10"/>
  <c r="F1557" i="10"/>
  <c r="L1556" i="10"/>
  <c r="F1556" i="10"/>
  <c r="L1555" i="10"/>
  <c r="F1555" i="10"/>
  <c r="L1554" i="10"/>
  <c r="F1554" i="10"/>
  <c r="L1553" i="10"/>
  <c r="F1553" i="10"/>
  <c r="L1552" i="10"/>
  <c r="F1552" i="10"/>
  <c r="L1551" i="10"/>
  <c r="F1551" i="10"/>
  <c r="L1550" i="10"/>
  <c r="F1550" i="10"/>
  <c r="L1549" i="10"/>
  <c r="F1549" i="10"/>
  <c r="L1548" i="10"/>
  <c r="F1548" i="10"/>
  <c r="L1547" i="10"/>
  <c r="F1547" i="10"/>
  <c r="L1546" i="10"/>
  <c r="F1546" i="10"/>
  <c r="L1545" i="10"/>
  <c r="F1545" i="10"/>
  <c r="L1544" i="10"/>
  <c r="F1544" i="10"/>
  <c r="L1543" i="10"/>
  <c r="F1543" i="10"/>
  <c r="L1542" i="10"/>
  <c r="F1542" i="10"/>
  <c r="L1541" i="10"/>
  <c r="F1541" i="10"/>
  <c r="L1540" i="10"/>
  <c r="F1540" i="10"/>
  <c r="L1539" i="10"/>
  <c r="F1539" i="10"/>
  <c r="L1538" i="10"/>
  <c r="F1538" i="10"/>
  <c r="L1537" i="10"/>
  <c r="F1537" i="10"/>
  <c r="L1536" i="10"/>
  <c r="F1536" i="10"/>
  <c r="L1535" i="10"/>
  <c r="F1535" i="10"/>
  <c r="L1534" i="10"/>
  <c r="F1534" i="10"/>
  <c r="L1533" i="10"/>
  <c r="F1533" i="10"/>
  <c r="L1532" i="10"/>
  <c r="F1532" i="10"/>
  <c r="L1531" i="10"/>
  <c r="F1531" i="10"/>
  <c r="L1530" i="10"/>
  <c r="F1530" i="10"/>
  <c r="L1529" i="10"/>
  <c r="F1529" i="10"/>
  <c r="L1528" i="10"/>
  <c r="F1528" i="10"/>
  <c r="L1527" i="10"/>
  <c r="F1527" i="10"/>
  <c r="L1526" i="10"/>
  <c r="F1526" i="10"/>
  <c r="L1525" i="10"/>
  <c r="F1525" i="10"/>
  <c r="L1524" i="10"/>
  <c r="F1524" i="10"/>
  <c r="L1523" i="10"/>
  <c r="F1523" i="10"/>
  <c r="L1522" i="10"/>
  <c r="F1522" i="10"/>
  <c r="L1521" i="10"/>
  <c r="F1521" i="10"/>
  <c r="L1520" i="10"/>
  <c r="F1520" i="10"/>
  <c r="L1519" i="10"/>
  <c r="F1519" i="10"/>
  <c r="L1518" i="10"/>
  <c r="F1518" i="10"/>
  <c r="L1517" i="10"/>
  <c r="F1517" i="10"/>
  <c r="L1516" i="10"/>
  <c r="F1516" i="10"/>
  <c r="L1515" i="10"/>
  <c r="F1515" i="10"/>
  <c r="L1514" i="10"/>
  <c r="F1514" i="10"/>
  <c r="L1513" i="10"/>
  <c r="F1513" i="10"/>
  <c r="L1512" i="10"/>
  <c r="F1512" i="10"/>
  <c r="L1511" i="10"/>
  <c r="F1511" i="10"/>
  <c r="L1510" i="10"/>
  <c r="F1510" i="10"/>
  <c r="L1509" i="10"/>
  <c r="F1509" i="10"/>
  <c r="L1508" i="10"/>
  <c r="F1508" i="10"/>
  <c r="L1507" i="10"/>
  <c r="F1507" i="10"/>
  <c r="L1506" i="10"/>
  <c r="F1506" i="10"/>
  <c r="L1505" i="10"/>
  <c r="F1505" i="10"/>
  <c r="L1504" i="10"/>
  <c r="F1504" i="10"/>
  <c r="L1503" i="10"/>
  <c r="F1503" i="10"/>
  <c r="L1502" i="10"/>
  <c r="F1502" i="10"/>
  <c r="L1501" i="10"/>
  <c r="F1501" i="10"/>
  <c r="L1500" i="10"/>
  <c r="F1500" i="10"/>
  <c r="L1499" i="10"/>
  <c r="F1499" i="10"/>
  <c r="L1498" i="10"/>
  <c r="F1498" i="10"/>
  <c r="L1497" i="10"/>
  <c r="F1497" i="10"/>
  <c r="L1496" i="10"/>
  <c r="F1496" i="10"/>
  <c r="L1495" i="10"/>
  <c r="F1495" i="10"/>
  <c r="L1494" i="10"/>
  <c r="F1494" i="10"/>
  <c r="L1493" i="10"/>
  <c r="F1493" i="10"/>
  <c r="L1492" i="10"/>
  <c r="F1492" i="10"/>
  <c r="L1491" i="10"/>
  <c r="F1491" i="10"/>
  <c r="L1490" i="10"/>
  <c r="F1490" i="10"/>
  <c r="L1489" i="10"/>
  <c r="F1489" i="10"/>
  <c r="L1488" i="10"/>
  <c r="F1488" i="10"/>
  <c r="L1487" i="10"/>
  <c r="F1487" i="10"/>
  <c r="L1486" i="10"/>
  <c r="F1486" i="10"/>
  <c r="L1485" i="10"/>
  <c r="F1485" i="10"/>
  <c r="L1484" i="10"/>
  <c r="F1484" i="10"/>
  <c r="L1483" i="10"/>
  <c r="F1483" i="10"/>
  <c r="L1482" i="10"/>
  <c r="F1482" i="10"/>
  <c r="L1481" i="10"/>
  <c r="F1481" i="10"/>
  <c r="L1480" i="10"/>
  <c r="F1480" i="10"/>
  <c r="L1479" i="10"/>
  <c r="F1479" i="10"/>
  <c r="L1478" i="10"/>
  <c r="F1478" i="10"/>
  <c r="L1477" i="10"/>
  <c r="F1477" i="10"/>
  <c r="L1476" i="10"/>
  <c r="F1476" i="10"/>
  <c r="L1475" i="10"/>
  <c r="F1475" i="10"/>
  <c r="L1474" i="10"/>
  <c r="F1474" i="10"/>
  <c r="L1473" i="10"/>
  <c r="F1473" i="10"/>
  <c r="L1472" i="10"/>
  <c r="F1472" i="10"/>
  <c r="L1471" i="10"/>
  <c r="F1471" i="10"/>
  <c r="L1470" i="10"/>
  <c r="F1470" i="10"/>
  <c r="L1469" i="10"/>
  <c r="F1469" i="10"/>
  <c r="L1468" i="10"/>
  <c r="F1468" i="10"/>
  <c r="L1467" i="10"/>
  <c r="F1467" i="10"/>
  <c r="L1466" i="10"/>
  <c r="F1466" i="10"/>
  <c r="L1465" i="10"/>
  <c r="F1465" i="10"/>
  <c r="L1464" i="10"/>
  <c r="F1464" i="10"/>
  <c r="L1463" i="10"/>
  <c r="F1463" i="10"/>
  <c r="L1462" i="10"/>
  <c r="F1462" i="10"/>
  <c r="L1461" i="10"/>
  <c r="F1461" i="10"/>
  <c r="L1460" i="10"/>
  <c r="F1460" i="10"/>
  <c r="L1459" i="10"/>
  <c r="F1459" i="10"/>
  <c r="L1458" i="10"/>
  <c r="F1458" i="10"/>
  <c r="L1457" i="10"/>
  <c r="F1457" i="10"/>
  <c r="L1456" i="10"/>
  <c r="F1456" i="10"/>
  <c r="L1455" i="10"/>
  <c r="F1455" i="10"/>
  <c r="L1454" i="10"/>
  <c r="F1454" i="10"/>
  <c r="L1453" i="10"/>
  <c r="F1453" i="10"/>
  <c r="L1452" i="10"/>
  <c r="F1452" i="10"/>
  <c r="L1451" i="10"/>
  <c r="F1451" i="10"/>
  <c r="L1450" i="10"/>
  <c r="F1450" i="10"/>
  <c r="L1449" i="10"/>
  <c r="F1449" i="10"/>
  <c r="L1448" i="10"/>
  <c r="F1448" i="10"/>
  <c r="L1447" i="10"/>
  <c r="F1447" i="10"/>
  <c r="L1446" i="10"/>
  <c r="F1446" i="10"/>
  <c r="L1445" i="10"/>
  <c r="F1445" i="10"/>
  <c r="L1444" i="10"/>
  <c r="F1444" i="10"/>
  <c r="L1443" i="10"/>
  <c r="F1443" i="10"/>
  <c r="L1442" i="10"/>
  <c r="F1442" i="10"/>
  <c r="L1441" i="10"/>
  <c r="F1441" i="10"/>
  <c r="L1440" i="10"/>
  <c r="F1440" i="10"/>
  <c r="L1439" i="10"/>
  <c r="F1439" i="10"/>
  <c r="L1438" i="10"/>
  <c r="F1438" i="10"/>
  <c r="L1437" i="10"/>
  <c r="F1437" i="10"/>
  <c r="L1436" i="10"/>
  <c r="F1436" i="10"/>
  <c r="L1435" i="10"/>
  <c r="F1435" i="10"/>
  <c r="L1434" i="10"/>
  <c r="F1434" i="10"/>
  <c r="L1433" i="10"/>
  <c r="F1433" i="10"/>
  <c r="L1432" i="10"/>
  <c r="F1432" i="10"/>
  <c r="L1431" i="10"/>
  <c r="F1431" i="10"/>
  <c r="L1430" i="10"/>
  <c r="F1430" i="10"/>
  <c r="L1429" i="10"/>
  <c r="F1429" i="10"/>
  <c r="L1428" i="10"/>
  <c r="F1428" i="10"/>
  <c r="L1427" i="10"/>
  <c r="F1427" i="10"/>
  <c r="L1426" i="10"/>
  <c r="F1426" i="10"/>
  <c r="L1425" i="10"/>
  <c r="F1425" i="10"/>
  <c r="L1424" i="10"/>
  <c r="F1424" i="10"/>
  <c r="L1423" i="10"/>
  <c r="F1423" i="10"/>
  <c r="L1422" i="10"/>
  <c r="F1422" i="10"/>
  <c r="L1421" i="10"/>
  <c r="F1421" i="10"/>
  <c r="L1420" i="10"/>
  <c r="F1420" i="10"/>
  <c r="L1419" i="10"/>
  <c r="F1419" i="10"/>
  <c r="L1418" i="10"/>
  <c r="F1418" i="10"/>
  <c r="L1417" i="10"/>
  <c r="F1417" i="10"/>
  <c r="L1416" i="10"/>
  <c r="F1416" i="10"/>
  <c r="L1415" i="10"/>
  <c r="F1415" i="10"/>
  <c r="L1414" i="10"/>
  <c r="F1414" i="10"/>
  <c r="L1413" i="10"/>
  <c r="F1413" i="10"/>
  <c r="L1412" i="10"/>
  <c r="F1412" i="10"/>
  <c r="L1411" i="10"/>
  <c r="F1411" i="10"/>
  <c r="L1410" i="10"/>
  <c r="F1410" i="10"/>
  <c r="L1409" i="10"/>
  <c r="F1409" i="10"/>
  <c r="L1408" i="10"/>
  <c r="F1408" i="10"/>
  <c r="L1407" i="10"/>
  <c r="F1407" i="10"/>
  <c r="L1406" i="10"/>
  <c r="F1406" i="10"/>
  <c r="L1405" i="10"/>
  <c r="F1405" i="10"/>
  <c r="L1404" i="10"/>
  <c r="F1404" i="10"/>
  <c r="L1403" i="10"/>
  <c r="F1403" i="10"/>
  <c r="L1402" i="10"/>
  <c r="F1402" i="10"/>
  <c r="L1401" i="10"/>
  <c r="F1401" i="10"/>
  <c r="L1400" i="10"/>
  <c r="F1400" i="10"/>
  <c r="L1399" i="10"/>
  <c r="F1399" i="10"/>
  <c r="L1398" i="10"/>
  <c r="F1398" i="10"/>
  <c r="L1397" i="10"/>
  <c r="F1397" i="10"/>
  <c r="L1396" i="10"/>
  <c r="F1396" i="10"/>
  <c r="L1395" i="10"/>
  <c r="F1395" i="10"/>
  <c r="L1394" i="10"/>
  <c r="F1394" i="10"/>
  <c r="L1393" i="10"/>
  <c r="F1393" i="10"/>
  <c r="L1392" i="10"/>
  <c r="F1392" i="10"/>
  <c r="L1391" i="10"/>
  <c r="F1391" i="10"/>
  <c r="L1390" i="10"/>
  <c r="F1390" i="10"/>
  <c r="L1389" i="10"/>
  <c r="F1389" i="10"/>
  <c r="L1388" i="10"/>
  <c r="F1388" i="10"/>
  <c r="L1387" i="10"/>
  <c r="F1387" i="10"/>
  <c r="L1386" i="10"/>
  <c r="F1386" i="10"/>
  <c r="L1385" i="10"/>
  <c r="F1385" i="10"/>
  <c r="L1384" i="10"/>
  <c r="F1384" i="10"/>
  <c r="L1383" i="10"/>
  <c r="F1383" i="10"/>
  <c r="L1382" i="10"/>
  <c r="F1382" i="10"/>
  <c r="L1381" i="10"/>
  <c r="F1381" i="10"/>
  <c r="L1380" i="10"/>
  <c r="F1380" i="10"/>
  <c r="L1379" i="10"/>
  <c r="F1379" i="10"/>
  <c r="L1378" i="10"/>
  <c r="F1378" i="10"/>
  <c r="L1377" i="10"/>
  <c r="F1377" i="10"/>
  <c r="L1376" i="10"/>
  <c r="F1376" i="10"/>
  <c r="L1375" i="10"/>
  <c r="F1375" i="10"/>
  <c r="L1374" i="10"/>
  <c r="F1374" i="10"/>
  <c r="L1373" i="10"/>
  <c r="F1373" i="10"/>
  <c r="L1372" i="10"/>
  <c r="F1372" i="10"/>
  <c r="L1371" i="10"/>
  <c r="F1371" i="10"/>
  <c r="L1370" i="10"/>
  <c r="F1370" i="10"/>
  <c r="L1369" i="10"/>
  <c r="F1369" i="10"/>
  <c r="L1368" i="10"/>
  <c r="F1368" i="10"/>
  <c r="L1367" i="10"/>
  <c r="F1367" i="10"/>
  <c r="L1366" i="10"/>
  <c r="F1366" i="10"/>
  <c r="L1365" i="10"/>
  <c r="F1365" i="10"/>
  <c r="L1364" i="10"/>
  <c r="F1364" i="10"/>
  <c r="L1363" i="10"/>
  <c r="F1363" i="10"/>
  <c r="L1362" i="10"/>
  <c r="F1362" i="10"/>
  <c r="L1361" i="10"/>
  <c r="F1361" i="10"/>
  <c r="L1360" i="10"/>
  <c r="F1360" i="10"/>
  <c r="L1359" i="10"/>
  <c r="F1359" i="10"/>
  <c r="L1358" i="10"/>
  <c r="F1358" i="10"/>
  <c r="L1357" i="10"/>
  <c r="F1357" i="10"/>
  <c r="L1356" i="10"/>
  <c r="F1356" i="10"/>
  <c r="L1355" i="10"/>
  <c r="F1355" i="10"/>
  <c r="L1354" i="10"/>
  <c r="F1354" i="10"/>
  <c r="L1353" i="10"/>
  <c r="F1353" i="10"/>
  <c r="L1352" i="10"/>
  <c r="F1352" i="10"/>
  <c r="L1351" i="10"/>
  <c r="F1351" i="10"/>
  <c r="L1350" i="10"/>
  <c r="F1350" i="10"/>
  <c r="L1349" i="10"/>
  <c r="F1349" i="10"/>
  <c r="L1348" i="10"/>
  <c r="F1348" i="10"/>
  <c r="L1347" i="10"/>
  <c r="F1347" i="10"/>
  <c r="L1346" i="10"/>
  <c r="F1346" i="10"/>
  <c r="L1345" i="10"/>
  <c r="F1345" i="10"/>
  <c r="L1344" i="10"/>
  <c r="F1344" i="10"/>
  <c r="L1343" i="10"/>
  <c r="F1343" i="10"/>
  <c r="L1342" i="10"/>
  <c r="F1342" i="10"/>
  <c r="L1341" i="10"/>
  <c r="F1341" i="10"/>
  <c r="L1340" i="10"/>
  <c r="F1340" i="10"/>
  <c r="L1339" i="10"/>
  <c r="F1339" i="10"/>
  <c r="L1338" i="10"/>
  <c r="F1338" i="10"/>
  <c r="L1337" i="10"/>
  <c r="F1337" i="10"/>
  <c r="L1336" i="10"/>
  <c r="F1336" i="10"/>
  <c r="L1335" i="10"/>
  <c r="F1335" i="10"/>
  <c r="L1334" i="10"/>
  <c r="F1334" i="10"/>
  <c r="L1333" i="10"/>
  <c r="F1333" i="10"/>
  <c r="L1332" i="10"/>
  <c r="F1332" i="10"/>
  <c r="L1331" i="10"/>
  <c r="F1331" i="10"/>
  <c r="L1330" i="10"/>
  <c r="F1330" i="10"/>
  <c r="L1329" i="10"/>
  <c r="F1329" i="10"/>
  <c r="L1328" i="10"/>
  <c r="F1328" i="10"/>
  <c r="L1327" i="10"/>
  <c r="F1327" i="10"/>
  <c r="L1326" i="10"/>
  <c r="F1326" i="10"/>
  <c r="L1325" i="10"/>
  <c r="F1325" i="10"/>
  <c r="L1324" i="10"/>
  <c r="F1324" i="10"/>
  <c r="L1323" i="10"/>
  <c r="F1323" i="10"/>
  <c r="L1322" i="10"/>
  <c r="F1322" i="10"/>
  <c r="L1321" i="10"/>
  <c r="F1321" i="10"/>
  <c r="L1320" i="10"/>
  <c r="F1320" i="10"/>
  <c r="L1319" i="10"/>
  <c r="F1319" i="10"/>
  <c r="L1318" i="10"/>
  <c r="F1318" i="10"/>
  <c r="L1317" i="10"/>
  <c r="F1317" i="10"/>
  <c r="L1316" i="10"/>
  <c r="F1316" i="10"/>
  <c r="L1315" i="10"/>
  <c r="F1315" i="10"/>
  <c r="L1314" i="10"/>
  <c r="F1314" i="10"/>
  <c r="L1313" i="10"/>
  <c r="F1313" i="10"/>
  <c r="L1312" i="10"/>
  <c r="F1312" i="10"/>
  <c r="L1311" i="10"/>
  <c r="F1311" i="10"/>
  <c r="L1310" i="10"/>
  <c r="F1310" i="10"/>
  <c r="L1309" i="10"/>
  <c r="F1309" i="10"/>
  <c r="L1308" i="10"/>
  <c r="F1308" i="10"/>
  <c r="L1307" i="10"/>
  <c r="F1307" i="10"/>
  <c r="L1306" i="10"/>
  <c r="F1306" i="10"/>
  <c r="L1305" i="10"/>
  <c r="F1305" i="10"/>
  <c r="L1304" i="10"/>
  <c r="F1304" i="10"/>
  <c r="L1303" i="10"/>
  <c r="F1303" i="10"/>
  <c r="L1302" i="10"/>
  <c r="F1302" i="10"/>
  <c r="L1301" i="10"/>
  <c r="F1301" i="10"/>
  <c r="L1300" i="10"/>
  <c r="F1300" i="10"/>
  <c r="L1299" i="10"/>
  <c r="F1299" i="10"/>
  <c r="L1298" i="10"/>
  <c r="F1298" i="10"/>
  <c r="L1297" i="10"/>
  <c r="F1297" i="10"/>
  <c r="L1296" i="10"/>
  <c r="F1296" i="10"/>
  <c r="L1295" i="10"/>
  <c r="F1295" i="10"/>
  <c r="L1294" i="10"/>
  <c r="F1294" i="10"/>
  <c r="L1293" i="10"/>
  <c r="F1293" i="10"/>
  <c r="L1292" i="10"/>
  <c r="F1292" i="10"/>
  <c r="L1291" i="10"/>
  <c r="F1291" i="10"/>
  <c r="L1290" i="10"/>
  <c r="F1290" i="10"/>
  <c r="L1289" i="10"/>
  <c r="F1289" i="10"/>
  <c r="L1288" i="10"/>
  <c r="F1288" i="10"/>
  <c r="L1287" i="10"/>
  <c r="F1287" i="10"/>
  <c r="L1286" i="10"/>
  <c r="F1286" i="10"/>
  <c r="L1285" i="10"/>
  <c r="F1285" i="10"/>
  <c r="L1284" i="10"/>
  <c r="F1284" i="10"/>
  <c r="L1283" i="10"/>
  <c r="F1283" i="10"/>
  <c r="L1282" i="10"/>
  <c r="F1282" i="10"/>
  <c r="L1281" i="10"/>
  <c r="F1281" i="10"/>
  <c r="L1280" i="10"/>
  <c r="F1280" i="10"/>
  <c r="L1279" i="10"/>
  <c r="F1279" i="10"/>
  <c r="L1278" i="10"/>
  <c r="F1278" i="10"/>
  <c r="L1277" i="10"/>
  <c r="F1277" i="10"/>
  <c r="L1276" i="10"/>
  <c r="F1276" i="10"/>
  <c r="L1275" i="10"/>
  <c r="F1275" i="10"/>
  <c r="L1274" i="10"/>
  <c r="F1274" i="10"/>
  <c r="L1273" i="10"/>
  <c r="F1273" i="10"/>
  <c r="L1272" i="10"/>
  <c r="F1272" i="10"/>
  <c r="L1271" i="10"/>
  <c r="F1271" i="10"/>
  <c r="L1270" i="10"/>
  <c r="F1270" i="10"/>
  <c r="L1269" i="10"/>
  <c r="F1269" i="10"/>
  <c r="L1268" i="10"/>
  <c r="F1268" i="10"/>
  <c r="L1267" i="10"/>
  <c r="F1267" i="10"/>
  <c r="L1266" i="10"/>
  <c r="F1266" i="10"/>
  <c r="L1265" i="10"/>
  <c r="F1265" i="10"/>
  <c r="L1264" i="10"/>
  <c r="F1264" i="10"/>
  <c r="L1263" i="10"/>
  <c r="F1263" i="10"/>
  <c r="L1262" i="10"/>
  <c r="F1262" i="10"/>
  <c r="L1261" i="10"/>
  <c r="F1261" i="10"/>
  <c r="L1260" i="10"/>
  <c r="F1260" i="10"/>
  <c r="L1259" i="10"/>
  <c r="F1259" i="10"/>
  <c r="L1258" i="10"/>
  <c r="F1258" i="10"/>
  <c r="L1257" i="10"/>
  <c r="F1257" i="10"/>
  <c r="L1256" i="10"/>
  <c r="F1256" i="10"/>
  <c r="L1255" i="10"/>
  <c r="F1255" i="10"/>
  <c r="L1254" i="10"/>
  <c r="F1254" i="10"/>
  <c r="L1253" i="10"/>
  <c r="F1253" i="10"/>
  <c r="L1252" i="10"/>
  <c r="F1252" i="10"/>
  <c r="L1251" i="10"/>
  <c r="F1251" i="10"/>
  <c r="L1250" i="10"/>
  <c r="F1250" i="10"/>
  <c r="L1249" i="10"/>
  <c r="F1249" i="10"/>
  <c r="L1248" i="10"/>
  <c r="F1248" i="10"/>
  <c r="L1247" i="10"/>
  <c r="F1247" i="10"/>
  <c r="L1246" i="10"/>
  <c r="F1246" i="10"/>
  <c r="L1245" i="10"/>
  <c r="F1245" i="10"/>
  <c r="L1244" i="10"/>
  <c r="F1244" i="10"/>
  <c r="L1243" i="10"/>
  <c r="F1243" i="10"/>
  <c r="L1242" i="10"/>
  <c r="F1242" i="10"/>
  <c r="L1241" i="10"/>
  <c r="F1241" i="10"/>
  <c r="L1240" i="10"/>
  <c r="F1240" i="10"/>
  <c r="L1239" i="10"/>
  <c r="F1239" i="10"/>
  <c r="L1238" i="10"/>
  <c r="F1238" i="10"/>
  <c r="L1237" i="10"/>
  <c r="F1237" i="10"/>
  <c r="L1236" i="10"/>
  <c r="F1236" i="10"/>
  <c r="L1235" i="10"/>
  <c r="F1235" i="10"/>
  <c r="L1234" i="10"/>
  <c r="F1234" i="10"/>
  <c r="L1233" i="10"/>
  <c r="F1233" i="10"/>
  <c r="L1232" i="10"/>
  <c r="F1232" i="10"/>
  <c r="L1231" i="10"/>
  <c r="F1231" i="10"/>
  <c r="L1230" i="10"/>
  <c r="F1230" i="10"/>
  <c r="L1229" i="10"/>
  <c r="F1229" i="10"/>
  <c r="L1228" i="10"/>
  <c r="F1228" i="10"/>
  <c r="L1227" i="10"/>
  <c r="F1227" i="10"/>
  <c r="L1226" i="10"/>
  <c r="F1226" i="10"/>
  <c r="L1225" i="10"/>
  <c r="F1225" i="10"/>
  <c r="L1224" i="10"/>
  <c r="F1224" i="10"/>
  <c r="L1223" i="10"/>
  <c r="F1223" i="10"/>
  <c r="L1222" i="10"/>
  <c r="F1222" i="10"/>
  <c r="L1221" i="10"/>
  <c r="F1221" i="10"/>
  <c r="L1220" i="10"/>
  <c r="F1220" i="10"/>
  <c r="L1219" i="10"/>
  <c r="F1219" i="10"/>
  <c r="L1218" i="10"/>
  <c r="F1218" i="10"/>
  <c r="L1217" i="10"/>
  <c r="F1217" i="10"/>
  <c r="L1216" i="10"/>
  <c r="F1216" i="10"/>
  <c r="L1215" i="10"/>
  <c r="F1215" i="10"/>
  <c r="L1214" i="10"/>
  <c r="F1214" i="10"/>
  <c r="L1213" i="10"/>
  <c r="F1213" i="10"/>
  <c r="L1212" i="10"/>
  <c r="F1212" i="10"/>
  <c r="L1211" i="10"/>
  <c r="F1211" i="10"/>
  <c r="L1210" i="10"/>
  <c r="F1210" i="10"/>
  <c r="L1209" i="10"/>
  <c r="F1209" i="10"/>
  <c r="L1208" i="10"/>
  <c r="F1208" i="10"/>
  <c r="L1207" i="10"/>
  <c r="F1207" i="10"/>
  <c r="L1206" i="10"/>
  <c r="F1206" i="10"/>
  <c r="L1205" i="10"/>
  <c r="F1205" i="10"/>
  <c r="L1204" i="10"/>
  <c r="F1204" i="10"/>
  <c r="L1203" i="10"/>
  <c r="F1203" i="10"/>
  <c r="L1202" i="10"/>
  <c r="F1202" i="10"/>
  <c r="L1201" i="10"/>
  <c r="F1201" i="10"/>
  <c r="L1200" i="10"/>
  <c r="F1200" i="10"/>
  <c r="L1199" i="10"/>
  <c r="F1199" i="10"/>
  <c r="L1198" i="10"/>
  <c r="F1198" i="10"/>
  <c r="L1197" i="10"/>
  <c r="F1197" i="10"/>
  <c r="L1196" i="10"/>
  <c r="F1196" i="10"/>
  <c r="L1195" i="10"/>
  <c r="F1195" i="10"/>
  <c r="L1194" i="10"/>
  <c r="F1194" i="10"/>
  <c r="L1193" i="10"/>
  <c r="F1193" i="10"/>
  <c r="L1192" i="10"/>
  <c r="F1192" i="10"/>
  <c r="L1191" i="10"/>
  <c r="F1191" i="10"/>
  <c r="L1190" i="10"/>
  <c r="F1190" i="10"/>
  <c r="L1189" i="10"/>
  <c r="F1189" i="10"/>
  <c r="L1188" i="10"/>
  <c r="F1188" i="10"/>
  <c r="L1187" i="10"/>
  <c r="F1187" i="10"/>
  <c r="L1186" i="10"/>
  <c r="F1186" i="10"/>
  <c r="L1185" i="10"/>
  <c r="F1185" i="10"/>
  <c r="L1184" i="10"/>
  <c r="F1184" i="10"/>
  <c r="L1183" i="10"/>
  <c r="F1183" i="10"/>
  <c r="L1182" i="10"/>
  <c r="F1182" i="10"/>
  <c r="L1181" i="10"/>
  <c r="F1181" i="10"/>
  <c r="L1180" i="10"/>
  <c r="F1180" i="10"/>
  <c r="L1179" i="10"/>
  <c r="F1179" i="10"/>
  <c r="L1178" i="10"/>
  <c r="F1178" i="10"/>
  <c r="L1177" i="10"/>
  <c r="F1177" i="10"/>
  <c r="L1176" i="10"/>
  <c r="F1176" i="10"/>
  <c r="L1175" i="10"/>
  <c r="F1175" i="10"/>
  <c r="L1174" i="10"/>
  <c r="F1174" i="10"/>
  <c r="L1173" i="10"/>
  <c r="F1173" i="10"/>
  <c r="L1172" i="10"/>
  <c r="F1172" i="10"/>
  <c r="L1171" i="10"/>
  <c r="F1171" i="10"/>
  <c r="L1170" i="10"/>
  <c r="F1170" i="10"/>
  <c r="L1169" i="10"/>
  <c r="F1169" i="10"/>
  <c r="L1168" i="10"/>
  <c r="F1168" i="10"/>
  <c r="L1167" i="10"/>
  <c r="F1167" i="10"/>
  <c r="L1166" i="10"/>
  <c r="F1166" i="10"/>
  <c r="L1165" i="10"/>
  <c r="F1165" i="10"/>
  <c r="L1164" i="10"/>
  <c r="F1164" i="10"/>
  <c r="L1163" i="10"/>
  <c r="F1163" i="10"/>
  <c r="L1162" i="10"/>
  <c r="F1162" i="10"/>
  <c r="L1161" i="10"/>
  <c r="F1161" i="10"/>
  <c r="L1160" i="10"/>
  <c r="F1160" i="10"/>
  <c r="L1159" i="10"/>
  <c r="F1159" i="10"/>
  <c r="L1158" i="10"/>
  <c r="F1158" i="10"/>
  <c r="L1157" i="10"/>
  <c r="F1157" i="10"/>
  <c r="L1156" i="10"/>
  <c r="F1156" i="10"/>
  <c r="L1155" i="10"/>
  <c r="F1155" i="10"/>
  <c r="L1154" i="10"/>
  <c r="F1154" i="10"/>
  <c r="L1153" i="10"/>
  <c r="F1153" i="10"/>
  <c r="L1152" i="10"/>
  <c r="F1152" i="10"/>
  <c r="L1151" i="10"/>
  <c r="F1151" i="10"/>
  <c r="L1150" i="10"/>
  <c r="F1150" i="10"/>
  <c r="L1149" i="10"/>
  <c r="F1149" i="10"/>
  <c r="L1148" i="10"/>
  <c r="F1148" i="10"/>
  <c r="L1147" i="10"/>
  <c r="F1147" i="10"/>
  <c r="L1146" i="10"/>
  <c r="F1146" i="10"/>
  <c r="L1145" i="10"/>
  <c r="F1145" i="10"/>
  <c r="L1144" i="10"/>
  <c r="F1144" i="10"/>
  <c r="L1143" i="10"/>
  <c r="F1143" i="10"/>
  <c r="L1142" i="10"/>
  <c r="F1142" i="10"/>
  <c r="L1141" i="10"/>
  <c r="F1141" i="10"/>
  <c r="L1140" i="10"/>
  <c r="F1140" i="10"/>
  <c r="L1139" i="10"/>
  <c r="F1139" i="10"/>
  <c r="L1138" i="10"/>
  <c r="F1138" i="10"/>
  <c r="L1137" i="10"/>
  <c r="F1137" i="10"/>
  <c r="L1136" i="10"/>
  <c r="F1136" i="10"/>
  <c r="L1135" i="10"/>
  <c r="F1135" i="10"/>
  <c r="L1134" i="10"/>
  <c r="F1134" i="10"/>
  <c r="L1133" i="10"/>
  <c r="F1133" i="10"/>
  <c r="L1132" i="10"/>
  <c r="F1132" i="10"/>
  <c r="L1131" i="10"/>
  <c r="F1131" i="10"/>
  <c r="L1130" i="10"/>
  <c r="F1130" i="10"/>
  <c r="L1129" i="10"/>
  <c r="F1129" i="10"/>
  <c r="L1128" i="10"/>
  <c r="F1128" i="10"/>
  <c r="L1127" i="10"/>
  <c r="F1127" i="10"/>
  <c r="L1126" i="10"/>
  <c r="F1126" i="10"/>
  <c r="L1125" i="10"/>
  <c r="F1125" i="10"/>
  <c r="L1124" i="10"/>
  <c r="F1124" i="10"/>
  <c r="L1123" i="10"/>
  <c r="F1123" i="10"/>
  <c r="L1122" i="10"/>
  <c r="F1122" i="10"/>
  <c r="L1121" i="10"/>
  <c r="F1121" i="10"/>
  <c r="L1120" i="10"/>
  <c r="F1120" i="10"/>
  <c r="L1119" i="10"/>
  <c r="F1119" i="10"/>
  <c r="L1118" i="10"/>
  <c r="F1118" i="10"/>
  <c r="L1117" i="10"/>
  <c r="F1117" i="10"/>
  <c r="L1116" i="10"/>
  <c r="F1116" i="10"/>
  <c r="L1115" i="10"/>
  <c r="F1115" i="10"/>
  <c r="L1114" i="10"/>
  <c r="F1114" i="10"/>
  <c r="L1113" i="10"/>
  <c r="F1113" i="10"/>
  <c r="L1112" i="10"/>
  <c r="F1112" i="10"/>
  <c r="L1111" i="10"/>
  <c r="F1111" i="10"/>
  <c r="L1110" i="10"/>
  <c r="F1110" i="10"/>
  <c r="L1109" i="10"/>
  <c r="F1109" i="10"/>
  <c r="L1108" i="10"/>
  <c r="F1108" i="10"/>
  <c r="L1107" i="10"/>
  <c r="F1107" i="10"/>
  <c r="L1106" i="10"/>
  <c r="F1106" i="10"/>
  <c r="L1105" i="10"/>
  <c r="F1105" i="10"/>
  <c r="L1104" i="10"/>
  <c r="F1104" i="10"/>
  <c r="L1103" i="10"/>
  <c r="F1103" i="10"/>
  <c r="L1102" i="10"/>
  <c r="F1102" i="10"/>
  <c r="L1101" i="10"/>
  <c r="F1101" i="10"/>
  <c r="L1100" i="10"/>
  <c r="F1100" i="10"/>
  <c r="L1099" i="10"/>
  <c r="F1099" i="10"/>
  <c r="L1098" i="10"/>
  <c r="F1098" i="10"/>
  <c r="L1097" i="10"/>
  <c r="F1097" i="10"/>
  <c r="L1096" i="10"/>
  <c r="F1096" i="10"/>
  <c r="L1095" i="10"/>
  <c r="F1095" i="10"/>
  <c r="L1094" i="10"/>
  <c r="F1094" i="10"/>
  <c r="L1093" i="10"/>
  <c r="F1093" i="10"/>
  <c r="L1092" i="10"/>
  <c r="F1092" i="10"/>
  <c r="L1091" i="10"/>
  <c r="F1091" i="10"/>
  <c r="L1090" i="10"/>
  <c r="F1090" i="10"/>
  <c r="L1089" i="10"/>
  <c r="F1089" i="10"/>
  <c r="L1088" i="10"/>
  <c r="F1088" i="10"/>
  <c r="L1087" i="10"/>
  <c r="F1087" i="10"/>
  <c r="L1086" i="10"/>
  <c r="F1086" i="10"/>
  <c r="L1085" i="10"/>
  <c r="F1085" i="10"/>
  <c r="L1084" i="10"/>
  <c r="F1084" i="10"/>
  <c r="L1083" i="10"/>
  <c r="F1083" i="10"/>
  <c r="L1082" i="10"/>
  <c r="F1082" i="10"/>
  <c r="L1081" i="10"/>
  <c r="F1081" i="10"/>
  <c r="L1080" i="10"/>
  <c r="F1080" i="10"/>
  <c r="L1079" i="10"/>
  <c r="F1079" i="10"/>
  <c r="L1078" i="10"/>
  <c r="F1078" i="10"/>
  <c r="L1077" i="10"/>
  <c r="F1077" i="10"/>
  <c r="L1076" i="10"/>
  <c r="F1076" i="10"/>
  <c r="L1075" i="10"/>
  <c r="F1075" i="10"/>
  <c r="L1074" i="10"/>
  <c r="F1074" i="10"/>
  <c r="L1073" i="10"/>
  <c r="F1073" i="10"/>
  <c r="L1072" i="10"/>
  <c r="F1072" i="10"/>
  <c r="L1071" i="10"/>
  <c r="F1071" i="10"/>
  <c r="L1070" i="10"/>
  <c r="F1070" i="10"/>
  <c r="L1069" i="10"/>
  <c r="F1069" i="10"/>
  <c r="L1068" i="10"/>
  <c r="F1068" i="10"/>
  <c r="L1067" i="10"/>
  <c r="F1067" i="10"/>
  <c r="L1066" i="10"/>
  <c r="F1066" i="10"/>
  <c r="L1065" i="10"/>
  <c r="F1065" i="10"/>
  <c r="L1064" i="10"/>
  <c r="F1064" i="10"/>
  <c r="L1063" i="10"/>
  <c r="F1063" i="10"/>
  <c r="L1062" i="10"/>
  <c r="F1062" i="10"/>
  <c r="L1061" i="10"/>
  <c r="F1061" i="10"/>
  <c r="L1060" i="10"/>
  <c r="F1060" i="10"/>
  <c r="L1059" i="10"/>
  <c r="F1059" i="10"/>
  <c r="L1058" i="10"/>
  <c r="F1058" i="10"/>
  <c r="L1057" i="10"/>
  <c r="F1057" i="10"/>
  <c r="L1056" i="10"/>
  <c r="F1056" i="10"/>
  <c r="L1055" i="10"/>
  <c r="F1055" i="10"/>
  <c r="L1054" i="10"/>
  <c r="F1054" i="10"/>
  <c r="L1053" i="10"/>
  <c r="F1053" i="10"/>
  <c r="L1052" i="10"/>
  <c r="F1052" i="10"/>
  <c r="L1051" i="10"/>
  <c r="F1051" i="10"/>
  <c r="L1050" i="10"/>
  <c r="F1050" i="10"/>
  <c r="L1049" i="10"/>
  <c r="F1049" i="10"/>
  <c r="L1048" i="10"/>
  <c r="F1048" i="10"/>
  <c r="L1047" i="10"/>
  <c r="F1047" i="10"/>
  <c r="L1046" i="10"/>
  <c r="F1046" i="10"/>
  <c r="L1045" i="10"/>
  <c r="F1045" i="10"/>
  <c r="L1044" i="10"/>
  <c r="F1044" i="10"/>
  <c r="L1043" i="10"/>
  <c r="F1043" i="10"/>
  <c r="L1042" i="10"/>
  <c r="F1042" i="10"/>
  <c r="L1041" i="10"/>
  <c r="F1041" i="10"/>
  <c r="L1040" i="10"/>
  <c r="F1040" i="10"/>
  <c r="L1039" i="10"/>
  <c r="F1039" i="10"/>
  <c r="L1038" i="10"/>
  <c r="F1038" i="10"/>
  <c r="L1037" i="10"/>
  <c r="F1037" i="10"/>
  <c r="L1036" i="10"/>
  <c r="F1036" i="10"/>
  <c r="L1035" i="10"/>
  <c r="F1035" i="10"/>
  <c r="L1034" i="10"/>
  <c r="F1034" i="10"/>
  <c r="L1033" i="10"/>
  <c r="F1033" i="10"/>
  <c r="L1032" i="10"/>
  <c r="F1032" i="10"/>
  <c r="L1031" i="10"/>
  <c r="F1031" i="10"/>
  <c r="L1030" i="10"/>
  <c r="F1030" i="10"/>
  <c r="L1029" i="10"/>
  <c r="F1029" i="10"/>
  <c r="L1028" i="10"/>
  <c r="F1028" i="10"/>
  <c r="L1027" i="10"/>
  <c r="F1027" i="10"/>
  <c r="L1026" i="10"/>
  <c r="F1026" i="10"/>
  <c r="L1025" i="10"/>
  <c r="F1025" i="10"/>
  <c r="L1024" i="10"/>
  <c r="F1024" i="10"/>
  <c r="L1023" i="10"/>
  <c r="F1023" i="10"/>
  <c r="L1022" i="10"/>
  <c r="F1022" i="10"/>
  <c r="L1021" i="10"/>
  <c r="F1021" i="10"/>
  <c r="L1020" i="10"/>
  <c r="F1020" i="10"/>
  <c r="L1019" i="10"/>
  <c r="F1019" i="10"/>
  <c r="L1018" i="10"/>
  <c r="F1018" i="10"/>
  <c r="L1017" i="10"/>
  <c r="F1017" i="10"/>
  <c r="L1016" i="10"/>
  <c r="F1016" i="10"/>
  <c r="L1015" i="10"/>
  <c r="F1015" i="10"/>
  <c r="L1014" i="10"/>
  <c r="F1014" i="10"/>
  <c r="L1013" i="10"/>
  <c r="F1013" i="10"/>
  <c r="L1012" i="10"/>
  <c r="F1012" i="10"/>
  <c r="L1011" i="10"/>
  <c r="F1011" i="10"/>
  <c r="L1010" i="10"/>
  <c r="F1010" i="10"/>
  <c r="L1009" i="10"/>
  <c r="F1009" i="10"/>
  <c r="L1008" i="10"/>
  <c r="F1008" i="10"/>
  <c r="L1007" i="10"/>
  <c r="F1007" i="10"/>
  <c r="L1006" i="10"/>
  <c r="F1006" i="10"/>
  <c r="L1005" i="10"/>
  <c r="F1005" i="10"/>
  <c r="L1004" i="10"/>
  <c r="F1004" i="10"/>
  <c r="L1003" i="10"/>
  <c r="F1003" i="10"/>
  <c r="L1002" i="10"/>
  <c r="F1002" i="10"/>
  <c r="L1001" i="10"/>
  <c r="F1001" i="10"/>
  <c r="L1000" i="10"/>
  <c r="F1000" i="10"/>
  <c r="L999" i="10"/>
  <c r="F999" i="10"/>
  <c r="L998" i="10"/>
  <c r="F998" i="10"/>
  <c r="L997" i="10"/>
  <c r="F997" i="10"/>
  <c r="L996" i="10"/>
  <c r="F996" i="10"/>
  <c r="L995" i="10"/>
  <c r="F995" i="10"/>
  <c r="L994" i="10"/>
  <c r="F994" i="10"/>
  <c r="L993" i="10"/>
  <c r="F993" i="10"/>
  <c r="L992" i="10"/>
  <c r="F992" i="10"/>
  <c r="L991" i="10"/>
  <c r="F991" i="10"/>
  <c r="L990" i="10"/>
  <c r="F990" i="10"/>
  <c r="L989" i="10"/>
  <c r="F989" i="10"/>
  <c r="L988" i="10"/>
  <c r="F988" i="10"/>
  <c r="L987" i="10"/>
  <c r="F987" i="10"/>
  <c r="L986" i="10"/>
  <c r="F986" i="10"/>
  <c r="L985" i="10"/>
  <c r="F985" i="10"/>
  <c r="L984" i="10"/>
  <c r="F984" i="10"/>
  <c r="L983" i="10"/>
  <c r="F983" i="10"/>
  <c r="L982" i="10"/>
  <c r="F982" i="10"/>
  <c r="L981" i="10"/>
  <c r="F981" i="10"/>
  <c r="L980" i="10"/>
  <c r="F980" i="10"/>
  <c r="L979" i="10"/>
  <c r="F979" i="10"/>
  <c r="L978" i="10"/>
  <c r="F978" i="10"/>
  <c r="L977" i="10"/>
  <c r="F977" i="10"/>
  <c r="L976" i="10"/>
  <c r="F976" i="10"/>
  <c r="L975" i="10"/>
  <c r="F975" i="10"/>
  <c r="L974" i="10"/>
  <c r="F974" i="10"/>
  <c r="L973" i="10"/>
  <c r="F973" i="10"/>
  <c r="L972" i="10"/>
  <c r="F972" i="10"/>
  <c r="L971" i="10"/>
  <c r="F971" i="10"/>
  <c r="L970" i="10"/>
  <c r="F970" i="10"/>
  <c r="L969" i="10"/>
  <c r="F969" i="10"/>
  <c r="L968" i="10"/>
  <c r="F968" i="10"/>
  <c r="L967" i="10"/>
  <c r="F967" i="10"/>
  <c r="L966" i="10"/>
  <c r="F966" i="10"/>
  <c r="L965" i="10"/>
  <c r="F965" i="10"/>
  <c r="L964" i="10"/>
  <c r="F964" i="10"/>
  <c r="L963" i="10"/>
  <c r="F963" i="10"/>
  <c r="L962" i="10"/>
  <c r="F962" i="10"/>
  <c r="L961" i="10"/>
  <c r="F961" i="10"/>
  <c r="L960" i="10"/>
  <c r="F960" i="10"/>
  <c r="L959" i="10"/>
  <c r="F959" i="10"/>
  <c r="L958" i="10"/>
  <c r="F958" i="10"/>
  <c r="L957" i="10"/>
  <c r="F957" i="10"/>
  <c r="L956" i="10"/>
  <c r="F956" i="10"/>
  <c r="L955" i="10"/>
  <c r="F955" i="10"/>
  <c r="L954" i="10"/>
  <c r="F954" i="10"/>
  <c r="L953" i="10"/>
  <c r="F953" i="10"/>
  <c r="L952" i="10"/>
  <c r="F952" i="10"/>
  <c r="L951" i="10"/>
  <c r="F951" i="10"/>
  <c r="L950" i="10"/>
  <c r="F950" i="10"/>
  <c r="L949" i="10"/>
  <c r="F949" i="10"/>
  <c r="L948" i="10"/>
  <c r="F948" i="10"/>
  <c r="L947" i="10"/>
  <c r="F947" i="10"/>
  <c r="L946" i="10"/>
  <c r="F946" i="10"/>
  <c r="L945" i="10"/>
  <c r="F945" i="10"/>
  <c r="L944" i="10"/>
  <c r="F944" i="10"/>
  <c r="L943" i="10"/>
  <c r="F943" i="10"/>
  <c r="L942" i="10"/>
  <c r="F942" i="10"/>
  <c r="L941" i="10"/>
  <c r="F941" i="10"/>
  <c r="L940" i="10"/>
  <c r="F940" i="10"/>
  <c r="L939" i="10"/>
  <c r="F939" i="10"/>
  <c r="L938" i="10"/>
  <c r="F938" i="10"/>
  <c r="L937" i="10"/>
  <c r="F937" i="10"/>
  <c r="L936" i="10"/>
  <c r="F936" i="10"/>
  <c r="L935" i="10"/>
  <c r="F935" i="10"/>
  <c r="L934" i="10"/>
  <c r="F934" i="10"/>
  <c r="L933" i="10"/>
  <c r="F933" i="10"/>
  <c r="L932" i="10"/>
  <c r="F932" i="10"/>
  <c r="L931" i="10"/>
  <c r="F931" i="10"/>
  <c r="L930" i="10"/>
  <c r="F930" i="10"/>
  <c r="L929" i="10"/>
  <c r="F929" i="10"/>
  <c r="L928" i="10"/>
  <c r="F928" i="10"/>
  <c r="L927" i="10"/>
  <c r="F927" i="10"/>
  <c r="L926" i="10"/>
  <c r="F926" i="10"/>
  <c r="L925" i="10"/>
  <c r="F925" i="10"/>
  <c r="L924" i="10"/>
  <c r="F924" i="10"/>
  <c r="L923" i="10"/>
  <c r="F923" i="10"/>
  <c r="L922" i="10"/>
  <c r="F922" i="10"/>
  <c r="L921" i="10"/>
  <c r="F921" i="10"/>
  <c r="L920" i="10"/>
  <c r="F920" i="10"/>
  <c r="L919" i="10"/>
  <c r="F919" i="10"/>
  <c r="L918" i="10"/>
  <c r="F918" i="10"/>
  <c r="L917" i="10"/>
  <c r="F917" i="10"/>
  <c r="L916" i="10"/>
  <c r="F916" i="10"/>
  <c r="L915" i="10"/>
  <c r="F915" i="10"/>
  <c r="L914" i="10"/>
  <c r="F914" i="10"/>
  <c r="L913" i="10"/>
  <c r="F913" i="10"/>
  <c r="L912" i="10"/>
  <c r="F912" i="10"/>
  <c r="L911" i="10"/>
  <c r="F911" i="10"/>
  <c r="L910" i="10"/>
  <c r="F910" i="10"/>
  <c r="L909" i="10"/>
  <c r="F909" i="10"/>
  <c r="L908" i="10"/>
  <c r="F908" i="10"/>
  <c r="L907" i="10"/>
  <c r="F907" i="10"/>
  <c r="L906" i="10"/>
  <c r="F906" i="10"/>
  <c r="L905" i="10"/>
  <c r="F905" i="10"/>
  <c r="L904" i="10"/>
  <c r="F904" i="10"/>
  <c r="L903" i="10"/>
  <c r="F903" i="10"/>
  <c r="L902" i="10"/>
  <c r="F902" i="10"/>
  <c r="L901" i="10"/>
  <c r="F901" i="10"/>
  <c r="L900" i="10"/>
  <c r="F900" i="10"/>
  <c r="L899" i="10"/>
  <c r="F899" i="10"/>
  <c r="L898" i="10"/>
  <c r="F898" i="10"/>
  <c r="L897" i="10"/>
  <c r="F897" i="10"/>
  <c r="L896" i="10"/>
  <c r="F896" i="10"/>
  <c r="L895" i="10"/>
  <c r="F895" i="10"/>
  <c r="L894" i="10"/>
  <c r="F894" i="10"/>
  <c r="L893" i="10"/>
  <c r="F893" i="10"/>
  <c r="L892" i="10"/>
  <c r="F892" i="10"/>
  <c r="L891" i="10"/>
  <c r="F891" i="10"/>
  <c r="L890" i="10"/>
  <c r="F890" i="10"/>
  <c r="L889" i="10"/>
  <c r="F889" i="10"/>
  <c r="L888" i="10"/>
  <c r="F888" i="10"/>
  <c r="L887" i="10"/>
  <c r="F887" i="10"/>
  <c r="L886" i="10"/>
  <c r="F886" i="10"/>
  <c r="L885" i="10"/>
  <c r="F885" i="10"/>
  <c r="L884" i="10"/>
  <c r="F884" i="10"/>
  <c r="L883" i="10"/>
  <c r="F883" i="10"/>
  <c r="L882" i="10"/>
  <c r="F882" i="10"/>
  <c r="L881" i="10"/>
  <c r="F881" i="10"/>
  <c r="L880" i="10"/>
  <c r="F880" i="10"/>
  <c r="L879" i="10"/>
  <c r="F879" i="10"/>
  <c r="L878" i="10"/>
  <c r="F878" i="10"/>
  <c r="L877" i="10"/>
  <c r="F877" i="10"/>
  <c r="L876" i="10"/>
  <c r="F876" i="10"/>
  <c r="L875" i="10"/>
  <c r="F875" i="10"/>
  <c r="L874" i="10"/>
  <c r="F874" i="10"/>
  <c r="L873" i="10"/>
  <c r="F873" i="10"/>
  <c r="L872" i="10"/>
  <c r="F872" i="10"/>
  <c r="L871" i="10"/>
  <c r="F871" i="10"/>
  <c r="L870" i="10"/>
  <c r="F870" i="10"/>
  <c r="L869" i="10"/>
  <c r="F869" i="10"/>
  <c r="L868" i="10"/>
  <c r="F868" i="10"/>
  <c r="L867" i="10"/>
  <c r="F867" i="10"/>
  <c r="L866" i="10"/>
  <c r="F866" i="10"/>
  <c r="L865" i="10"/>
  <c r="F865" i="10"/>
  <c r="L864" i="10"/>
  <c r="F864" i="10"/>
  <c r="L863" i="10"/>
  <c r="F863" i="10"/>
  <c r="L862" i="10"/>
  <c r="F862" i="10"/>
  <c r="L861" i="10"/>
  <c r="F861" i="10"/>
  <c r="L860" i="10"/>
  <c r="F860" i="10"/>
  <c r="L859" i="10"/>
  <c r="F859" i="10"/>
  <c r="L858" i="10"/>
  <c r="F858" i="10"/>
  <c r="L857" i="10"/>
  <c r="F857" i="10"/>
  <c r="L856" i="10"/>
  <c r="F856" i="10"/>
  <c r="L855" i="10"/>
  <c r="F855" i="10"/>
  <c r="L854" i="10"/>
  <c r="F854" i="10"/>
  <c r="L853" i="10"/>
  <c r="F853" i="10"/>
  <c r="L852" i="10"/>
  <c r="F852" i="10"/>
  <c r="L851" i="10"/>
  <c r="F851" i="10"/>
  <c r="L850" i="10"/>
  <c r="F850" i="10"/>
  <c r="L849" i="10"/>
  <c r="F849" i="10"/>
  <c r="L848" i="10"/>
  <c r="F848" i="10"/>
  <c r="L847" i="10"/>
  <c r="F847" i="10"/>
  <c r="L846" i="10"/>
  <c r="F846" i="10"/>
  <c r="L845" i="10"/>
  <c r="F845" i="10"/>
  <c r="L844" i="10"/>
  <c r="F844" i="10"/>
  <c r="L843" i="10"/>
  <c r="F843" i="10"/>
  <c r="L842" i="10"/>
  <c r="F842" i="10"/>
  <c r="L841" i="10"/>
  <c r="F841" i="10"/>
  <c r="L840" i="10"/>
  <c r="F840" i="10"/>
  <c r="L839" i="10"/>
  <c r="F839" i="10"/>
  <c r="L838" i="10"/>
  <c r="F838" i="10"/>
  <c r="L837" i="10"/>
  <c r="F837" i="10"/>
  <c r="L836" i="10"/>
  <c r="F836" i="10"/>
  <c r="L835" i="10"/>
  <c r="F835" i="10"/>
  <c r="L834" i="10"/>
  <c r="F834" i="10"/>
  <c r="L833" i="10"/>
  <c r="F833" i="10"/>
  <c r="L832" i="10"/>
  <c r="F832" i="10"/>
  <c r="L831" i="10"/>
  <c r="F831" i="10"/>
  <c r="L830" i="10"/>
  <c r="F830" i="10"/>
  <c r="L829" i="10"/>
  <c r="F829" i="10"/>
  <c r="L828" i="10"/>
  <c r="F828" i="10"/>
  <c r="L827" i="10"/>
  <c r="F827" i="10"/>
  <c r="L826" i="10"/>
  <c r="F826" i="10"/>
  <c r="L825" i="10"/>
  <c r="F825" i="10"/>
  <c r="L824" i="10"/>
  <c r="F824" i="10"/>
  <c r="L823" i="10"/>
  <c r="F823" i="10"/>
  <c r="L822" i="10"/>
  <c r="F822" i="10"/>
  <c r="L821" i="10"/>
  <c r="F821" i="10"/>
  <c r="L820" i="10"/>
  <c r="F820" i="10"/>
  <c r="L819" i="10"/>
  <c r="F819" i="10"/>
  <c r="L818" i="10"/>
  <c r="F818" i="10"/>
  <c r="L817" i="10"/>
  <c r="F817" i="10"/>
  <c r="L816" i="10"/>
  <c r="F816" i="10"/>
  <c r="L815" i="10"/>
  <c r="F815" i="10"/>
  <c r="L814" i="10"/>
  <c r="F814" i="10"/>
  <c r="L813" i="10"/>
  <c r="F813" i="10"/>
  <c r="L812" i="10"/>
  <c r="F812" i="10"/>
  <c r="L811" i="10"/>
  <c r="F811" i="10"/>
  <c r="L810" i="10"/>
  <c r="F810" i="10"/>
  <c r="L809" i="10"/>
  <c r="F809" i="10"/>
  <c r="L808" i="10"/>
  <c r="F808" i="10"/>
  <c r="L807" i="10"/>
  <c r="F807" i="10"/>
  <c r="L806" i="10"/>
  <c r="F806" i="10"/>
  <c r="L805" i="10"/>
  <c r="F805" i="10"/>
  <c r="L804" i="10"/>
  <c r="F804" i="10"/>
  <c r="L803" i="10"/>
  <c r="F803" i="10"/>
  <c r="L802" i="10"/>
  <c r="F802" i="10"/>
  <c r="L801" i="10"/>
  <c r="F801" i="10"/>
  <c r="L800" i="10"/>
  <c r="F800" i="10"/>
  <c r="L799" i="10"/>
  <c r="F799" i="10"/>
  <c r="L798" i="10"/>
  <c r="F798" i="10"/>
  <c r="L797" i="10"/>
  <c r="F797" i="10"/>
  <c r="L796" i="10"/>
  <c r="F796" i="10"/>
  <c r="L795" i="10"/>
  <c r="F795" i="10"/>
  <c r="L794" i="10"/>
  <c r="F794" i="10"/>
  <c r="L793" i="10"/>
  <c r="F793" i="10"/>
  <c r="L792" i="10"/>
  <c r="F792" i="10"/>
  <c r="L791" i="10"/>
  <c r="F791" i="10"/>
  <c r="L790" i="10"/>
  <c r="F790" i="10"/>
  <c r="L789" i="10"/>
  <c r="F789" i="10"/>
  <c r="L788" i="10"/>
  <c r="F788" i="10"/>
  <c r="L787" i="10"/>
  <c r="F787" i="10"/>
  <c r="L786" i="10"/>
  <c r="F786" i="10"/>
  <c r="L785" i="10"/>
  <c r="F785" i="10"/>
  <c r="L784" i="10"/>
  <c r="F784" i="10"/>
  <c r="L783" i="10"/>
  <c r="F783" i="10"/>
  <c r="L782" i="10"/>
  <c r="F782" i="10"/>
  <c r="L781" i="10"/>
  <c r="F781" i="10"/>
  <c r="L780" i="10"/>
  <c r="F780" i="10"/>
  <c r="L779" i="10"/>
  <c r="F779" i="10"/>
  <c r="L778" i="10"/>
  <c r="F778" i="10"/>
  <c r="L777" i="10"/>
  <c r="F777" i="10"/>
  <c r="L776" i="10"/>
  <c r="F776" i="10"/>
  <c r="L775" i="10"/>
  <c r="F775" i="10"/>
  <c r="L774" i="10"/>
  <c r="F774" i="10"/>
  <c r="L773" i="10"/>
  <c r="F773" i="10"/>
  <c r="L772" i="10"/>
  <c r="F772" i="10"/>
  <c r="L771" i="10"/>
  <c r="F771" i="10"/>
  <c r="L770" i="10"/>
  <c r="F770" i="10"/>
  <c r="L769" i="10"/>
  <c r="F769" i="10"/>
  <c r="L768" i="10"/>
  <c r="F768" i="10"/>
  <c r="L767" i="10"/>
  <c r="F767" i="10"/>
  <c r="L766" i="10"/>
  <c r="F766" i="10"/>
  <c r="L765" i="10"/>
  <c r="F765" i="10"/>
  <c r="L764" i="10"/>
  <c r="F764" i="10"/>
  <c r="L763" i="10"/>
  <c r="F763" i="10"/>
  <c r="L762" i="10"/>
  <c r="F762" i="10"/>
  <c r="L761" i="10"/>
  <c r="F761" i="10"/>
  <c r="L760" i="10"/>
  <c r="F760" i="10"/>
  <c r="L759" i="10"/>
  <c r="F759" i="10"/>
  <c r="L758" i="10"/>
  <c r="F758" i="10"/>
  <c r="L757" i="10"/>
  <c r="F757" i="10"/>
  <c r="L756" i="10"/>
  <c r="F756" i="10"/>
  <c r="L755" i="10"/>
  <c r="F755" i="10"/>
  <c r="L754" i="10"/>
  <c r="F754" i="10"/>
  <c r="L753" i="10"/>
  <c r="F753" i="10"/>
  <c r="L752" i="10"/>
  <c r="F752" i="10"/>
  <c r="L751" i="10"/>
  <c r="F751" i="10"/>
  <c r="L750" i="10"/>
  <c r="F750" i="10"/>
  <c r="L749" i="10"/>
  <c r="F749" i="10"/>
  <c r="L748" i="10"/>
  <c r="F748" i="10"/>
  <c r="L747" i="10"/>
  <c r="F747" i="10"/>
  <c r="L746" i="10"/>
  <c r="F746" i="10"/>
  <c r="L745" i="10"/>
  <c r="F745" i="10"/>
  <c r="L744" i="10"/>
  <c r="F744" i="10"/>
  <c r="L743" i="10"/>
  <c r="F743" i="10"/>
  <c r="L742" i="10"/>
  <c r="F742" i="10"/>
  <c r="L741" i="10"/>
  <c r="F741" i="10"/>
  <c r="L740" i="10"/>
  <c r="F740" i="10"/>
  <c r="L739" i="10"/>
  <c r="F739" i="10"/>
  <c r="L738" i="10"/>
  <c r="F738" i="10"/>
  <c r="L737" i="10"/>
  <c r="F737" i="10"/>
  <c r="L736" i="10"/>
  <c r="F736" i="10"/>
  <c r="L735" i="10"/>
  <c r="F735" i="10"/>
  <c r="L734" i="10"/>
  <c r="F734" i="10"/>
  <c r="L733" i="10"/>
  <c r="F733" i="10"/>
  <c r="L732" i="10"/>
  <c r="F732" i="10"/>
  <c r="L731" i="10"/>
  <c r="F731" i="10"/>
  <c r="L730" i="10"/>
  <c r="F730" i="10"/>
  <c r="L729" i="10"/>
  <c r="F729" i="10"/>
  <c r="L728" i="10"/>
  <c r="F728" i="10"/>
  <c r="L727" i="10"/>
  <c r="F727" i="10"/>
  <c r="L726" i="10"/>
  <c r="F726" i="10"/>
  <c r="L725" i="10"/>
  <c r="F725" i="10"/>
  <c r="L724" i="10"/>
  <c r="F724" i="10"/>
  <c r="L723" i="10"/>
  <c r="F723" i="10"/>
  <c r="L722" i="10"/>
  <c r="F722" i="10"/>
  <c r="L721" i="10"/>
  <c r="F721" i="10"/>
  <c r="L720" i="10"/>
  <c r="F720" i="10"/>
  <c r="L719" i="10"/>
  <c r="F719" i="10"/>
  <c r="L718" i="10"/>
  <c r="F718" i="10"/>
  <c r="L717" i="10"/>
  <c r="F717" i="10"/>
  <c r="L716" i="10"/>
  <c r="F716" i="10"/>
  <c r="L715" i="10"/>
  <c r="F715" i="10"/>
  <c r="L714" i="10"/>
  <c r="F714" i="10"/>
  <c r="L713" i="10"/>
  <c r="F713" i="10"/>
  <c r="L712" i="10"/>
  <c r="F712" i="10"/>
  <c r="L711" i="10"/>
  <c r="F711" i="10"/>
  <c r="L710" i="10"/>
  <c r="F710" i="10"/>
  <c r="L709" i="10"/>
  <c r="F709" i="10"/>
  <c r="L708" i="10"/>
  <c r="F708" i="10"/>
  <c r="L707" i="10"/>
  <c r="F707" i="10"/>
  <c r="L706" i="10"/>
  <c r="F706" i="10"/>
  <c r="L705" i="10"/>
  <c r="F705" i="10"/>
  <c r="L704" i="10"/>
  <c r="F704" i="10"/>
  <c r="L703" i="10"/>
  <c r="F703" i="10"/>
  <c r="L702" i="10"/>
  <c r="F702" i="10"/>
  <c r="L701" i="10"/>
  <c r="F701" i="10"/>
  <c r="L700" i="10"/>
  <c r="F700" i="10"/>
  <c r="L699" i="10"/>
  <c r="F699" i="10"/>
  <c r="L698" i="10"/>
  <c r="F698" i="10"/>
  <c r="L697" i="10"/>
  <c r="F697" i="10"/>
  <c r="L696" i="10"/>
  <c r="F696" i="10"/>
  <c r="L695" i="10"/>
  <c r="F695" i="10"/>
  <c r="L694" i="10"/>
  <c r="F694" i="10"/>
  <c r="L693" i="10"/>
  <c r="F693" i="10"/>
  <c r="L692" i="10"/>
  <c r="F692" i="10"/>
  <c r="L691" i="10"/>
  <c r="F691" i="10"/>
  <c r="L690" i="10"/>
  <c r="F690" i="10"/>
  <c r="L689" i="10"/>
  <c r="F689" i="10"/>
  <c r="L688" i="10"/>
  <c r="F688" i="10"/>
  <c r="L687" i="10"/>
  <c r="F687" i="10"/>
  <c r="L686" i="10"/>
  <c r="F686" i="10"/>
  <c r="L685" i="10"/>
  <c r="F685" i="10"/>
  <c r="L684" i="10"/>
  <c r="F684" i="10"/>
  <c r="L683" i="10"/>
  <c r="F683" i="10"/>
  <c r="L682" i="10"/>
  <c r="F682" i="10"/>
  <c r="L681" i="10"/>
  <c r="F681" i="10"/>
  <c r="L680" i="10"/>
  <c r="F680" i="10"/>
  <c r="L679" i="10"/>
  <c r="F679" i="10"/>
  <c r="L678" i="10"/>
  <c r="F678" i="10"/>
  <c r="L677" i="10"/>
  <c r="F677" i="10"/>
  <c r="L676" i="10"/>
  <c r="F676" i="10"/>
  <c r="L675" i="10"/>
  <c r="F675" i="10"/>
  <c r="L674" i="10"/>
  <c r="F674" i="10"/>
  <c r="L673" i="10"/>
  <c r="F673" i="10"/>
  <c r="L672" i="10"/>
  <c r="F672" i="10"/>
  <c r="L671" i="10"/>
  <c r="F671" i="10"/>
  <c r="L670" i="10"/>
  <c r="F670" i="10"/>
  <c r="L669" i="10"/>
  <c r="F669" i="10"/>
  <c r="L668" i="10"/>
  <c r="F668" i="10"/>
  <c r="L667" i="10"/>
  <c r="F667" i="10"/>
  <c r="L666" i="10"/>
  <c r="F666" i="10"/>
  <c r="L665" i="10"/>
  <c r="F665" i="10"/>
  <c r="L664" i="10"/>
  <c r="F664" i="10"/>
  <c r="L663" i="10"/>
  <c r="F663" i="10"/>
  <c r="L662" i="10"/>
  <c r="F662" i="10"/>
  <c r="L661" i="10"/>
  <c r="F661" i="10"/>
  <c r="L660" i="10"/>
  <c r="F660" i="10"/>
  <c r="L659" i="10"/>
  <c r="F659" i="10"/>
  <c r="L658" i="10"/>
  <c r="F658" i="10"/>
  <c r="L657" i="10"/>
  <c r="F657" i="10"/>
  <c r="L656" i="10"/>
  <c r="F656" i="10"/>
  <c r="L655" i="10"/>
  <c r="F655" i="10"/>
  <c r="L654" i="10"/>
  <c r="F654" i="10"/>
  <c r="L653" i="10"/>
  <c r="F653" i="10"/>
  <c r="L652" i="10"/>
  <c r="F652" i="10"/>
  <c r="L651" i="10"/>
  <c r="F651" i="10"/>
  <c r="L650" i="10"/>
  <c r="F650" i="10"/>
  <c r="L649" i="10"/>
  <c r="F649" i="10"/>
  <c r="L648" i="10"/>
  <c r="F648" i="10"/>
  <c r="L647" i="10"/>
  <c r="F647" i="10"/>
  <c r="L646" i="10"/>
  <c r="F646" i="10"/>
  <c r="L645" i="10"/>
  <c r="F645" i="10"/>
  <c r="L644" i="10"/>
  <c r="F644" i="10"/>
  <c r="L643" i="10"/>
  <c r="F643" i="10"/>
  <c r="L642" i="10"/>
  <c r="F642" i="10"/>
  <c r="L641" i="10"/>
  <c r="F641" i="10"/>
  <c r="L640" i="10"/>
  <c r="F640" i="10"/>
  <c r="L639" i="10"/>
  <c r="F639" i="10"/>
  <c r="L638" i="10"/>
  <c r="F638" i="10"/>
  <c r="L637" i="10"/>
  <c r="F637" i="10"/>
  <c r="L636" i="10"/>
  <c r="F636" i="10"/>
  <c r="L635" i="10"/>
  <c r="F635" i="10"/>
  <c r="L634" i="10"/>
  <c r="F634" i="10"/>
  <c r="L633" i="10"/>
  <c r="F633" i="10"/>
  <c r="L632" i="10"/>
  <c r="F632" i="10"/>
  <c r="L631" i="10"/>
  <c r="F631" i="10"/>
  <c r="L630" i="10"/>
  <c r="F630" i="10"/>
  <c r="L629" i="10"/>
  <c r="F629" i="10"/>
  <c r="L628" i="10"/>
  <c r="F628" i="10"/>
  <c r="L627" i="10"/>
  <c r="F627" i="10"/>
  <c r="L626" i="10"/>
  <c r="F626" i="10"/>
  <c r="L625" i="10"/>
  <c r="F625" i="10"/>
  <c r="L624" i="10"/>
  <c r="F624" i="10"/>
  <c r="L623" i="10"/>
  <c r="F623" i="10"/>
  <c r="L622" i="10"/>
  <c r="F622" i="10"/>
  <c r="L621" i="10"/>
  <c r="F621" i="10"/>
  <c r="L620" i="10"/>
  <c r="F620" i="10"/>
  <c r="L619" i="10"/>
  <c r="F619" i="10"/>
  <c r="L618" i="10"/>
  <c r="F618" i="10"/>
  <c r="L617" i="10"/>
  <c r="F617" i="10"/>
  <c r="L616" i="10"/>
  <c r="F616" i="10"/>
  <c r="L615" i="10"/>
  <c r="F615" i="10"/>
  <c r="L614" i="10"/>
  <c r="F614" i="10"/>
  <c r="L613" i="10"/>
  <c r="F613" i="10"/>
  <c r="L612" i="10"/>
  <c r="F612" i="10"/>
  <c r="L611" i="10"/>
  <c r="F611" i="10"/>
  <c r="L610" i="10"/>
  <c r="F610" i="10"/>
  <c r="L609" i="10"/>
  <c r="F609" i="10"/>
  <c r="L608" i="10"/>
  <c r="F608" i="10"/>
  <c r="L607" i="10"/>
  <c r="F607" i="10"/>
  <c r="L606" i="10"/>
  <c r="F606" i="10"/>
  <c r="L605" i="10"/>
  <c r="F605" i="10"/>
  <c r="L604" i="10"/>
  <c r="F604" i="10"/>
  <c r="L603" i="10"/>
  <c r="F603" i="10"/>
  <c r="L602" i="10"/>
  <c r="F602" i="10"/>
  <c r="L601" i="10"/>
  <c r="F601" i="10"/>
  <c r="L600" i="10"/>
  <c r="F600" i="10"/>
  <c r="L599" i="10"/>
  <c r="F599" i="10"/>
  <c r="L598" i="10"/>
  <c r="F598" i="10"/>
  <c r="L597" i="10"/>
  <c r="F597" i="10"/>
  <c r="L596" i="10"/>
  <c r="F596" i="10"/>
  <c r="L595" i="10"/>
  <c r="F595" i="10"/>
  <c r="L594" i="10"/>
  <c r="F594" i="10"/>
  <c r="L593" i="10"/>
  <c r="F593" i="10"/>
  <c r="L592" i="10"/>
  <c r="F592" i="10"/>
  <c r="L591" i="10"/>
  <c r="F591" i="10"/>
  <c r="L590" i="10"/>
  <c r="F590" i="10"/>
  <c r="L589" i="10"/>
  <c r="F589" i="10"/>
  <c r="L588" i="10"/>
  <c r="F588" i="10"/>
  <c r="L587" i="10"/>
  <c r="F587" i="10"/>
  <c r="L586" i="10"/>
  <c r="F586" i="10"/>
  <c r="L585" i="10"/>
  <c r="F585" i="10"/>
  <c r="L584" i="10"/>
  <c r="F584" i="10"/>
  <c r="L583" i="10"/>
  <c r="F583" i="10"/>
  <c r="L582" i="10"/>
  <c r="F582" i="10"/>
  <c r="L581" i="10"/>
  <c r="F581" i="10"/>
  <c r="L580" i="10"/>
  <c r="F580" i="10"/>
  <c r="L579" i="10"/>
  <c r="F579" i="10"/>
  <c r="L578" i="10"/>
  <c r="F578" i="10"/>
  <c r="L577" i="10"/>
  <c r="F577" i="10"/>
  <c r="L576" i="10"/>
  <c r="F576" i="10"/>
  <c r="L575" i="10"/>
  <c r="F575" i="10"/>
  <c r="L574" i="10"/>
  <c r="F574" i="10"/>
  <c r="L573" i="10"/>
  <c r="F573" i="10"/>
  <c r="L572" i="10"/>
  <c r="F572" i="10"/>
  <c r="L571" i="10"/>
  <c r="F571" i="10"/>
  <c r="L570" i="10"/>
  <c r="F570" i="10"/>
  <c r="L569" i="10"/>
  <c r="F569" i="10"/>
  <c r="L568" i="10"/>
  <c r="F568" i="10"/>
  <c r="L567" i="10"/>
  <c r="F567" i="10"/>
  <c r="L566" i="10"/>
  <c r="F566" i="10"/>
  <c r="L565" i="10"/>
  <c r="F565" i="10"/>
  <c r="L564" i="10"/>
  <c r="F564" i="10"/>
  <c r="L563" i="10"/>
  <c r="F563" i="10"/>
  <c r="L562" i="10"/>
  <c r="F562" i="10"/>
  <c r="L561" i="10"/>
  <c r="F561" i="10"/>
  <c r="L560" i="10"/>
  <c r="F560" i="10"/>
  <c r="L559" i="10"/>
  <c r="F559" i="10"/>
  <c r="L558" i="10"/>
  <c r="F558" i="10"/>
  <c r="L557" i="10"/>
  <c r="F557" i="10"/>
  <c r="L556" i="10"/>
  <c r="F556" i="10"/>
  <c r="L555" i="10"/>
  <c r="F555" i="10"/>
  <c r="L554" i="10"/>
  <c r="F554" i="10"/>
  <c r="L553" i="10"/>
  <c r="F553" i="10"/>
  <c r="L552" i="10"/>
  <c r="F552" i="10"/>
  <c r="L551" i="10"/>
  <c r="F551" i="10"/>
  <c r="L550" i="10"/>
  <c r="F550" i="10"/>
  <c r="L549" i="10"/>
  <c r="F549" i="10"/>
  <c r="L548" i="10"/>
  <c r="F548" i="10"/>
  <c r="L547" i="10"/>
  <c r="F547" i="10"/>
  <c r="L546" i="10"/>
  <c r="F546" i="10"/>
  <c r="L545" i="10"/>
  <c r="F545" i="10"/>
  <c r="L544" i="10"/>
  <c r="F544" i="10"/>
  <c r="L543" i="10"/>
  <c r="F543" i="10"/>
  <c r="L542" i="10"/>
  <c r="F542" i="10"/>
  <c r="L541" i="10"/>
  <c r="F541" i="10"/>
  <c r="L540" i="10"/>
  <c r="F540" i="10"/>
  <c r="L539" i="10"/>
  <c r="F539" i="10"/>
  <c r="L538" i="10"/>
  <c r="F538" i="10"/>
  <c r="L537" i="10"/>
  <c r="F537" i="10"/>
  <c r="L536" i="10"/>
  <c r="F536" i="10"/>
  <c r="L535" i="10"/>
  <c r="F535" i="10"/>
  <c r="L534" i="10"/>
  <c r="F534" i="10"/>
  <c r="L533" i="10"/>
  <c r="F533" i="10"/>
  <c r="L532" i="10"/>
  <c r="F532" i="10"/>
  <c r="L531" i="10"/>
  <c r="F531" i="10"/>
  <c r="L530" i="10"/>
  <c r="F530" i="10"/>
  <c r="L529" i="10"/>
  <c r="F529" i="10"/>
  <c r="L528" i="10"/>
  <c r="F528" i="10"/>
  <c r="L527" i="10"/>
  <c r="F527" i="10"/>
  <c r="L526" i="10"/>
  <c r="F526" i="10"/>
  <c r="L525" i="10"/>
  <c r="F525" i="10"/>
  <c r="L524" i="10"/>
  <c r="F524" i="10"/>
  <c r="L523" i="10"/>
  <c r="F523" i="10"/>
  <c r="L522" i="10"/>
  <c r="F522" i="10"/>
  <c r="L521" i="10"/>
  <c r="F521" i="10"/>
  <c r="L520" i="10"/>
  <c r="F520" i="10"/>
  <c r="L519" i="10"/>
  <c r="F519" i="10"/>
  <c r="L518" i="10"/>
  <c r="F518" i="10"/>
  <c r="L517" i="10"/>
  <c r="F517" i="10"/>
  <c r="L516" i="10"/>
  <c r="F516" i="10"/>
  <c r="L515" i="10"/>
  <c r="F515" i="10"/>
  <c r="L514" i="10"/>
  <c r="F514" i="10"/>
  <c r="L513" i="10"/>
  <c r="F513" i="10"/>
  <c r="L512" i="10"/>
  <c r="F512" i="10"/>
  <c r="L511" i="10"/>
  <c r="F511" i="10"/>
  <c r="L510" i="10"/>
  <c r="F510" i="10"/>
  <c r="L509" i="10"/>
  <c r="F509" i="10"/>
  <c r="L508" i="10"/>
  <c r="F508" i="10"/>
  <c r="L507" i="10"/>
  <c r="F507" i="10"/>
  <c r="L506" i="10"/>
  <c r="F506" i="10"/>
  <c r="L505" i="10"/>
  <c r="F505" i="10"/>
  <c r="L504" i="10"/>
  <c r="F504" i="10"/>
  <c r="L503" i="10"/>
  <c r="F503" i="10"/>
  <c r="L502" i="10"/>
  <c r="F502" i="10"/>
  <c r="L501" i="10"/>
  <c r="F501" i="10"/>
  <c r="L500" i="10"/>
  <c r="F500" i="10"/>
  <c r="L499" i="10"/>
  <c r="F499" i="10"/>
  <c r="L498" i="10"/>
  <c r="F498" i="10"/>
  <c r="L497" i="10"/>
  <c r="F497" i="10"/>
  <c r="L496" i="10"/>
  <c r="F496" i="10"/>
  <c r="L495" i="10"/>
  <c r="F495" i="10"/>
  <c r="L494" i="10"/>
  <c r="F494" i="10"/>
  <c r="L493" i="10"/>
  <c r="F493" i="10"/>
  <c r="L492" i="10"/>
  <c r="F492" i="10"/>
  <c r="L491" i="10"/>
  <c r="F491" i="10"/>
  <c r="L490" i="10"/>
  <c r="F490" i="10"/>
  <c r="L489" i="10"/>
  <c r="F489" i="10"/>
  <c r="L488" i="10"/>
  <c r="F488" i="10"/>
  <c r="L487" i="10"/>
  <c r="F487" i="10"/>
  <c r="L486" i="10"/>
  <c r="F486" i="10"/>
  <c r="L485" i="10"/>
  <c r="F485" i="10"/>
  <c r="L484" i="10"/>
  <c r="F484" i="10"/>
  <c r="L483" i="10"/>
  <c r="F483" i="10"/>
  <c r="L482" i="10"/>
  <c r="F482" i="10"/>
  <c r="L481" i="10"/>
  <c r="F481" i="10"/>
  <c r="L480" i="10"/>
  <c r="F480" i="10"/>
  <c r="L479" i="10"/>
  <c r="F479" i="10"/>
  <c r="L478" i="10"/>
  <c r="F478" i="10"/>
  <c r="L477" i="10"/>
  <c r="F477" i="10"/>
  <c r="L476" i="10"/>
  <c r="F476" i="10"/>
  <c r="L475" i="10"/>
  <c r="F475" i="10"/>
  <c r="L474" i="10"/>
  <c r="F474" i="10"/>
  <c r="L473" i="10"/>
  <c r="F473" i="10"/>
  <c r="L472" i="10"/>
  <c r="F472" i="10"/>
  <c r="L471" i="10"/>
  <c r="F471" i="10"/>
  <c r="L470" i="10"/>
  <c r="F470" i="10"/>
  <c r="L469" i="10"/>
  <c r="F469" i="10"/>
  <c r="L468" i="10"/>
  <c r="F468" i="10"/>
  <c r="L467" i="10"/>
  <c r="F467" i="10"/>
  <c r="L466" i="10"/>
  <c r="F466" i="10"/>
  <c r="L465" i="10"/>
  <c r="F465" i="10"/>
  <c r="L464" i="10"/>
  <c r="F464" i="10"/>
  <c r="L463" i="10"/>
  <c r="F463" i="10"/>
  <c r="L462" i="10"/>
  <c r="F462" i="10"/>
  <c r="L461" i="10"/>
  <c r="F461" i="10"/>
  <c r="L460" i="10"/>
  <c r="F460" i="10"/>
  <c r="L459" i="10"/>
  <c r="F459" i="10"/>
  <c r="L458" i="10"/>
  <c r="F458" i="10"/>
  <c r="L457" i="10"/>
  <c r="F457" i="10"/>
  <c r="L456" i="10"/>
  <c r="F456" i="10"/>
  <c r="L455" i="10"/>
  <c r="F455" i="10"/>
  <c r="L454" i="10"/>
  <c r="F454" i="10"/>
  <c r="L453" i="10"/>
  <c r="F453" i="10"/>
  <c r="L452" i="10"/>
  <c r="F452" i="10"/>
  <c r="L451" i="10"/>
  <c r="F451" i="10"/>
  <c r="L450" i="10"/>
  <c r="F450" i="10"/>
  <c r="L449" i="10"/>
  <c r="F449" i="10"/>
  <c r="L448" i="10"/>
  <c r="F448" i="10"/>
  <c r="L447" i="10"/>
  <c r="F447" i="10"/>
  <c r="L446" i="10"/>
  <c r="F446" i="10"/>
  <c r="L445" i="10"/>
  <c r="F445" i="10"/>
  <c r="L444" i="10"/>
  <c r="F444" i="10"/>
  <c r="L443" i="10"/>
  <c r="F443" i="10"/>
  <c r="L442" i="10"/>
  <c r="F442" i="10"/>
  <c r="L441" i="10"/>
  <c r="F441" i="10"/>
  <c r="L440" i="10"/>
  <c r="F440" i="10"/>
  <c r="L439" i="10"/>
  <c r="F439" i="10"/>
  <c r="L438" i="10"/>
  <c r="F438" i="10"/>
  <c r="L437" i="10"/>
  <c r="F437" i="10"/>
  <c r="L436" i="10"/>
  <c r="F436" i="10"/>
  <c r="L435" i="10"/>
  <c r="F435" i="10"/>
  <c r="L434" i="10"/>
  <c r="F434" i="10"/>
  <c r="L433" i="10"/>
  <c r="F433" i="10"/>
  <c r="L432" i="10"/>
  <c r="F432" i="10"/>
  <c r="L431" i="10"/>
  <c r="F431" i="10"/>
  <c r="L430" i="10"/>
  <c r="F430" i="10"/>
  <c r="L429" i="10"/>
  <c r="F429" i="10"/>
  <c r="L428" i="10"/>
  <c r="F428" i="10"/>
  <c r="L427" i="10"/>
  <c r="F427" i="10"/>
  <c r="L426" i="10"/>
  <c r="F426" i="10"/>
  <c r="L425" i="10"/>
  <c r="F425" i="10"/>
  <c r="L424" i="10"/>
  <c r="F424" i="10"/>
  <c r="L423" i="10"/>
  <c r="F423" i="10"/>
  <c r="L422" i="10"/>
  <c r="F422" i="10"/>
  <c r="L421" i="10"/>
  <c r="F421" i="10"/>
  <c r="L420" i="10"/>
  <c r="F420" i="10"/>
  <c r="L419" i="10"/>
  <c r="F419" i="10"/>
  <c r="L418" i="10"/>
  <c r="F418" i="10"/>
  <c r="L417" i="10"/>
  <c r="F417" i="10"/>
  <c r="L416" i="10"/>
  <c r="F416" i="10"/>
  <c r="L415" i="10"/>
  <c r="F415" i="10"/>
  <c r="L414" i="10"/>
  <c r="F414" i="10"/>
  <c r="L413" i="10"/>
  <c r="F413" i="10"/>
  <c r="L412" i="10"/>
  <c r="F412" i="10"/>
  <c r="L411" i="10"/>
  <c r="F411" i="10"/>
  <c r="L410" i="10"/>
  <c r="F410" i="10"/>
  <c r="L409" i="10"/>
  <c r="F409" i="10"/>
  <c r="L408" i="10"/>
  <c r="F408" i="10"/>
  <c r="L407" i="10"/>
  <c r="F407" i="10"/>
  <c r="L406" i="10"/>
  <c r="F406" i="10"/>
  <c r="L405" i="10"/>
  <c r="F405" i="10"/>
  <c r="L404" i="10"/>
  <c r="F404" i="10"/>
  <c r="L403" i="10"/>
  <c r="F403" i="10"/>
  <c r="L402" i="10"/>
  <c r="F402" i="10"/>
  <c r="L401" i="10"/>
  <c r="F401" i="10"/>
  <c r="L400" i="10"/>
  <c r="F400" i="10"/>
  <c r="L399" i="10"/>
  <c r="F399" i="10"/>
  <c r="L398" i="10"/>
  <c r="F398" i="10"/>
  <c r="L397" i="10"/>
  <c r="F397" i="10"/>
  <c r="L396" i="10"/>
  <c r="F396" i="10"/>
  <c r="L395" i="10"/>
  <c r="F395" i="10"/>
  <c r="L394" i="10"/>
  <c r="F394" i="10"/>
  <c r="L393" i="10"/>
  <c r="F393" i="10"/>
  <c r="L392" i="10"/>
  <c r="F392" i="10"/>
  <c r="L391" i="10"/>
  <c r="F391" i="10"/>
  <c r="L390" i="10"/>
  <c r="F390" i="10"/>
  <c r="L389" i="10"/>
  <c r="F389" i="10"/>
  <c r="L388" i="10"/>
  <c r="F388" i="10"/>
  <c r="L387" i="10"/>
  <c r="F387" i="10"/>
  <c r="L386" i="10"/>
  <c r="F386" i="10"/>
  <c r="L385" i="10"/>
  <c r="F385" i="10"/>
  <c r="L384" i="10"/>
  <c r="F384" i="10"/>
  <c r="L383" i="10"/>
  <c r="F383" i="10"/>
  <c r="L382" i="10"/>
  <c r="F382" i="10"/>
  <c r="L381" i="10"/>
  <c r="F381" i="10"/>
  <c r="L380" i="10"/>
  <c r="F380" i="10"/>
  <c r="L379" i="10"/>
  <c r="F379" i="10"/>
  <c r="L378" i="10"/>
  <c r="F378" i="10"/>
  <c r="L377" i="10"/>
  <c r="F377" i="10"/>
  <c r="L376" i="10"/>
  <c r="F376" i="10"/>
  <c r="L375" i="10"/>
  <c r="F375" i="10"/>
  <c r="L374" i="10"/>
  <c r="F374" i="10"/>
  <c r="L373" i="10"/>
  <c r="F373" i="10"/>
  <c r="L372" i="10"/>
  <c r="F372" i="10"/>
  <c r="L371" i="10"/>
  <c r="F371" i="10"/>
  <c r="L370" i="10"/>
  <c r="F370" i="10"/>
  <c r="L369" i="10"/>
  <c r="F369" i="10"/>
  <c r="L368" i="10"/>
  <c r="F368" i="10"/>
  <c r="L367" i="10"/>
  <c r="F367" i="10"/>
  <c r="L366" i="10"/>
  <c r="F366" i="10"/>
  <c r="L365" i="10"/>
  <c r="F365" i="10"/>
  <c r="L364" i="10"/>
  <c r="F364" i="10"/>
  <c r="L363" i="10"/>
  <c r="F363" i="10"/>
  <c r="L362" i="10"/>
  <c r="F362" i="10"/>
  <c r="L361" i="10"/>
  <c r="F361" i="10"/>
  <c r="L360" i="10"/>
  <c r="F360" i="10"/>
  <c r="L359" i="10"/>
  <c r="F359" i="10"/>
  <c r="L358" i="10"/>
  <c r="F358" i="10"/>
  <c r="L357" i="10"/>
  <c r="F357" i="10"/>
  <c r="L356" i="10"/>
  <c r="F356" i="10"/>
  <c r="L355" i="10"/>
  <c r="F355" i="10"/>
  <c r="L354" i="10"/>
  <c r="F354" i="10"/>
  <c r="L353" i="10"/>
  <c r="F353" i="10"/>
  <c r="L352" i="10"/>
  <c r="F352" i="10"/>
  <c r="L351" i="10"/>
  <c r="F351" i="10"/>
  <c r="L350" i="10"/>
  <c r="F350" i="10"/>
  <c r="L349" i="10"/>
  <c r="F349" i="10"/>
  <c r="L348" i="10"/>
  <c r="F348" i="10"/>
  <c r="L347" i="10"/>
  <c r="F347" i="10"/>
  <c r="L346" i="10"/>
  <c r="F346" i="10"/>
  <c r="L345" i="10"/>
  <c r="F345" i="10"/>
  <c r="L344" i="10"/>
  <c r="F344" i="10"/>
  <c r="L343" i="10"/>
  <c r="F343" i="10"/>
  <c r="L342" i="10"/>
  <c r="F342" i="10"/>
  <c r="L341" i="10"/>
  <c r="F341" i="10"/>
  <c r="L340" i="10"/>
  <c r="F340" i="10"/>
  <c r="L339" i="10"/>
  <c r="F339" i="10"/>
  <c r="L338" i="10"/>
  <c r="F338" i="10"/>
  <c r="L337" i="10"/>
  <c r="F337" i="10"/>
  <c r="L336" i="10"/>
  <c r="F336" i="10"/>
  <c r="L335" i="10"/>
  <c r="F335" i="10"/>
  <c r="L334" i="10"/>
  <c r="F334" i="10"/>
  <c r="L333" i="10"/>
  <c r="F333" i="10"/>
  <c r="L332" i="10"/>
  <c r="F332" i="10"/>
  <c r="L331" i="10"/>
  <c r="F331" i="10"/>
  <c r="L330" i="10"/>
  <c r="F330" i="10"/>
  <c r="L329" i="10"/>
  <c r="F329" i="10"/>
  <c r="L328" i="10"/>
  <c r="F328" i="10"/>
  <c r="L327" i="10"/>
  <c r="F327" i="10"/>
  <c r="L326" i="10"/>
  <c r="F326" i="10"/>
  <c r="L325" i="10"/>
  <c r="F325" i="10"/>
  <c r="L324" i="10"/>
  <c r="F324" i="10"/>
  <c r="L323" i="10"/>
  <c r="F323" i="10"/>
  <c r="L322" i="10"/>
  <c r="F322" i="10"/>
  <c r="L321" i="10"/>
  <c r="F321" i="10"/>
  <c r="L320" i="10"/>
  <c r="F320" i="10"/>
  <c r="L319" i="10"/>
  <c r="F319" i="10"/>
  <c r="L318" i="10"/>
  <c r="F318" i="10"/>
  <c r="L317" i="10"/>
  <c r="F317" i="10"/>
  <c r="L316" i="10"/>
  <c r="F316" i="10"/>
  <c r="L315" i="10"/>
  <c r="F315" i="10"/>
  <c r="L314" i="10"/>
  <c r="F314" i="10"/>
  <c r="L313" i="10"/>
  <c r="F313" i="10"/>
  <c r="L312" i="10"/>
  <c r="F312" i="10"/>
  <c r="L311" i="10"/>
  <c r="F311" i="10"/>
  <c r="L310" i="10"/>
  <c r="F310" i="10"/>
  <c r="L309" i="10"/>
  <c r="F309" i="10"/>
  <c r="L308" i="10"/>
  <c r="F308" i="10"/>
  <c r="L307" i="10"/>
  <c r="F307" i="10"/>
  <c r="L306" i="10"/>
  <c r="F306" i="10"/>
  <c r="L305" i="10"/>
  <c r="F305" i="10"/>
  <c r="L304" i="10"/>
  <c r="F304" i="10"/>
  <c r="L303" i="10"/>
  <c r="F303" i="10"/>
  <c r="L302" i="10"/>
  <c r="F302" i="10"/>
  <c r="L301" i="10"/>
  <c r="F301" i="10"/>
  <c r="L300" i="10"/>
  <c r="F300" i="10"/>
  <c r="L299" i="10"/>
  <c r="F299" i="10"/>
  <c r="L298" i="10"/>
  <c r="F298" i="10"/>
  <c r="L297" i="10"/>
  <c r="F297" i="10"/>
  <c r="L296" i="10"/>
  <c r="F296" i="10"/>
  <c r="L295" i="10"/>
  <c r="F295" i="10"/>
  <c r="L294" i="10"/>
  <c r="F294" i="10"/>
  <c r="L293" i="10"/>
  <c r="F293" i="10"/>
  <c r="L292" i="10"/>
  <c r="F292" i="10"/>
  <c r="L291" i="10"/>
  <c r="F291" i="10"/>
  <c r="L290" i="10"/>
  <c r="F290" i="10"/>
  <c r="L289" i="10"/>
  <c r="F289" i="10"/>
  <c r="L288" i="10"/>
  <c r="F288" i="10"/>
  <c r="L287" i="10"/>
  <c r="F287" i="10"/>
  <c r="L286" i="10"/>
  <c r="F286" i="10"/>
  <c r="L285" i="10"/>
  <c r="F285" i="10"/>
  <c r="L284" i="10"/>
  <c r="F284" i="10"/>
  <c r="L283" i="10"/>
  <c r="F283" i="10"/>
  <c r="L282" i="10"/>
  <c r="F282" i="10"/>
  <c r="L281" i="10"/>
  <c r="F281" i="10"/>
  <c r="L280" i="10"/>
  <c r="F280" i="10"/>
  <c r="L279" i="10"/>
  <c r="F279" i="10"/>
  <c r="L278" i="10"/>
  <c r="F278" i="10"/>
  <c r="L277" i="10"/>
  <c r="F277" i="10"/>
  <c r="L276" i="10"/>
  <c r="F276" i="10"/>
  <c r="L275" i="10"/>
  <c r="F275" i="10"/>
  <c r="L274" i="10"/>
  <c r="F274" i="10"/>
  <c r="L273" i="10"/>
  <c r="F273" i="10"/>
  <c r="L272" i="10"/>
  <c r="F272" i="10"/>
  <c r="L271" i="10"/>
  <c r="F271" i="10"/>
  <c r="L270" i="10"/>
  <c r="F270" i="10"/>
  <c r="L269" i="10"/>
  <c r="F269" i="10"/>
  <c r="L268" i="10"/>
  <c r="F268" i="10"/>
  <c r="L267" i="10"/>
  <c r="F267" i="10"/>
  <c r="L266" i="10"/>
  <c r="F266" i="10"/>
  <c r="L265" i="10"/>
  <c r="F265" i="10"/>
  <c r="L264" i="10"/>
  <c r="F264" i="10"/>
  <c r="L263" i="10"/>
  <c r="F263" i="10"/>
  <c r="L262" i="10"/>
  <c r="F262" i="10"/>
  <c r="L261" i="10"/>
  <c r="F261" i="10"/>
  <c r="L260" i="10"/>
  <c r="F260" i="10"/>
  <c r="L259" i="10"/>
  <c r="F259" i="10"/>
  <c r="L258" i="10"/>
  <c r="F258" i="10"/>
  <c r="L257" i="10"/>
  <c r="F257" i="10"/>
  <c r="L256" i="10"/>
  <c r="F256" i="10"/>
  <c r="L255" i="10"/>
  <c r="F255" i="10"/>
  <c r="L254" i="10"/>
  <c r="F254" i="10"/>
  <c r="L253" i="10"/>
  <c r="F253" i="10"/>
  <c r="L252" i="10"/>
  <c r="F252" i="10"/>
  <c r="L251" i="10"/>
  <c r="F251" i="10"/>
  <c r="L250" i="10"/>
  <c r="F250" i="10"/>
  <c r="L249" i="10"/>
  <c r="F249" i="10"/>
  <c r="L248" i="10"/>
  <c r="F248" i="10"/>
  <c r="L247" i="10"/>
  <c r="F247" i="10"/>
  <c r="L246" i="10"/>
  <c r="F246" i="10"/>
  <c r="L245" i="10"/>
  <c r="F245" i="10"/>
  <c r="L244" i="10"/>
  <c r="F244" i="10"/>
  <c r="L243" i="10"/>
  <c r="F243" i="10"/>
  <c r="L242" i="10"/>
  <c r="F242" i="10"/>
  <c r="L241" i="10"/>
  <c r="F241" i="10"/>
  <c r="L240" i="10"/>
  <c r="F240" i="10"/>
  <c r="L239" i="10"/>
  <c r="F239" i="10"/>
  <c r="L238" i="10"/>
  <c r="F238" i="10"/>
  <c r="L237" i="10"/>
  <c r="F237" i="10"/>
  <c r="L236" i="10"/>
  <c r="F236" i="10"/>
  <c r="L235" i="10"/>
  <c r="F235" i="10"/>
  <c r="L234" i="10"/>
  <c r="F234" i="10"/>
  <c r="L233" i="10"/>
  <c r="F233" i="10"/>
  <c r="L232" i="10"/>
  <c r="F232" i="10"/>
  <c r="L231" i="10"/>
  <c r="F231" i="10"/>
  <c r="L230" i="10"/>
  <c r="F230" i="10"/>
  <c r="L229" i="10"/>
  <c r="F229" i="10"/>
  <c r="L228" i="10"/>
  <c r="F228" i="10"/>
  <c r="L227" i="10"/>
  <c r="F227" i="10"/>
  <c r="L226" i="10"/>
  <c r="F226" i="10"/>
  <c r="L225" i="10"/>
  <c r="F225" i="10"/>
  <c r="L224" i="10"/>
  <c r="F224" i="10"/>
  <c r="L223" i="10"/>
  <c r="F223" i="10"/>
  <c r="L222" i="10"/>
  <c r="F222" i="10"/>
  <c r="L221" i="10"/>
  <c r="F221" i="10"/>
  <c r="L220" i="10"/>
  <c r="F220" i="10"/>
  <c r="L219" i="10"/>
  <c r="F219" i="10"/>
  <c r="L218" i="10"/>
  <c r="F218" i="10"/>
  <c r="L217" i="10"/>
  <c r="F217" i="10"/>
  <c r="L216" i="10"/>
  <c r="F216" i="10"/>
  <c r="L215" i="10"/>
  <c r="F215" i="10"/>
  <c r="L214" i="10"/>
  <c r="F214" i="10"/>
  <c r="L213" i="10"/>
  <c r="F213" i="10"/>
  <c r="L212" i="10"/>
  <c r="F212" i="10"/>
  <c r="L211" i="10"/>
  <c r="F211" i="10"/>
  <c r="L210" i="10"/>
  <c r="F210" i="10"/>
  <c r="L209" i="10"/>
  <c r="F209" i="10"/>
  <c r="L208" i="10"/>
  <c r="F208" i="10"/>
  <c r="L207" i="10"/>
  <c r="F207" i="10"/>
  <c r="L206" i="10"/>
  <c r="F206" i="10"/>
  <c r="L205" i="10"/>
  <c r="F205" i="10"/>
  <c r="L204" i="10"/>
  <c r="F204" i="10"/>
  <c r="L203" i="10"/>
  <c r="F203" i="10"/>
  <c r="L202" i="10"/>
  <c r="F202" i="10"/>
  <c r="L201" i="10"/>
  <c r="F201" i="10"/>
  <c r="L200" i="10"/>
  <c r="F200" i="10"/>
  <c r="L199" i="10"/>
  <c r="F199" i="10"/>
  <c r="L198" i="10"/>
  <c r="F198" i="10"/>
  <c r="L197" i="10"/>
  <c r="F197" i="10"/>
  <c r="L196" i="10"/>
  <c r="F196" i="10"/>
  <c r="L195" i="10"/>
  <c r="F195" i="10"/>
  <c r="L194" i="10"/>
  <c r="F194" i="10"/>
  <c r="L193" i="10"/>
  <c r="F193" i="10"/>
  <c r="L192" i="10"/>
  <c r="F192" i="10"/>
  <c r="L191" i="10"/>
  <c r="F191" i="10"/>
  <c r="L190" i="10"/>
  <c r="F190" i="10"/>
  <c r="L189" i="10"/>
  <c r="F189" i="10"/>
  <c r="L188" i="10"/>
  <c r="F188" i="10"/>
  <c r="L187" i="10"/>
  <c r="F187" i="10"/>
  <c r="L186" i="10"/>
  <c r="F186" i="10"/>
  <c r="L185" i="10"/>
  <c r="F185" i="10"/>
  <c r="L184" i="10"/>
  <c r="F184" i="10"/>
  <c r="L183" i="10"/>
  <c r="F183" i="10"/>
  <c r="L182" i="10"/>
  <c r="F182" i="10"/>
  <c r="L181" i="10"/>
  <c r="F181" i="10"/>
  <c r="L180" i="10"/>
  <c r="F180" i="10"/>
  <c r="L179" i="10"/>
  <c r="F179" i="10"/>
  <c r="L178" i="10"/>
  <c r="F178" i="10"/>
  <c r="L177" i="10"/>
  <c r="F177" i="10"/>
  <c r="L176" i="10"/>
  <c r="F176" i="10"/>
  <c r="L175" i="10"/>
  <c r="F175" i="10"/>
  <c r="L174" i="10"/>
  <c r="F174" i="10"/>
  <c r="L173" i="10"/>
  <c r="F173" i="10"/>
  <c r="L172" i="10"/>
  <c r="F172" i="10"/>
  <c r="L171" i="10"/>
  <c r="F171" i="10"/>
  <c r="L170" i="10"/>
  <c r="F170" i="10"/>
  <c r="L169" i="10"/>
  <c r="F169" i="10"/>
  <c r="L168" i="10"/>
  <c r="F168" i="10"/>
  <c r="L167" i="10"/>
  <c r="F167" i="10"/>
  <c r="L166" i="10"/>
  <c r="F166" i="10"/>
  <c r="L165" i="10"/>
  <c r="F165" i="10"/>
  <c r="L164" i="10"/>
  <c r="F164" i="10"/>
  <c r="L163" i="10"/>
  <c r="F163" i="10"/>
  <c r="L162" i="10"/>
  <c r="F162" i="10"/>
  <c r="L161" i="10"/>
  <c r="F161" i="10"/>
  <c r="L160" i="10"/>
  <c r="F160" i="10"/>
  <c r="L159" i="10"/>
  <c r="F159" i="10"/>
  <c r="L158" i="10"/>
  <c r="F158" i="10"/>
  <c r="L157" i="10"/>
  <c r="F157" i="10"/>
  <c r="L156" i="10"/>
  <c r="F156" i="10"/>
  <c r="L155" i="10"/>
  <c r="F155" i="10"/>
  <c r="L154" i="10"/>
  <c r="F154" i="10"/>
  <c r="L153" i="10"/>
  <c r="F153" i="10"/>
  <c r="L152" i="10"/>
  <c r="F152" i="10"/>
  <c r="L151" i="10"/>
  <c r="F151" i="10"/>
  <c r="L150" i="10"/>
  <c r="F150" i="10"/>
  <c r="L149" i="10"/>
  <c r="F149" i="10"/>
  <c r="L148" i="10"/>
  <c r="F148" i="10"/>
  <c r="L147" i="10"/>
  <c r="F147" i="10"/>
  <c r="L146" i="10"/>
  <c r="F146" i="10"/>
  <c r="L145" i="10"/>
  <c r="F145" i="10"/>
  <c r="L144" i="10"/>
  <c r="F144" i="10"/>
  <c r="L143" i="10"/>
  <c r="F143" i="10"/>
  <c r="L142" i="10"/>
  <c r="F142" i="10"/>
  <c r="L141" i="10"/>
  <c r="F141" i="10"/>
  <c r="L140" i="10"/>
  <c r="F140" i="10"/>
  <c r="L139" i="10"/>
  <c r="F139" i="10"/>
  <c r="L138" i="10"/>
  <c r="F138" i="10"/>
  <c r="L137" i="10"/>
  <c r="F137" i="10"/>
  <c r="L136" i="10"/>
  <c r="F136" i="10"/>
  <c r="L135" i="10"/>
  <c r="F135" i="10"/>
  <c r="L134" i="10"/>
  <c r="F134" i="10"/>
  <c r="L133" i="10"/>
  <c r="F133" i="10"/>
  <c r="L132" i="10"/>
  <c r="F132" i="10"/>
  <c r="L131" i="10"/>
  <c r="F131" i="10"/>
  <c r="L130" i="10"/>
  <c r="F130" i="10"/>
  <c r="L129" i="10"/>
  <c r="F129" i="10"/>
  <c r="L128" i="10"/>
  <c r="F128" i="10"/>
  <c r="L127" i="10"/>
  <c r="F127" i="10"/>
  <c r="L126" i="10"/>
  <c r="F126" i="10"/>
  <c r="L125" i="10"/>
  <c r="F125" i="10"/>
  <c r="L124" i="10"/>
  <c r="F124" i="10"/>
  <c r="L123" i="10"/>
  <c r="F123" i="10"/>
  <c r="L122" i="10"/>
  <c r="F122" i="10"/>
  <c r="L121" i="10"/>
  <c r="F121" i="10"/>
  <c r="L120" i="10"/>
  <c r="F120" i="10"/>
  <c r="L119" i="10"/>
  <c r="F119" i="10"/>
  <c r="L118" i="10"/>
  <c r="F118" i="10"/>
  <c r="L117" i="10"/>
  <c r="F117" i="10"/>
  <c r="L116" i="10"/>
  <c r="F116" i="10"/>
  <c r="L115" i="10"/>
  <c r="F115" i="10"/>
  <c r="L114" i="10"/>
  <c r="F114" i="10"/>
  <c r="L113" i="10"/>
  <c r="F113" i="10"/>
  <c r="L112" i="10"/>
  <c r="F112" i="10"/>
  <c r="L111" i="10"/>
  <c r="F111" i="10"/>
  <c r="L110" i="10"/>
  <c r="F110" i="10"/>
  <c r="L109" i="10"/>
  <c r="F109" i="10"/>
  <c r="L108" i="10"/>
  <c r="F108" i="10"/>
  <c r="L107" i="10"/>
  <c r="F107" i="10"/>
  <c r="L106" i="10"/>
  <c r="F106" i="10"/>
  <c r="L105" i="10"/>
  <c r="F105" i="10"/>
  <c r="L104" i="10"/>
  <c r="F104" i="10"/>
  <c r="L103" i="10"/>
  <c r="F103" i="10"/>
  <c r="L102" i="10"/>
  <c r="F102" i="10"/>
  <c r="L101" i="10"/>
  <c r="F101" i="10"/>
  <c r="L100" i="10"/>
  <c r="F100" i="10"/>
  <c r="L99" i="10"/>
  <c r="F99" i="10"/>
  <c r="L98" i="10"/>
  <c r="F98" i="10"/>
  <c r="L97" i="10"/>
  <c r="F97" i="10"/>
  <c r="L96" i="10"/>
  <c r="F96" i="10"/>
  <c r="L95" i="10"/>
  <c r="F95" i="10"/>
  <c r="L94" i="10"/>
  <c r="F94" i="10"/>
  <c r="L93" i="10"/>
  <c r="F93" i="10"/>
  <c r="L92" i="10"/>
  <c r="F92" i="10"/>
  <c r="L91" i="10"/>
  <c r="F91" i="10"/>
  <c r="L90" i="10"/>
  <c r="F90" i="10"/>
  <c r="L89" i="10"/>
  <c r="F89" i="10"/>
  <c r="L88" i="10"/>
  <c r="F88" i="10"/>
  <c r="L87" i="10"/>
  <c r="F87" i="10"/>
  <c r="L86" i="10"/>
  <c r="F86" i="10"/>
  <c r="L85" i="10"/>
  <c r="F85" i="10"/>
  <c r="L84" i="10"/>
  <c r="F84" i="10"/>
  <c r="L83" i="10"/>
  <c r="F83" i="10"/>
  <c r="L82" i="10"/>
  <c r="F82" i="10"/>
  <c r="L81" i="10"/>
  <c r="F81" i="10"/>
  <c r="L80" i="10"/>
  <c r="F80" i="10"/>
  <c r="L79" i="10"/>
  <c r="F79" i="10"/>
  <c r="L78" i="10"/>
  <c r="F78" i="10"/>
  <c r="L77" i="10"/>
  <c r="F77" i="10"/>
  <c r="L76" i="10"/>
  <c r="F76" i="10"/>
  <c r="L75" i="10"/>
  <c r="F75" i="10"/>
  <c r="L74" i="10"/>
  <c r="F74" i="10"/>
  <c r="L73" i="10"/>
  <c r="F73" i="10"/>
  <c r="L72" i="10"/>
  <c r="F72" i="10"/>
  <c r="L71" i="10"/>
  <c r="F71" i="10"/>
  <c r="L70" i="10"/>
  <c r="F70" i="10"/>
  <c r="L69" i="10"/>
  <c r="F69" i="10"/>
  <c r="L68" i="10"/>
  <c r="F68" i="10"/>
  <c r="L67" i="10"/>
  <c r="F67" i="10"/>
  <c r="L66" i="10"/>
  <c r="F66" i="10"/>
  <c r="L65" i="10"/>
  <c r="F65" i="10"/>
  <c r="L64" i="10"/>
  <c r="F64" i="10"/>
  <c r="L63" i="10"/>
  <c r="F63" i="10"/>
  <c r="L62" i="10"/>
  <c r="F62" i="10"/>
  <c r="L61" i="10"/>
  <c r="F61" i="10"/>
  <c r="L60" i="10"/>
  <c r="F60" i="10"/>
  <c r="L59" i="10"/>
  <c r="F59" i="10"/>
  <c r="L58" i="10"/>
  <c r="F58" i="10"/>
  <c r="L57" i="10"/>
  <c r="F57" i="10"/>
  <c r="L56" i="10"/>
  <c r="F56" i="10"/>
  <c r="L55" i="10"/>
  <c r="F55" i="10"/>
  <c r="L54" i="10"/>
  <c r="F54" i="10"/>
  <c r="L53" i="10"/>
  <c r="F53" i="10"/>
  <c r="L52" i="10"/>
  <c r="F52" i="10"/>
  <c r="L51" i="10"/>
  <c r="F51" i="10"/>
  <c r="L50" i="10"/>
  <c r="F50" i="10"/>
  <c r="L49" i="10"/>
  <c r="F49" i="10"/>
  <c r="L48" i="10"/>
  <c r="F48" i="10"/>
  <c r="L47" i="10"/>
  <c r="F47" i="10"/>
  <c r="L46" i="10"/>
  <c r="F46" i="10"/>
  <c r="L45" i="10"/>
  <c r="F45" i="10"/>
  <c r="L44" i="10"/>
  <c r="F44" i="10"/>
  <c r="L43" i="10"/>
  <c r="F43" i="10"/>
  <c r="L42" i="10"/>
  <c r="F42" i="10"/>
  <c r="L41" i="10"/>
  <c r="F41" i="10"/>
  <c r="L40" i="10"/>
  <c r="F40" i="10"/>
  <c r="L39" i="10"/>
  <c r="F39" i="10"/>
  <c r="L38" i="10"/>
  <c r="F38" i="10"/>
  <c r="L37" i="10"/>
  <c r="F37" i="10"/>
  <c r="L36" i="10"/>
  <c r="F36" i="10"/>
  <c r="L35" i="10"/>
  <c r="F35" i="10"/>
  <c r="L34" i="10"/>
  <c r="F34" i="10"/>
  <c r="L33" i="10"/>
  <c r="F33" i="10"/>
  <c r="L32" i="10"/>
  <c r="F32" i="10"/>
  <c r="L31" i="10"/>
  <c r="F31" i="10"/>
  <c r="L30" i="10"/>
  <c r="F30" i="10"/>
  <c r="L29" i="10"/>
  <c r="F29" i="10"/>
  <c r="L28" i="10"/>
  <c r="F28" i="10"/>
  <c r="L27" i="10"/>
  <c r="F27" i="10"/>
  <c r="L26" i="10"/>
  <c r="F26" i="10"/>
  <c r="L25" i="10"/>
  <c r="F25" i="10"/>
  <c r="L24" i="10"/>
  <c r="F24" i="10"/>
  <c r="L23" i="10"/>
  <c r="F23" i="10"/>
  <c r="L22" i="10"/>
  <c r="F22" i="10"/>
  <c r="L21" i="10"/>
  <c r="F21" i="10"/>
  <c r="L20" i="10"/>
  <c r="F20" i="10"/>
  <c r="L19" i="10"/>
  <c r="F19" i="10"/>
  <c r="L18" i="10"/>
  <c r="F18" i="10"/>
  <c r="L17" i="10"/>
  <c r="F17" i="10"/>
  <c r="L16" i="10"/>
  <c r="F16" i="10"/>
  <c r="L15" i="10"/>
  <c r="F15" i="10"/>
  <c r="L14" i="10"/>
  <c r="F14" i="10"/>
  <c r="L13" i="10"/>
  <c r="F13" i="10"/>
  <c r="L12" i="10"/>
  <c r="F12" i="10"/>
  <c r="L11" i="10"/>
  <c r="F11" i="10"/>
  <c r="L10" i="10"/>
  <c r="F10" i="10"/>
  <c r="L9" i="10"/>
  <c r="F9" i="10"/>
  <c r="L8" i="10"/>
  <c r="F8" i="10"/>
  <c r="L7" i="10"/>
  <c r="F7" i="10"/>
  <c r="L6" i="10"/>
  <c r="F6" i="10"/>
  <c r="L5" i="10"/>
  <c r="F5" i="10"/>
  <c r="L4" i="10"/>
  <c r="F4" i="10"/>
  <c r="D11" i="8"/>
  <c r="D9" i="8"/>
  <c r="D7" i="8"/>
  <c r="D3" i="8"/>
  <c r="I351" i="6"/>
  <c r="M351" i="6" s="1"/>
  <c r="I350" i="6"/>
  <c r="M350" i="6" s="1"/>
  <c r="I349" i="6"/>
  <c r="M349" i="6" s="1"/>
  <c r="I348" i="6"/>
  <c r="M348" i="6" s="1"/>
  <c r="M347" i="6"/>
  <c r="I347" i="6"/>
  <c r="I346" i="6"/>
  <c r="M346" i="6" s="1"/>
  <c r="I345" i="6"/>
  <c r="M345" i="6" s="1"/>
  <c r="I344" i="6"/>
  <c r="M344" i="6" s="1"/>
  <c r="I343" i="6"/>
  <c r="M343" i="6" s="1"/>
  <c r="I342" i="6"/>
  <c r="M342" i="6" s="1"/>
  <c r="I341" i="6"/>
  <c r="M341" i="6" s="1"/>
  <c r="I340" i="6"/>
  <c r="M340" i="6" s="1"/>
  <c r="I339" i="6"/>
  <c r="M339" i="6" s="1"/>
  <c r="I338" i="6"/>
  <c r="M338" i="6" s="1"/>
  <c r="I337" i="6"/>
  <c r="M337" i="6" s="1"/>
  <c r="I336" i="6"/>
  <c r="M336" i="6" s="1"/>
  <c r="I335" i="6"/>
  <c r="M335" i="6" s="1"/>
  <c r="I334" i="6"/>
  <c r="M334" i="6" s="1"/>
  <c r="I333" i="6"/>
  <c r="M333" i="6" s="1"/>
  <c r="I332" i="6"/>
  <c r="M332" i="6" s="1"/>
  <c r="M331" i="6"/>
  <c r="I331" i="6"/>
  <c r="I330" i="6"/>
  <c r="M330" i="6" s="1"/>
  <c r="I329" i="6"/>
  <c r="M329" i="6" s="1"/>
  <c r="I328" i="6"/>
  <c r="M328" i="6" s="1"/>
  <c r="I327" i="6"/>
  <c r="M327" i="6" s="1"/>
  <c r="I326" i="6"/>
  <c r="M326" i="6" s="1"/>
  <c r="I325" i="6"/>
  <c r="M325" i="6" s="1"/>
  <c r="I324" i="6"/>
  <c r="M324" i="6" s="1"/>
  <c r="I323" i="6"/>
  <c r="M323" i="6" s="1"/>
  <c r="I322" i="6"/>
  <c r="M322" i="6" s="1"/>
  <c r="I321" i="6"/>
  <c r="M321" i="6" s="1"/>
  <c r="I320" i="6"/>
  <c r="M320" i="6" s="1"/>
  <c r="I319" i="6"/>
  <c r="M319" i="6" s="1"/>
  <c r="I318" i="6"/>
  <c r="M318" i="6" s="1"/>
  <c r="I317" i="6"/>
  <c r="M317" i="6" s="1"/>
  <c r="I316" i="6"/>
  <c r="M316" i="6" s="1"/>
  <c r="M315" i="6"/>
  <c r="I315" i="6"/>
  <c r="I314" i="6"/>
  <c r="M314" i="6" s="1"/>
  <c r="I313" i="6"/>
  <c r="M313" i="6" s="1"/>
  <c r="I312" i="6"/>
  <c r="M312" i="6" s="1"/>
  <c r="I311" i="6"/>
  <c r="M311" i="6" s="1"/>
  <c r="I310" i="6"/>
  <c r="M310" i="6" s="1"/>
  <c r="I309" i="6"/>
  <c r="M309" i="6" s="1"/>
  <c r="I308" i="6"/>
  <c r="M308" i="6" s="1"/>
  <c r="I307" i="6"/>
  <c r="M307" i="6" s="1"/>
  <c r="I306" i="6"/>
  <c r="M306" i="6" s="1"/>
  <c r="I305" i="6"/>
  <c r="M305" i="6" s="1"/>
  <c r="I304" i="6"/>
  <c r="M304" i="6" s="1"/>
  <c r="I303" i="6"/>
  <c r="M303" i="6" s="1"/>
  <c r="I302" i="6"/>
  <c r="M302" i="6" s="1"/>
  <c r="I301" i="6"/>
  <c r="M301" i="6" s="1"/>
  <c r="I300" i="6"/>
  <c r="M300" i="6" s="1"/>
  <c r="M299" i="6"/>
  <c r="I299" i="6"/>
  <c r="I298" i="6"/>
  <c r="M298" i="6" s="1"/>
  <c r="I297" i="6"/>
  <c r="M297" i="6" s="1"/>
  <c r="I296" i="6"/>
  <c r="M296" i="6" s="1"/>
  <c r="I295" i="6"/>
  <c r="M295" i="6" s="1"/>
  <c r="I294" i="6"/>
  <c r="M294" i="6" s="1"/>
  <c r="I293" i="6"/>
  <c r="M293" i="6" s="1"/>
  <c r="I292" i="6"/>
  <c r="M292" i="6" s="1"/>
  <c r="I291" i="6"/>
  <c r="M291" i="6" s="1"/>
  <c r="I290" i="6"/>
  <c r="M290" i="6" s="1"/>
  <c r="I289" i="6"/>
  <c r="M289" i="6" s="1"/>
  <c r="I288" i="6"/>
  <c r="M288" i="6" s="1"/>
  <c r="I287" i="6"/>
  <c r="M287" i="6" s="1"/>
  <c r="I286" i="6"/>
  <c r="M286" i="6" s="1"/>
  <c r="I285" i="6"/>
  <c r="M285" i="6" s="1"/>
  <c r="I284" i="6"/>
  <c r="M284" i="6" s="1"/>
  <c r="M283" i="6"/>
  <c r="I283" i="6"/>
  <c r="I282" i="6"/>
  <c r="M282" i="6" s="1"/>
  <c r="I281" i="6"/>
  <c r="M281" i="6" s="1"/>
  <c r="I280" i="6"/>
  <c r="M280" i="6" s="1"/>
  <c r="I279" i="6"/>
  <c r="M279" i="6" s="1"/>
  <c r="I278" i="6"/>
  <c r="M278" i="6" s="1"/>
  <c r="I277" i="6"/>
  <c r="M277" i="6" s="1"/>
  <c r="I276" i="6"/>
  <c r="M276" i="6" s="1"/>
  <c r="I275" i="6"/>
  <c r="M275" i="6" s="1"/>
  <c r="I274" i="6"/>
  <c r="M274" i="6" s="1"/>
  <c r="I273" i="6"/>
  <c r="M273" i="6" s="1"/>
  <c r="I272" i="6"/>
  <c r="M272" i="6" s="1"/>
  <c r="I271" i="6"/>
  <c r="M271" i="6" s="1"/>
  <c r="I270" i="6"/>
  <c r="M270" i="6" s="1"/>
  <c r="I269" i="6"/>
  <c r="M269" i="6" s="1"/>
  <c r="I268" i="6"/>
  <c r="M268" i="6" s="1"/>
  <c r="M267" i="6"/>
  <c r="I267" i="6"/>
  <c r="I266" i="6"/>
  <c r="M266" i="6" s="1"/>
  <c r="I265" i="6"/>
  <c r="M265" i="6" s="1"/>
  <c r="I264" i="6"/>
  <c r="M264" i="6" s="1"/>
  <c r="I263" i="6"/>
  <c r="M263" i="6" s="1"/>
  <c r="I262" i="6"/>
  <c r="M262" i="6" s="1"/>
  <c r="I261" i="6"/>
  <c r="M261" i="6" s="1"/>
  <c r="I260" i="6"/>
  <c r="M260" i="6" s="1"/>
  <c r="I259" i="6"/>
  <c r="M259" i="6" s="1"/>
  <c r="I258" i="6"/>
  <c r="M258" i="6" s="1"/>
  <c r="I257" i="6"/>
  <c r="M257" i="6" s="1"/>
  <c r="I256" i="6"/>
  <c r="M256" i="6" s="1"/>
  <c r="I255" i="6"/>
  <c r="M255" i="6" s="1"/>
  <c r="I254" i="6"/>
  <c r="M254" i="6" s="1"/>
  <c r="I253" i="6"/>
  <c r="M253" i="6" s="1"/>
  <c r="I252" i="6"/>
  <c r="M252" i="6" s="1"/>
  <c r="M251" i="6"/>
  <c r="I251" i="6"/>
  <c r="I250" i="6"/>
  <c r="M250" i="6" s="1"/>
  <c r="I249" i="6"/>
  <c r="M249" i="6" s="1"/>
  <c r="I248" i="6"/>
  <c r="M248" i="6" s="1"/>
  <c r="I247" i="6"/>
  <c r="M247" i="6" s="1"/>
  <c r="I246" i="6"/>
  <c r="M246" i="6" s="1"/>
  <c r="I245" i="6"/>
  <c r="M245" i="6" s="1"/>
  <c r="I244" i="6"/>
  <c r="M244" i="6" s="1"/>
  <c r="I243" i="6"/>
  <c r="M243" i="6" s="1"/>
  <c r="I242" i="6"/>
  <c r="M242" i="6" s="1"/>
  <c r="I241" i="6"/>
  <c r="M241" i="6" s="1"/>
  <c r="I240" i="6"/>
  <c r="M240" i="6" s="1"/>
  <c r="I239" i="6"/>
  <c r="M239" i="6" s="1"/>
  <c r="I238" i="6"/>
  <c r="M238" i="6" s="1"/>
  <c r="I237" i="6"/>
  <c r="M237" i="6" s="1"/>
  <c r="I236" i="6"/>
  <c r="M236" i="6" s="1"/>
  <c r="M235" i="6"/>
  <c r="I235" i="6"/>
  <c r="I234" i="6"/>
  <c r="M234" i="6" s="1"/>
  <c r="I233" i="6"/>
  <c r="M233" i="6" s="1"/>
  <c r="I232" i="6"/>
  <c r="M232" i="6" s="1"/>
  <c r="I231" i="6"/>
  <c r="M231" i="6" s="1"/>
  <c r="I230" i="6"/>
  <c r="M230" i="6" s="1"/>
  <c r="I229" i="6"/>
  <c r="M229" i="6" s="1"/>
  <c r="I228" i="6"/>
  <c r="M228" i="6" s="1"/>
  <c r="I227" i="6"/>
  <c r="M227" i="6" s="1"/>
  <c r="I226" i="6"/>
  <c r="M226" i="6" s="1"/>
  <c r="I225" i="6"/>
  <c r="M225" i="6" s="1"/>
  <c r="I224" i="6"/>
  <c r="M224" i="6" s="1"/>
  <c r="I223" i="6"/>
  <c r="M223" i="6" s="1"/>
  <c r="I222" i="6"/>
  <c r="M222" i="6" s="1"/>
  <c r="I221" i="6"/>
  <c r="M221" i="6" s="1"/>
  <c r="I220" i="6"/>
  <c r="M220" i="6" s="1"/>
  <c r="M219" i="6"/>
  <c r="I219" i="6"/>
  <c r="I218" i="6"/>
  <c r="M218" i="6" s="1"/>
  <c r="I217" i="6"/>
  <c r="M217" i="6" s="1"/>
  <c r="I216" i="6"/>
  <c r="M216" i="6" s="1"/>
  <c r="I215" i="6"/>
  <c r="M215" i="6" s="1"/>
  <c r="I214" i="6"/>
  <c r="M214" i="6" s="1"/>
  <c r="I213" i="6"/>
  <c r="M213" i="6" s="1"/>
  <c r="I212" i="6"/>
  <c r="M212" i="6" s="1"/>
  <c r="I211" i="6"/>
  <c r="M211" i="6" s="1"/>
  <c r="I210" i="6"/>
  <c r="M210" i="6" s="1"/>
  <c r="I209" i="6"/>
  <c r="M209" i="6" s="1"/>
  <c r="I208" i="6"/>
  <c r="M208" i="6" s="1"/>
  <c r="I207" i="6"/>
  <c r="M207" i="6" s="1"/>
  <c r="I206" i="6"/>
  <c r="M206" i="6" s="1"/>
  <c r="I205" i="6"/>
  <c r="M205" i="6" s="1"/>
  <c r="I204" i="6"/>
  <c r="M204" i="6" s="1"/>
  <c r="M203" i="6"/>
  <c r="I203" i="6"/>
  <c r="I202" i="6"/>
  <c r="M202" i="6" s="1"/>
  <c r="I201" i="6"/>
  <c r="M201" i="6" s="1"/>
  <c r="I200" i="6"/>
  <c r="M200" i="6" s="1"/>
  <c r="I199" i="6"/>
  <c r="M199" i="6" s="1"/>
  <c r="I198" i="6"/>
  <c r="M198" i="6" s="1"/>
  <c r="I197" i="6"/>
  <c r="M197" i="6" s="1"/>
  <c r="I196" i="6"/>
  <c r="M196" i="6" s="1"/>
  <c r="I195" i="6"/>
  <c r="M195" i="6" s="1"/>
  <c r="I194" i="6"/>
  <c r="M194" i="6" s="1"/>
  <c r="I193" i="6"/>
  <c r="M193" i="6" s="1"/>
  <c r="I192" i="6"/>
  <c r="M192" i="6" s="1"/>
  <c r="I191" i="6"/>
  <c r="M191" i="6" s="1"/>
  <c r="I190" i="6"/>
  <c r="M190" i="6" s="1"/>
  <c r="I189" i="6"/>
  <c r="M189" i="6" s="1"/>
  <c r="I188" i="6"/>
  <c r="M188" i="6" s="1"/>
  <c r="M187" i="6"/>
  <c r="I187" i="6"/>
  <c r="I186" i="6"/>
  <c r="M186" i="6" s="1"/>
  <c r="I185" i="6"/>
  <c r="M185" i="6" s="1"/>
  <c r="I184" i="6"/>
  <c r="M184" i="6" s="1"/>
  <c r="I183" i="6"/>
  <c r="M183" i="6" s="1"/>
  <c r="I182" i="6"/>
  <c r="M182" i="6" s="1"/>
  <c r="I181" i="6"/>
  <c r="M181" i="6" s="1"/>
  <c r="I180" i="6"/>
  <c r="M180" i="6" s="1"/>
  <c r="I179" i="6"/>
  <c r="M179" i="6" s="1"/>
  <c r="I178" i="6"/>
  <c r="M178" i="6" s="1"/>
  <c r="I177" i="6"/>
  <c r="M177" i="6" s="1"/>
  <c r="I176" i="6"/>
  <c r="M176" i="6" s="1"/>
  <c r="I175" i="6"/>
  <c r="M175" i="6" s="1"/>
  <c r="I174" i="6"/>
  <c r="M174" i="6" s="1"/>
  <c r="I173" i="6"/>
  <c r="M173" i="6" s="1"/>
  <c r="I172" i="6"/>
  <c r="M172" i="6" s="1"/>
  <c r="M171" i="6"/>
  <c r="I171" i="6"/>
  <c r="I170" i="6"/>
  <c r="M170" i="6" s="1"/>
  <c r="I169" i="6"/>
  <c r="M169" i="6" s="1"/>
  <c r="I168" i="6"/>
  <c r="M168" i="6" s="1"/>
  <c r="I167" i="6"/>
  <c r="M167" i="6" s="1"/>
  <c r="I166" i="6"/>
  <c r="M166" i="6" s="1"/>
  <c r="I165" i="6"/>
  <c r="M165" i="6" s="1"/>
  <c r="I164" i="6"/>
  <c r="M164" i="6" s="1"/>
  <c r="I163" i="6"/>
  <c r="M163" i="6" s="1"/>
  <c r="I162" i="6"/>
  <c r="M162" i="6" s="1"/>
  <c r="I161" i="6"/>
  <c r="M161" i="6" s="1"/>
  <c r="I160" i="6"/>
  <c r="M160" i="6" s="1"/>
  <c r="I159" i="6"/>
  <c r="M159" i="6" s="1"/>
  <c r="I158" i="6"/>
  <c r="M158" i="6" s="1"/>
  <c r="I157" i="6"/>
  <c r="M157" i="6" s="1"/>
  <c r="I156" i="6"/>
  <c r="M156" i="6" s="1"/>
  <c r="M155" i="6"/>
  <c r="I155" i="6"/>
  <c r="I154" i="6"/>
  <c r="M154" i="6" s="1"/>
  <c r="I153" i="6"/>
  <c r="M153" i="6" s="1"/>
  <c r="I152" i="6"/>
  <c r="M152" i="6" s="1"/>
  <c r="I151" i="6"/>
  <c r="M151" i="6" s="1"/>
  <c r="I150" i="6"/>
  <c r="M150" i="6" s="1"/>
  <c r="I149" i="6"/>
  <c r="M149" i="6" s="1"/>
  <c r="I148" i="6"/>
  <c r="M148" i="6" s="1"/>
  <c r="I147" i="6"/>
  <c r="M147" i="6" s="1"/>
  <c r="I146" i="6"/>
  <c r="M146" i="6" s="1"/>
  <c r="I145" i="6"/>
  <c r="M145" i="6" s="1"/>
  <c r="I144" i="6"/>
  <c r="M144" i="6" s="1"/>
  <c r="I143" i="6"/>
  <c r="M143" i="6" s="1"/>
  <c r="I142" i="6"/>
  <c r="M142" i="6" s="1"/>
  <c r="I141" i="6"/>
  <c r="M141" i="6" s="1"/>
  <c r="I140" i="6"/>
  <c r="M140" i="6" s="1"/>
  <c r="M139" i="6"/>
  <c r="I139" i="6"/>
  <c r="I138" i="6"/>
  <c r="M138" i="6" s="1"/>
  <c r="I137" i="6"/>
  <c r="M137" i="6" s="1"/>
  <c r="I136" i="6"/>
  <c r="M136" i="6" s="1"/>
  <c r="I135" i="6"/>
  <c r="M135" i="6" s="1"/>
  <c r="I134" i="6"/>
  <c r="M134" i="6" s="1"/>
  <c r="I133" i="6"/>
  <c r="M133" i="6" s="1"/>
  <c r="I132" i="6"/>
  <c r="M132" i="6" s="1"/>
  <c r="I131" i="6"/>
  <c r="M131" i="6" s="1"/>
  <c r="I130" i="6"/>
  <c r="M130" i="6" s="1"/>
  <c r="I129" i="6"/>
  <c r="M129" i="6" s="1"/>
  <c r="I128" i="6"/>
  <c r="M128" i="6" s="1"/>
  <c r="I127" i="6"/>
  <c r="M127" i="6" s="1"/>
  <c r="I126" i="6"/>
  <c r="M126" i="6" s="1"/>
  <c r="I125" i="6"/>
  <c r="M125" i="6" s="1"/>
  <c r="I124" i="6"/>
  <c r="M124" i="6" s="1"/>
  <c r="M123" i="6"/>
  <c r="I123" i="6"/>
  <c r="I122" i="6"/>
  <c r="M122" i="6" s="1"/>
  <c r="I121" i="6"/>
  <c r="M121" i="6" s="1"/>
  <c r="I120" i="6"/>
  <c r="M120" i="6" s="1"/>
  <c r="I119" i="6"/>
  <c r="M119" i="6" s="1"/>
  <c r="I118" i="6"/>
  <c r="M118" i="6" s="1"/>
  <c r="I117" i="6"/>
  <c r="M117" i="6" s="1"/>
  <c r="I116" i="6"/>
  <c r="M116" i="6" s="1"/>
  <c r="I115" i="6"/>
  <c r="M115" i="6" s="1"/>
  <c r="I114" i="6"/>
  <c r="M114" i="6" s="1"/>
  <c r="I113" i="6"/>
  <c r="M113" i="6" s="1"/>
  <c r="I112" i="6"/>
  <c r="M112" i="6" s="1"/>
  <c r="I111" i="6"/>
  <c r="M111" i="6" s="1"/>
  <c r="I110" i="6"/>
  <c r="M110" i="6" s="1"/>
  <c r="I109" i="6"/>
  <c r="M109" i="6" s="1"/>
  <c r="I108" i="6"/>
  <c r="M108" i="6" s="1"/>
  <c r="M107" i="6"/>
  <c r="I107" i="6"/>
  <c r="I106" i="6"/>
  <c r="M106" i="6" s="1"/>
  <c r="I105" i="6"/>
  <c r="M105" i="6" s="1"/>
  <c r="I104" i="6"/>
  <c r="M104" i="6" s="1"/>
  <c r="I103" i="6"/>
  <c r="M103" i="6" s="1"/>
  <c r="I102" i="6"/>
  <c r="M102" i="6" s="1"/>
  <c r="I101" i="6"/>
  <c r="M101" i="6" s="1"/>
  <c r="I100" i="6"/>
  <c r="M100" i="6" s="1"/>
  <c r="I99" i="6"/>
  <c r="M99" i="6" s="1"/>
  <c r="I98" i="6"/>
  <c r="M98" i="6" s="1"/>
  <c r="I97" i="6"/>
  <c r="M97" i="6" s="1"/>
  <c r="I96" i="6"/>
  <c r="M96" i="6" s="1"/>
  <c r="I95" i="6"/>
  <c r="M95" i="6" s="1"/>
  <c r="I94" i="6"/>
  <c r="M94" i="6" s="1"/>
  <c r="I93" i="6"/>
  <c r="M93" i="6" s="1"/>
  <c r="I92" i="6"/>
  <c r="M92" i="6" s="1"/>
  <c r="M91" i="6"/>
  <c r="I91" i="6"/>
  <c r="I90" i="6"/>
  <c r="M90" i="6" s="1"/>
  <c r="I89" i="6"/>
  <c r="M89" i="6" s="1"/>
  <c r="I88" i="6"/>
  <c r="M88" i="6" s="1"/>
  <c r="I87" i="6"/>
  <c r="M87" i="6" s="1"/>
  <c r="I86" i="6"/>
  <c r="M86" i="6" s="1"/>
  <c r="I85" i="6"/>
  <c r="M85" i="6" s="1"/>
  <c r="I84" i="6"/>
  <c r="M84" i="6" s="1"/>
  <c r="I83" i="6"/>
  <c r="M83" i="6" s="1"/>
  <c r="I82" i="6"/>
  <c r="M82" i="6" s="1"/>
  <c r="I81" i="6"/>
  <c r="M81" i="6" s="1"/>
  <c r="I80" i="6"/>
  <c r="M80" i="6" s="1"/>
  <c r="I79" i="6"/>
  <c r="M79" i="6" s="1"/>
  <c r="I78" i="6"/>
  <c r="M78" i="6" s="1"/>
  <c r="I77" i="6"/>
  <c r="M77" i="6" s="1"/>
  <c r="I76" i="6"/>
  <c r="M76" i="6" s="1"/>
  <c r="M75" i="6"/>
  <c r="I75" i="6"/>
  <c r="I74" i="6"/>
  <c r="M74" i="6" s="1"/>
  <c r="I73" i="6"/>
  <c r="M73" i="6" s="1"/>
  <c r="I72" i="6"/>
  <c r="M72" i="6" s="1"/>
  <c r="I71" i="6"/>
  <c r="M71" i="6" s="1"/>
  <c r="I70" i="6"/>
  <c r="M70" i="6" s="1"/>
  <c r="I69" i="6"/>
  <c r="M69" i="6" s="1"/>
  <c r="I68" i="6"/>
  <c r="M68" i="6" s="1"/>
  <c r="I67" i="6"/>
  <c r="M67" i="6" s="1"/>
  <c r="I66" i="6"/>
  <c r="M66" i="6" s="1"/>
  <c r="I65" i="6"/>
  <c r="M65" i="6" s="1"/>
  <c r="I64" i="6"/>
  <c r="M64" i="6" s="1"/>
  <c r="I63" i="6"/>
  <c r="M63" i="6" s="1"/>
  <c r="I62" i="6"/>
  <c r="M62" i="6" s="1"/>
  <c r="I61" i="6"/>
  <c r="M61" i="6" s="1"/>
  <c r="I60" i="6"/>
  <c r="M60" i="6" s="1"/>
  <c r="M59" i="6"/>
  <c r="I59" i="6"/>
  <c r="I58" i="6"/>
  <c r="M58" i="6" s="1"/>
  <c r="I57" i="6"/>
  <c r="M57" i="6" s="1"/>
  <c r="I56" i="6"/>
  <c r="M56" i="6" s="1"/>
  <c r="I55" i="6"/>
  <c r="M55" i="6" s="1"/>
  <c r="I54" i="6"/>
  <c r="M54" i="6" s="1"/>
  <c r="I53" i="6"/>
  <c r="M53" i="6" s="1"/>
  <c r="M52" i="6"/>
  <c r="I52" i="6"/>
  <c r="M51" i="6"/>
  <c r="I51" i="6"/>
  <c r="I50" i="6"/>
  <c r="M50" i="6" s="1"/>
  <c r="M49" i="6"/>
  <c r="I49" i="6"/>
  <c r="I48" i="6"/>
  <c r="M48" i="6" s="1"/>
  <c r="M47" i="6"/>
  <c r="I47" i="6"/>
  <c r="I46" i="6"/>
  <c r="M46" i="6" s="1"/>
  <c r="I45" i="6"/>
  <c r="M45" i="6" s="1"/>
  <c r="I44" i="6"/>
  <c r="M44" i="6" s="1"/>
  <c r="I43" i="6"/>
  <c r="M43" i="6" s="1"/>
  <c r="I42" i="6"/>
  <c r="M42" i="6" s="1"/>
  <c r="I41" i="6"/>
  <c r="M41" i="6" s="1"/>
  <c r="M40" i="6"/>
  <c r="I40" i="6"/>
  <c r="M39" i="6"/>
  <c r="I39" i="6"/>
  <c r="I38" i="6"/>
  <c r="M38" i="6" s="1"/>
  <c r="M37" i="6"/>
  <c r="I37" i="6"/>
  <c r="I36" i="6"/>
  <c r="M36" i="6" s="1"/>
  <c r="M35" i="6"/>
  <c r="I35" i="6"/>
  <c r="I34" i="6"/>
  <c r="M34" i="6" s="1"/>
  <c r="I33" i="6"/>
  <c r="M33" i="6" s="1"/>
  <c r="I32" i="6"/>
  <c r="M32" i="6" s="1"/>
  <c r="I31" i="6"/>
  <c r="M31" i="6" s="1"/>
  <c r="I30" i="6"/>
  <c r="M30" i="6" s="1"/>
  <c r="I29" i="6"/>
  <c r="M29" i="6" s="1"/>
  <c r="M28" i="6"/>
  <c r="I28" i="6"/>
  <c r="M27" i="6"/>
  <c r="I27" i="6"/>
  <c r="I26" i="6"/>
  <c r="M26" i="6" s="1"/>
  <c r="M25" i="6"/>
  <c r="I25" i="6"/>
  <c r="I24" i="6"/>
  <c r="M24" i="6" s="1"/>
  <c r="M23" i="6"/>
  <c r="I23" i="6"/>
  <c r="I22" i="6"/>
  <c r="M22" i="6" s="1"/>
  <c r="I21" i="6"/>
  <c r="M21" i="6" s="1"/>
  <c r="I20" i="6"/>
  <c r="M20" i="6" s="1"/>
  <c r="I19" i="6"/>
  <c r="M19" i="6" s="1"/>
  <c r="I18" i="6"/>
  <c r="M18" i="6" s="1"/>
  <c r="I17" i="6"/>
  <c r="M17" i="6" s="1"/>
  <c r="M16" i="6"/>
  <c r="I16" i="6"/>
  <c r="M15" i="6"/>
  <c r="I15" i="6"/>
  <c r="I14" i="6"/>
  <c r="M14" i="6" s="1"/>
  <c r="M13" i="6"/>
  <c r="I13" i="6"/>
  <c r="I12" i="6"/>
  <c r="M12" i="6" s="1"/>
  <c r="M11" i="6"/>
  <c r="I11" i="6"/>
  <c r="I10" i="6"/>
  <c r="M10" i="6" s="1"/>
  <c r="I9" i="6"/>
  <c r="M9" i="6" s="1"/>
  <c r="I8" i="6"/>
  <c r="M8" i="6" s="1"/>
  <c r="I7" i="6"/>
  <c r="M7" i="6" s="1"/>
  <c r="I6" i="6"/>
  <c r="M6" i="6" s="1"/>
  <c r="I5" i="6"/>
  <c r="M5" i="6" s="1"/>
  <c r="M4" i="6"/>
  <c r="I4" i="6"/>
  <c r="M3" i="6"/>
  <c r="I3" i="6"/>
  <c r="D8" i="13" l="1"/>
  <c r="C13" i="8"/>
  <c r="D12" i="8"/>
  <c r="H8" i="13"/>
  <c r="F8" i="13"/>
  <c r="E8" i="13"/>
  <c r="G8" i="13"/>
  <c r="C8" i="13"/>
  <c r="B8" i="13"/>
  <c r="F24" i="11"/>
  <c r="G24" i="11" s="1"/>
  <c r="F22" i="11"/>
  <c r="G22" i="11" s="1"/>
  <c r="F6" i="11"/>
  <c r="G6" i="11" s="1"/>
  <c r="D10" i="8"/>
  <c r="D6" i="8"/>
  <c r="D2" i="8"/>
  <c r="B13" i="8"/>
  <c r="C3" i="7"/>
  <c r="C4" i="7"/>
  <c r="C5" i="7"/>
  <c r="C2" i="7"/>
  <c r="D1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A38F90D-C662-4319-9C8A-76FA2BF4F463}">
      <text>
        <r>
          <rPr>
            <sz val="9"/>
            <color indexed="81"/>
            <rFont val="宋体"/>
            <family val="3"/>
            <charset val="134"/>
          </rPr>
          <t>考生姓名经过处理，分数仅为模拟计算方法，与实际考试无关</t>
        </r>
      </text>
    </comment>
  </commentList>
</comments>
</file>

<file path=xl/sharedStrings.xml><?xml version="1.0" encoding="utf-8"?>
<sst xmlns="http://schemas.openxmlformats.org/spreadsheetml/2006/main" count="18510" uniqueCount="7119">
  <si>
    <t>姓名</t>
    <phoneticPr fontId="2" type="noConversion"/>
  </si>
  <si>
    <t>学校名称</t>
  </si>
  <si>
    <t>班号</t>
  </si>
  <si>
    <t>学号</t>
  </si>
  <si>
    <t>物理</t>
    <phoneticPr fontId="5" type="noConversion"/>
  </si>
  <si>
    <t>滨海市第一中学</t>
  </si>
  <si>
    <t>滨海市第二中学</t>
  </si>
  <si>
    <t>滨海市第三中学</t>
  </si>
  <si>
    <t>滨海市第四中学</t>
  </si>
  <si>
    <t>学校</t>
  </si>
  <si>
    <t>考试学生数</t>
  </si>
  <si>
    <t>班级</t>
  </si>
  <si>
    <t>东方公司2015年8月员工工资表</t>
    <phoneticPr fontId="2" type="noConversion"/>
  </si>
  <si>
    <t>序号</t>
    <phoneticPr fontId="2" type="noConversion"/>
  </si>
  <si>
    <t>员工工号</t>
    <phoneticPr fontId="2" type="noConversion"/>
  </si>
  <si>
    <t>姓名</t>
  </si>
  <si>
    <t>部门</t>
    <phoneticPr fontId="2" type="noConversion"/>
  </si>
  <si>
    <t>基础工资</t>
    <phoneticPr fontId="2" type="noConversion"/>
  </si>
  <si>
    <t>奖金</t>
    <phoneticPr fontId="2" type="noConversion"/>
  </si>
  <si>
    <t>补贴</t>
    <phoneticPr fontId="2" type="noConversion"/>
  </si>
  <si>
    <t>扣除病事假</t>
    <phoneticPr fontId="2" type="noConversion"/>
  </si>
  <si>
    <t>应付工资合计</t>
    <phoneticPr fontId="2" type="noConversion"/>
  </si>
  <si>
    <t>扣除社保</t>
    <phoneticPr fontId="2" type="noConversion"/>
  </si>
  <si>
    <t>应纳税所得额</t>
    <phoneticPr fontId="2" type="noConversion"/>
  </si>
  <si>
    <t>应交个人所得税</t>
    <phoneticPr fontId="2" type="noConversion"/>
  </si>
  <si>
    <t>实发工资</t>
    <phoneticPr fontId="2" type="noConversion"/>
  </si>
  <si>
    <t>全月应纳税所得额</t>
    <phoneticPr fontId="1" type="noConversion"/>
  </si>
  <si>
    <t>税率</t>
    <phoneticPr fontId="1" type="noConversion"/>
  </si>
  <si>
    <t>速算扣除数（元）</t>
    <phoneticPr fontId="1" type="noConversion"/>
  </si>
  <si>
    <t>S0141</t>
  </si>
  <si>
    <t>包宏伟</t>
  </si>
  <si>
    <t>市场</t>
  </si>
  <si>
    <t>不超过1500元</t>
    <phoneticPr fontId="1" type="noConversion"/>
  </si>
  <si>
    <t>M0008</t>
  </si>
  <si>
    <t>包一兰</t>
  </si>
  <si>
    <t>管理</t>
  </si>
  <si>
    <t>超过1500元至4500元</t>
    <phoneticPr fontId="1" type="noConversion"/>
  </si>
  <si>
    <t>R0016</t>
  </si>
  <si>
    <t>蔡迪嘉</t>
  </si>
  <si>
    <t>研发</t>
  </si>
  <si>
    <t>超过4500元至9000元</t>
    <phoneticPr fontId="1" type="noConversion"/>
  </si>
  <si>
    <t>A0064</t>
  </si>
  <si>
    <t>曹雅君</t>
  </si>
  <si>
    <t>行政</t>
  </si>
  <si>
    <t>超过9000元至35000元</t>
    <phoneticPr fontId="1" type="noConversion"/>
  </si>
  <si>
    <t>R0014</t>
  </si>
  <si>
    <t>曾雪依</t>
  </si>
  <si>
    <t>超过35000元至55000元</t>
    <phoneticPr fontId="1" type="noConversion"/>
  </si>
  <si>
    <t>S0048</t>
  </si>
  <si>
    <t>常援琪</t>
  </si>
  <si>
    <t>超过55000元至80000元</t>
    <phoneticPr fontId="1" type="noConversion"/>
  </si>
  <si>
    <t>S0083</t>
  </si>
  <si>
    <t>陈贝嘉</t>
  </si>
  <si>
    <t>超过80000元</t>
    <phoneticPr fontId="1" type="noConversion"/>
  </si>
  <si>
    <t>R0033</t>
  </si>
  <si>
    <t>陈贝一</t>
  </si>
  <si>
    <t>A0061</t>
  </si>
  <si>
    <t>陈府华</t>
  </si>
  <si>
    <t>M0002</t>
  </si>
  <si>
    <t>陈润祺</t>
  </si>
  <si>
    <t>A0014</t>
  </si>
  <si>
    <t>陈嵩吟</t>
  </si>
  <si>
    <t>A0002</t>
  </si>
  <si>
    <t>陈万地</t>
  </si>
  <si>
    <t>A0076</t>
  </si>
  <si>
    <t>程晓洁</t>
  </si>
  <si>
    <t>H0010</t>
  </si>
  <si>
    <t>程心怡</t>
  </si>
  <si>
    <t>人事</t>
  </si>
  <si>
    <t>A0080</t>
  </si>
  <si>
    <t>程孜懿</t>
  </si>
  <si>
    <t>S0133</t>
  </si>
  <si>
    <t>崔梦鑫</t>
  </si>
  <si>
    <t>M0007</t>
  </si>
  <si>
    <t>崔艺萱</t>
  </si>
  <si>
    <t>A0044</t>
  </si>
  <si>
    <t>党靖雯</t>
  </si>
  <si>
    <t>S0057</t>
  </si>
  <si>
    <t>邓智航</t>
  </si>
  <si>
    <t>A0040</t>
  </si>
  <si>
    <t>丁雪飞</t>
  </si>
  <si>
    <t>S0122</t>
  </si>
  <si>
    <t>董安妮</t>
  </si>
  <si>
    <t>A0006</t>
  </si>
  <si>
    <t>杜格格</t>
  </si>
  <si>
    <t>H0040</t>
  </si>
  <si>
    <t>杜思雨</t>
  </si>
  <si>
    <t>S0025</t>
  </si>
  <si>
    <t>杜悦</t>
  </si>
  <si>
    <t>A0017</t>
  </si>
  <si>
    <t>段雨佳</t>
  </si>
  <si>
    <t>S0115</t>
  </si>
  <si>
    <t>樊佳磊</t>
  </si>
  <si>
    <t>H0006</t>
  </si>
  <si>
    <t>范丁玉</t>
  </si>
  <si>
    <t>S0151</t>
  </si>
  <si>
    <t>范林瑶</t>
  </si>
  <si>
    <t>S0147</t>
  </si>
  <si>
    <t>范梦琪</t>
  </si>
  <si>
    <t>S0093</t>
  </si>
  <si>
    <t>范振勤</t>
  </si>
  <si>
    <t>A0056</t>
  </si>
  <si>
    <t>范芷瑜</t>
  </si>
  <si>
    <t>R0034</t>
  </si>
  <si>
    <t>冯佳慧</t>
  </si>
  <si>
    <t>M0023</t>
  </si>
  <si>
    <t>冯嘉欣</t>
  </si>
  <si>
    <t>S0053</t>
  </si>
  <si>
    <t>冯艺帆</t>
  </si>
  <si>
    <t>H0016</t>
  </si>
  <si>
    <t>付晨霖</t>
  </si>
  <si>
    <t>M0001</t>
  </si>
  <si>
    <t>付晓</t>
  </si>
  <si>
    <t>H0033</t>
  </si>
  <si>
    <t>付一冉</t>
  </si>
  <si>
    <t>A0050</t>
  </si>
  <si>
    <t>付梓兵</t>
  </si>
  <si>
    <t>A0065</t>
  </si>
  <si>
    <t>高继航</t>
  </si>
  <si>
    <t>A0077</t>
  </si>
  <si>
    <t>高继阳</t>
  </si>
  <si>
    <t>A0046</t>
  </si>
  <si>
    <t>高铭莉</t>
  </si>
  <si>
    <t>S0132</t>
  </si>
  <si>
    <t>高惟逸</t>
  </si>
  <si>
    <t>S0005</t>
  </si>
  <si>
    <t>高雅轩</t>
  </si>
  <si>
    <t>S0075</t>
  </si>
  <si>
    <t>高艺嘉</t>
  </si>
  <si>
    <t>S0034</t>
  </si>
  <si>
    <t>高镱校</t>
  </si>
  <si>
    <t>H0024</t>
  </si>
  <si>
    <t>耿悦棋</t>
  </si>
  <si>
    <t>R0038</t>
  </si>
  <si>
    <t>弓佳琪</t>
  </si>
  <si>
    <t>H0037</t>
  </si>
  <si>
    <t>谷胜昊</t>
  </si>
  <si>
    <t>M0009</t>
  </si>
  <si>
    <t>桂晨曦</t>
  </si>
  <si>
    <t>S0134</t>
  </si>
  <si>
    <t>郭珂颖</t>
  </si>
  <si>
    <t>S0143</t>
  </si>
  <si>
    <t>郭琳琳</t>
  </si>
  <si>
    <t>S0097</t>
  </si>
  <si>
    <t>郭若斐</t>
  </si>
  <si>
    <t>H0020</t>
  </si>
  <si>
    <t>郭雨昕</t>
  </si>
  <si>
    <t>H0021</t>
  </si>
  <si>
    <t>郭子菡</t>
  </si>
  <si>
    <t>S0042</t>
  </si>
  <si>
    <t>郭紫琳</t>
  </si>
  <si>
    <t>S0117</t>
  </si>
  <si>
    <t>海敬</t>
  </si>
  <si>
    <t>A0059</t>
  </si>
  <si>
    <t>韩安宁</t>
  </si>
  <si>
    <t>S0113</t>
  </si>
  <si>
    <t>韩贝宁</t>
  </si>
  <si>
    <t>R0035</t>
  </si>
  <si>
    <t>韩冰天</t>
  </si>
  <si>
    <t>A0062</t>
  </si>
  <si>
    <t>韩姝</t>
  </si>
  <si>
    <t>S0078</t>
  </si>
  <si>
    <t>韩园</t>
  </si>
  <si>
    <t>S0136</t>
  </si>
  <si>
    <t>韩子薇</t>
  </si>
  <si>
    <t>S0061</t>
  </si>
  <si>
    <t>郝晶晶</t>
  </si>
  <si>
    <t>R0026</t>
  </si>
  <si>
    <t>郝宇晶</t>
  </si>
  <si>
    <t>H0028</t>
  </si>
  <si>
    <t>郝宇淼</t>
  </si>
  <si>
    <t>S0099</t>
  </si>
  <si>
    <t>何雨润</t>
  </si>
  <si>
    <t>S0095</t>
  </si>
  <si>
    <t>胡静宜</t>
  </si>
  <si>
    <t>S0137</t>
  </si>
  <si>
    <t>胡玮鑫</t>
  </si>
  <si>
    <t>S0079</t>
  </si>
  <si>
    <t>胡宇晨</t>
  </si>
  <si>
    <t>R0031</t>
  </si>
  <si>
    <t>胡煜垚</t>
  </si>
  <si>
    <t>S0124</t>
  </si>
  <si>
    <t>胡子鸣</t>
  </si>
  <si>
    <t>R0024</t>
  </si>
  <si>
    <t>黄梦圆</t>
  </si>
  <si>
    <t>S0100</t>
  </si>
  <si>
    <t>黄圣雅</t>
  </si>
  <si>
    <t>A0075</t>
  </si>
  <si>
    <t>黄雨佳</t>
  </si>
  <si>
    <t>A0035</t>
  </si>
  <si>
    <t>黄梓童</t>
  </si>
  <si>
    <t>R0004</t>
  </si>
  <si>
    <t>吉祥</t>
  </si>
  <si>
    <t>S0152</t>
  </si>
  <si>
    <t>贾烨</t>
  </si>
  <si>
    <t>A0079</t>
  </si>
  <si>
    <t>江洲</t>
  </si>
  <si>
    <t>R0015</t>
  </si>
  <si>
    <t>姜梦涵</t>
  </si>
  <si>
    <t>S0086</t>
  </si>
  <si>
    <t>焦雪巍</t>
  </si>
  <si>
    <t>M0026</t>
  </si>
  <si>
    <t>金笑含</t>
  </si>
  <si>
    <t>A0022</t>
  </si>
  <si>
    <t>金雨馨</t>
  </si>
  <si>
    <t>S0021</t>
  </si>
  <si>
    <t>康晶菡</t>
  </si>
  <si>
    <t>S0051</t>
  </si>
  <si>
    <t>康璐</t>
  </si>
  <si>
    <t>S0043</t>
  </si>
  <si>
    <t>康雪蓓</t>
  </si>
  <si>
    <t>S0052</t>
  </si>
  <si>
    <t>康译文</t>
  </si>
  <si>
    <t>A0038</t>
  </si>
  <si>
    <t>李崇智</t>
  </si>
  <si>
    <t>H0025</t>
  </si>
  <si>
    <t>李放</t>
  </si>
  <si>
    <t>S0017</t>
  </si>
  <si>
    <t>李涵安</t>
  </si>
  <si>
    <t>S0074</t>
  </si>
  <si>
    <t>李湖龙</t>
  </si>
  <si>
    <t>S0007</t>
  </si>
  <si>
    <t>李惠嘉</t>
  </si>
  <si>
    <t>M0020</t>
  </si>
  <si>
    <t>李佳欣</t>
  </si>
  <si>
    <t>R0009</t>
  </si>
  <si>
    <t>李佳一</t>
  </si>
  <si>
    <t>A0029</t>
  </si>
  <si>
    <t>李嘉雪</t>
  </si>
  <si>
    <t>S0003</t>
  </si>
  <si>
    <t>李菁菁</t>
  </si>
  <si>
    <t>A0031</t>
  </si>
  <si>
    <t>李婧茹</t>
  </si>
  <si>
    <t>H0023</t>
  </si>
  <si>
    <t>李铃坪</t>
  </si>
  <si>
    <t>R0012</t>
  </si>
  <si>
    <t>李美桦</t>
  </si>
  <si>
    <t>M0030</t>
  </si>
  <si>
    <t>李梦珂</t>
  </si>
  <si>
    <t>S0148</t>
  </si>
  <si>
    <t>李梦骐</t>
  </si>
  <si>
    <t>S0039</t>
  </si>
  <si>
    <t>李明蔚</t>
  </si>
  <si>
    <t>H0003</t>
  </si>
  <si>
    <t>李娜娜</t>
  </si>
  <si>
    <t>A0037</t>
  </si>
  <si>
    <t>李培育</t>
  </si>
  <si>
    <t>M0017</t>
  </si>
  <si>
    <t>李琪</t>
  </si>
  <si>
    <t>A0081</t>
  </si>
  <si>
    <t>李宛樾</t>
  </si>
  <si>
    <t>S0127</t>
  </si>
  <si>
    <t>李婉茹</t>
  </si>
  <si>
    <t>A0003</t>
  </si>
  <si>
    <t>李翔</t>
  </si>
  <si>
    <t>H0013</t>
  </si>
  <si>
    <t>李笑</t>
  </si>
  <si>
    <t>M0033</t>
  </si>
  <si>
    <t>李欣雨</t>
  </si>
  <si>
    <t>R0021</t>
  </si>
  <si>
    <t>李雅琪</t>
  </si>
  <si>
    <t>S0022</t>
  </si>
  <si>
    <t>李燕</t>
    <phoneticPr fontId="2" type="noConversion"/>
  </si>
  <si>
    <t>H0007</t>
  </si>
  <si>
    <t>李怡雪</t>
  </si>
  <si>
    <t>R0003</t>
  </si>
  <si>
    <t>李宜庭</t>
  </si>
  <si>
    <t>S0084</t>
  </si>
  <si>
    <t>李艺昕</t>
  </si>
  <si>
    <t>H0043</t>
  </si>
  <si>
    <t>李永远</t>
  </si>
  <si>
    <t>R0001</t>
  </si>
  <si>
    <t>李月</t>
  </si>
  <si>
    <t>S0101</t>
  </si>
  <si>
    <t>李玥瑶</t>
  </si>
  <si>
    <t>A0008</t>
  </si>
  <si>
    <t>梁朝正</t>
  </si>
  <si>
    <t>A0027</t>
  </si>
  <si>
    <t>梁锦</t>
  </si>
  <si>
    <t>R0002</t>
  </si>
  <si>
    <t>梁怡欣</t>
  </si>
  <si>
    <t>S0110</t>
  </si>
  <si>
    <t>刘贝</t>
  </si>
  <si>
    <t>A0072</t>
  </si>
  <si>
    <t>刘聪慧</t>
  </si>
  <si>
    <t>S0019</t>
  </si>
  <si>
    <t>刘德容</t>
  </si>
  <si>
    <t>S0121</t>
  </si>
  <si>
    <t>刘港</t>
  </si>
  <si>
    <t>M0022</t>
  </si>
  <si>
    <t>刘寒齐</t>
  </si>
  <si>
    <t>S0037</t>
  </si>
  <si>
    <t>刘家行</t>
  </si>
  <si>
    <t>H0041</t>
  </si>
  <si>
    <t>刘家旭</t>
  </si>
  <si>
    <t>S0004</t>
  </si>
  <si>
    <t>刘康锋</t>
  </si>
  <si>
    <t>A0049</t>
  </si>
  <si>
    <t>刘镭霆</t>
  </si>
  <si>
    <t>A0063</t>
  </si>
  <si>
    <t>刘孟坤</t>
  </si>
  <si>
    <t>M0032</t>
  </si>
  <si>
    <t>刘梦云</t>
  </si>
  <si>
    <t>A0043</t>
  </si>
  <si>
    <t>刘妙溪</t>
  </si>
  <si>
    <t>S0036</t>
  </si>
  <si>
    <t>刘鹏举</t>
  </si>
  <si>
    <t>S0085</t>
  </si>
  <si>
    <t>刘世英</t>
  </si>
  <si>
    <t>M0010</t>
  </si>
  <si>
    <t>刘庶贺</t>
  </si>
  <si>
    <t>A0073</t>
  </si>
  <si>
    <t>刘向洋</t>
  </si>
  <si>
    <t>S0091</t>
  </si>
  <si>
    <t>刘啸洋</t>
  </si>
  <si>
    <t>S0070</t>
  </si>
  <si>
    <t>刘心宇</t>
  </si>
  <si>
    <t>A0047</t>
  </si>
  <si>
    <t>刘昕</t>
  </si>
  <si>
    <t>S0094</t>
  </si>
  <si>
    <t>刘妍</t>
  </si>
  <si>
    <t>S0145</t>
  </si>
  <si>
    <t>刘洋</t>
  </si>
  <si>
    <t>H0011</t>
  </si>
  <si>
    <t>刘姿彤</t>
  </si>
  <si>
    <t>A0010</t>
  </si>
  <si>
    <t>刘子怡</t>
  </si>
  <si>
    <t>S0064</t>
  </si>
  <si>
    <t>娄容荣</t>
  </si>
  <si>
    <t>S0060</t>
  </si>
  <si>
    <t>卢美珩</t>
  </si>
  <si>
    <t>S0010</t>
  </si>
  <si>
    <t>卢蓉洁</t>
  </si>
  <si>
    <t>R0017</t>
  </si>
  <si>
    <t>卢润瑶</t>
  </si>
  <si>
    <t>A0033</t>
  </si>
  <si>
    <t>卢欣怡</t>
  </si>
  <si>
    <t>H0022</t>
  </si>
  <si>
    <t>卢祎玮</t>
  </si>
  <si>
    <t>M0024</t>
  </si>
  <si>
    <t>栾家晨</t>
  </si>
  <si>
    <t>S0065</t>
  </si>
  <si>
    <t>罗典</t>
  </si>
  <si>
    <t>H0004</t>
  </si>
  <si>
    <t>罗嘉</t>
  </si>
  <si>
    <t>H0038</t>
  </si>
  <si>
    <t>罗妍</t>
  </si>
  <si>
    <t>A0042</t>
  </si>
  <si>
    <t>罗羿</t>
  </si>
  <si>
    <t>A0025</t>
  </si>
  <si>
    <t>吕霏</t>
  </si>
  <si>
    <t>H0042</t>
  </si>
  <si>
    <t>吕韦</t>
  </si>
  <si>
    <t>A0074</t>
  </si>
  <si>
    <t>吕笑颜</t>
  </si>
  <si>
    <t>A0015</t>
  </si>
  <si>
    <t>马路遥</t>
  </si>
  <si>
    <t>M0011</t>
  </si>
  <si>
    <t>马橤</t>
  </si>
  <si>
    <t>S0102</t>
  </si>
  <si>
    <t>马小珂</t>
  </si>
  <si>
    <t>S0080</t>
  </si>
  <si>
    <t>马鑫瑞</t>
  </si>
  <si>
    <t>S0108</t>
  </si>
  <si>
    <t>马芝帆</t>
  </si>
  <si>
    <t>S0028</t>
  </si>
  <si>
    <t>买依依</t>
  </si>
  <si>
    <t>S0047</t>
  </si>
  <si>
    <t>毛鑫雨</t>
  </si>
  <si>
    <t>S0076</t>
  </si>
  <si>
    <t>孟冠政</t>
  </si>
  <si>
    <t>A0071</t>
  </si>
  <si>
    <t>孟沛杉</t>
  </si>
  <si>
    <t>S0035</t>
  </si>
  <si>
    <t>孟其鸿</t>
  </si>
  <si>
    <t>H0029</t>
  </si>
  <si>
    <t>孟淇</t>
  </si>
  <si>
    <t>H0008</t>
  </si>
  <si>
    <t>孟子明</t>
  </si>
  <si>
    <t>A0009</t>
  </si>
  <si>
    <t>苗雨菲</t>
  </si>
  <si>
    <t>S0032</t>
  </si>
  <si>
    <t>苗卓然</t>
  </si>
  <si>
    <t>S0103</t>
  </si>
  <si>
    <t>闵丹阳</t>
  </si>
  <si>
    <t>A0057</t>
  </si>
  <si>
    <t>莫玉湘</t>
  </si>
  <si>
    <t>S0016</t>
  </si>
  <si>
    <t>倪冬声</t>
  </si>
  <si>
    <t>R0020</t>
  </si>
  <si>
    <t>宁慧</t>
  </si>
  <si>
    <t>S0111</t>
  </si>
  <si>
    <t>牛钰睿</t>
  </si>
  <si>
    <t>A0018</t>
  </si>
  <si>
    <t>牛子颖</t>
  </si>
  <si>
    <t>M0027</t>
  </si>
  <si>
    <t>齐飞扬</t>
  </si>
  <si>
    <t>H0018</t>
  </si>
  <si>
    <t>乔悦文</t>
  </si>
  <si>
    <t>A0005</t>
  </si>
  <si>
    <t>秦梦慧</t>
  </si>
  <si>
    <t>H0001</t>
  </si>
  <si>
    <t>秦宇萱</t>
  </si>
  <si>
    <t>H0002</t>
  </si>
  <si>
    <t>饶雨萱</t>
  </si>
  <si>
    <t>S0140</t>
  </si>
  <si>
    <t>任家漪R</t>
  </si>
  <si>
    <t>H0015</t>
  </si>
  <si>
    <t>任雅睿</t>
  </si>
  <si>
    <t>A0011</t>
  </si>
  <si>
    <t>荣佳</t>
  </si>
  <si>
    <t>S0063</t>
  </si>
  <si>
    <t>申芳赫</t>
  </si>
  <si>
    <t>S0107</t>
  </si>
  <si>
    <t>沈嘉仪</t>
  </si>
  <si>
    <t>M0013</t>
  </si>
  <si>
    <t>沈馨儒</t>
  </si>
  <si>
    <t>S0008</t>
  </si>
  <si>
    <t>盛莹莹</t>
  </si>
  <si>
    <t>S0073</t>
  </si>
  <si>
    <t>石苑蓓</t>
  </si>
  <si>
    <t>R0019</t>
  </si>
  <si>
    <t>宋涵</t>
  </si>
  <si>
    <t>S0105</t>
  </si>
  <si>
    <t>宋佳峥</t>
  </si>
  <si>
    <t>S0087</t>
  </si>
  <si>
    <t>宋梦婷</t>
  </si>
  <si>
    <t>M0005</t>
  </si>
  <si>
    <t>宋祺雯</t>
  </si>
  <si>
    <t>A0041</t>
  </si>
  <si>
    <t>宋晓</t>
  </si>
  <si>
    <t>H0032</t>
  </si>
  <si>
    <t>宋欣蔚</t>
  </si>
  <si>
    <t>H0044</t>
  </si>
  <si>
    <t>宋奕璇</t>
  </si>
  <si>
    <t>R0010</t>
  </si>
  <si>
    <t>苏畅</t>
  </si>
  <si>
    <t>A0020</t>
  </si>
  <si>
    <t>苏解放</t>
  </si>
  <si>
    <t>S0013</t>
  </si>
  <si>
    <t>苏子涵</t>
  </si>
  <si>
    <t>S0050</t>
  </si>
  <si>
    <t>孙萌</t>
  </si>
  <si>
    <t>H0030</t>
  </si>
  <si>
    <t>孙梦洁</t>
  </si>
  <si>
    <t>A0019</t>
  </si>
  <si>
    <t>孙榕</t>
  </si>
  <si>
    <t>S0125</t>
  </si>
  <si>
    <t>孙文婧</t>
  </si>
  <si>
    <t>S0006</t>
  </si>
  <si>
    <t>孙玉敏</t>
  </si>
  <si>
    <t>M0031</t>
  </si>
  <si>
    <t>谭子琦</t>
  </si>
  <si>
    <t>R0027</t>
  </si>
  <si>
    <t>陶子溪</t>
  </si>
  <si>
    <t>S0106</t>
  </si>
  <si>
    <t>田文倩</t>
  </si>
  <si>
    <t>A0052</t>
  </si>
  <si>
    <t>铁金梦</t>
  </si>
  <si>
    <t>R0032</t>
  </si>
  <si>
    <t>王豪</t>
  </si>
  <si>
    <t>A0051</t>
  </si>
  <si>
    <t>王佳慧</t>
  </si>
  <si>
    <t>S0014</t>
  </si>
  <si>
    <t>王佳薇</t>
  </si>
  <si>
    <t>S0072</t>
  </si>
  <si>
    <t>王嘉宁</t>
  </si>
  <si>
    <t>S0049</t>
  </si>
  <si>
    <t>王嘉蔚</t>
  </si>
  <si>
    <t>S0012</t>
  </si>
  <si>
    <t>王嘉文</t>
  </si>
  <si>
    <t>M0015</t>
  </si>
  <si>
    <t>王敬</t>
  </si>
  <si>
    <t>A0055</t>
  </si>
  <si>
    <t>王珺</t>
  </si>
  <si>
    <t>A0023</t>
  </si>
  <si>
    <t>王凯文</t>
  </si>
  <si>
    <t>H0019</t>
  </si>
  <si>
    <t>王乐语</t>
  </si>
  <si>
    <t>S0098</t>
  </si>
  <si>
    <t>王萌萌</t>
  </si>
  <si>
    <t>S0104</t>
  </si>
  <si>
    <t>王梦茜</t>
  </si>
  <si>
    <t>R0008</t>
  </si>
  <si>
    <t>王宁</t>
  </si>
  <si>
    <t>A0032</t>
  </si>
  <si>
    <t>王沛</t>
  </si>
  <si>
    <t>S0001</t>
  </si>
  <si>
    <t>王鹏飞W</t>
  </si>
  <si>
    <t>A0021</t>
  </si>
  <si>
    <t>王琪</t>
  </si>
  <si>
    <t>S0059</t>
  </si>
  <si>
    <t>王清华</t>
  </si>
  <si>
    <t>A0058</t>
  </si>
  <si>
    <t>王睿</t>
  </si>
  <si>
    <t>S0009</t>
  </si>
  <si>
    <t>王偲</t>
  </si>
  <si>
    <t>S0002</t>
  </si>
  <si>
    <t>王彤</t>
  </si>
  <si>
    <t>S0023</t>
  </si>
  <si>
    <t>王彤婕</t>
  </si>
  <si>
    <t>A0068</t>
  </si>
  <si>
    <t>王婉晴</t>
  </si>
  <si>
    <t>S0069</t>
  </si>
  <si>
    <t>王婉颖</t>
  </si>
  <si>
    <t>S0150</t>
  </si>
  <si>
    <t>王唯</t>
  </si>
  <si>
    <t>A0016</t>
  </si>
  <si>
    <t>王晓</t>
  </si>
  <si>
    <t>A0024</t>
  </si>
  <si>
    <t>王晓晗</t>
  </si>
  <si>
    <t>S0066</t>
  </si>
  <si>
    <t>王馨语</t>
  </si>
  <si>
    <t>S0030</t>
  </si>
  <si>
    <t>王亚辰</t>
  </si>
  <si>
    <t>M0028</t>
  </si>
  <si>
    <t>王亚楠</t>
  </si>
  <si>
    <t>M0018</t>
  </si>
  <si>
    <t>王瑶</t>
  </si>
  <si>
    <t>S0033</t>
  </si>
  <si>
    <t>王怡飞</t>
  </si>
  <si>
    <t>A0053</t>
  </si>
  <si>
    <t>王怡琳</t>
  </si>
  <si>
    <t>H0012</t>
  </si>
  <si>
    <t>王艺</t>
  </si>
  <si>
    <t>S0062</t>
  </si>
  <si>
    <t>王艺博</t>
  </si>
  <si>
    <t>S0046</t>
  </si>
  <si>
    <t>王艺丹</t>
  </si>
  <si>
    <t>R0023</t>
  </si>
  <si>
    <t>王燚</t>
  </si>
  <si>
    <t>A0054</t>
  </si>
  <si>
    <t>王滢滢</t>
  </si>
  <si>
    <t>H0034</t>
  </si>
  <si>
    <t>王子玥</t>
  </si>
  <si>
    <t>S0067</t>
  </si>
  <si>
    <t>王紫怡</t>
  </si>
  <si>
    <t>S0026</t>
  </si>
  <si>
    <t>魏佳瑶</t>
  </si>
  <si>
    <t>A0039</t>
  </si>
  <si>
    <t>魏一凡</t>
  </si>
  <si>
    <t>A0070</t>
  </si>
  <si>
    <t>魏钰函</t>
  </si>
  <si>
    <t>S0138</t>
  </si>
  <si>
    <t>吴金灿</t>
  </si>
  <si>
    <t>S0109</t>
  </si>
  <si>
    <t>吴思桐</t>
  </si>
  <si>
    <t>A0069</t>
  </si>
  <si>
    <t>吴子昕</t>
  </si>
  <si>
    <t>R0028</t>
  </si>
  <si>
    <t>席慕</t>
  </si>
  <si>
    <t>S0114</t>
  </si>
  <si>
    <t>肖欣怡</t>
  </si>
  <si>
    <t>S0118</t>
  </si>
  <si>
    <t>谢箐</t>
  </si>
  <si>
    <t>A0066</t>
  </si>
  <si>
    <t>谢如康</t>
  </si>
  <si>
    <t>M0019</t>
  </si>
  <si>
    <t>谢若凌</t>
  </si>
  <si>
    <t>M0014</t>
  </si>
  <si>
    <t>徐冰琦</t>
  </si>
  <si>
    <t>R0007</t>
  </si>
  <si>
    <t>徐靓洁</t>
  </si>
  <si>
    <t>H0027</t>
  </si>
  <si>
    <t>徐如成</t>
  </si>
  <si>
    <t>A0036</t>
  </si>
  <si>
    <t>徐唯一</t>
  </si>
  <si>
    <t>S0116</t>
  </si>
  <si>
    <t>徐薪</t>
  </si>
  <si>
    <t>A0048</t>
  </si>
  <si>
    <t>徐子怡</t>
  </si>
  <si>
    <t>R0036</t>
  </si>
  <si>
    <t>许琬婷</t>
  </si>
  <si>
    <t>S0011</t>
  </si>
  <si>
    <t>许艳亮</t>
  </si>
  <si>
    <t>R0005</t>
  </si>
  <si>
    <t>薛惠文</t>
  </si>
  <si>
    <t>S0031</t>
  </si>
  <si>
    <t>薛宇格</t>
  </si>
  <si>
    <t>S0090</t>
  </si>
  <si>
    <t>荀康乐</t>
  </si>
  <si>
    <t>R0013</t>
  </si>
  <si>
    <t>闫朝霞</t>
    <phoneticPr fontId="2" type="noConversion"/>
  </si>
  <si>
    <t>A0034</t>
  </si>
  <si>
    <t>闫嘉文</t>
  </si>
  <si>
    <t>M0025</t>
  </si>
  <si>
    <t>闫珂</t>
  </si>
  <si>
    <t>S0112</t>
  </si>
  <si>
    <t>闫舒雯</t>
  </si>
  <si>
    <t>H0035</t>
  </si>
  <si>
    <t>燕宏鑫</t>
  </si>
  <si>
    <t>R0037</t>
  </si>
  <si>
    <t>杨靖莹</t>
  </si>
  <si>
    <t>A0001</t>
  </si>
  <si>
    <t>杨款款</t>
  </si>
  <si>
    <t>S0123</t>
  </si>
  <si>
    <t>杨璐煜</t>
  </si>
  <si>
    <t>M0006</t>
  </si>
  <si>
    <t>杨美涵</t>
  </si>
  <si>
    <t>S0120</t>
  </si>
  <si>
    <t>杨梦瑶</t>
  </si>
  <si>
    <t>S0029</t>
  </si>
  <si>
    <t>杨霈</t>
  </si>
  <si>
    <t>S0071</t>
  </si>
  <si>
    <t>杨鹏远</t>
  </si>
  <si>
    <t>S0135</t>
  </si>
  <si>
    <t>杨舒涵</t>
  </si>
  <si>
    <t>A0007</t>
  </si>
  <si>
    <t>杨薇潼</t>
  </si>
  <si>
    <t>H0036</t>
  </si>
  <si>
    <t>杨昱淼</t>
  </si>
  <si>
    <t>H0026</t>
  </si>
  <si>
    <t>杨子暄</t>
  </si>
  <si>
    <t>S0089</t>
  </si>
  <si>
    <t>姚婉菁</t>
  </si>
  <si>
    <t>S0040</t>
  </si>
  <si>
    <t>姚雯</t>
  </si>
  <si>
    <t>H0014</t>
  </si>
  <si>
    <t>易欣</t>
  </si>
  <si>
    <t>S0024</t>
  </si>
  <si>
    <t>尹誉</t>
  </si>
  <si>
    <t>A0078</t>
  </si>
  <si>
    <t>余晓辉</t>
  </si>
  <si>
    <t>A0030</t>
  </si>
  <si>
    <t>余怡诺</t>
  </si>
  <si>
    <t>H0031</t>
  </si>
  <si>
    <t>袁亚男</t>
  </si>
  <si>
    <t>H0039</t>
  </si>
  <si>
    <t>袁怡宁</t>
  </si>
  <si>
    <t>R0029</t>
  </si>
  <si>
    <t>翟雯婧</t>
  </si>
  <si>
    <t>S0020</t>
  </si>
  <si>
    <t>翟笑晨</t>
  </si>
  <si>
    <t>A0045</t>
  </si>
  <si>
    <t>张蓓琰</t>
  </si>
  <si>
    <t>S0142</t>
  </si>
  <si>
    <t>张度</t>
  </si>
  <si>
    <t>R0030</t>
  </si>
  <si>
    <t>张格</t>
  </si>
  <si>
    <t>S0054</t>
  </si>
  <si>
    <t>张惠</t>
    <phoneticPr fontId="2" type="noConversion"/>
  </si>
  <si>
    <t>S0146</t>
  </si>
  <si>
    <t>张佳琪</t>
  </si>
  <si>
    <t>S0041</t>
  </si>
  <si>
    <t>张佳钰</t>
  </si>
  <si>
    <t>S0092</t>
  </si>
  <si>
    <t>张婧雯</t>
  </si>
  <si>
    <t>M0021</t>
  </si>
  <si>
    <t>张珂瑜</t>
  </si>
  <si>
    <t>S0027</t>
  </si>
  <si>
    <t>张诺琛</t>
  </si>
  <si>
    <t>H0005</t>
  </si>
  <si>
    <t>张茜</t>
  </si>
  <si>
    <t>S0096</t>
  </si>
  <si>
    <t>张俏颜</t>
  </si>
  <si>
    <t>S0082</t>
  </si>
  <si>
    <t>张琼</t>
  </si>
  <si>
    <t>R0006</t>
  </si>
  <si>
    <t>张芮</t>
  </si>
  <si>
    <t>A0012</t>
  </si>
  <si>
    <t>张双锦</t>
  </si>
  <si>
    <t>S0045</t>
  </si>
  <si>
    <t>张巍</t>
  </si>
  <si>
    <t>S0038</t>
  </si>
  <si>
    <t>张玮豪</t>
  </si>
  <si>
    <t>S0128</t>
  </si>
  <si>
    <t>张文馨</t>
  </si>
  <si>
    <t>R0022</t>
  </si>
  <si>
    <t>张雯</t>
  </si>
  <si>
    <t>S0131</t>
  </si>
  <si>
    <t>张馨</t>
  </si>
  <si>
    <t>A0004</t>
  </si>
  <si>
    <t>张雪</t>
  </si>
  <si>
    <t>M0003</t>
  </si>
  <si>
    <t>张一涵</t>
  </si>
  <si>
    <t>M0034</t>
  </si>
  <si>
    <t>张怡</t>
  </si>
  <si>
    <t>A0067</t>
  </si>
  <si>
    <t>张艺馨</t>
  </si>
  <si>
    <t>S0015</t>
  </si>
  <si>
    <t>张奕涵</t>
  </si>
  <si>
    <t>S0044</t>
  </si>
  <si>
    <t>张予菲</t>
  </si>
  <si>
    <t>H0017</t>
  </si>
  <si>
    <t>张宇轩</t>
  </si>
  <si>
    <t>H0009</t>
  </si>
  <si>
    <t>张雨涵</t>
  </si>
  <si>
    <t>S0129</t>
  </si>
  <si>
    <t>张玉薇</t>
  </si>
  <si>
    <t>R0025</t>
  </si>
  <si>
    <t>张煜</t>
  </si>
  <si>
    <t>S0149</t>
  </si>
  <si>
    <t>张越</t>
  </si>
  <si>
    <t>S0058</t>
  </si>
  <si>
    <t>张喆</t>
  </si>
  <si>
    <t>S0056</t>
  </si>
  <si>
    <t>张子涵</t>
  </si>
  <si>
    <t>S0088</t>
  </si>
  <si>
    <t>张子玄</t>
  </si>
  <si>
    <t>S0144</t>
  </si>
  <si>
    <t>张子璇</t>
  </si>
  <si>
    <t>S0126</t>
  </si>
  <si>
    <t>张子卓</t>
  </si>
  <si>
    <t>M0016</t>
  </si>
  <si>
    <t>赵琪</t>
  </si>
  <si>
    <t>S0139</t>
  </si>
  <si>
    <t>赵世楠</t>
  </si>
  <si>
    <t>S0068</t>
  </si>
  <si>
    <t>赵思婕</t>
  </si>
  <si>
    <t>A0013</t>
  </si>
  <si>
    <t>赵思琪</t>
  </si>
  <si>
    <t>A0028</t>
  </si>
  <si>
    <t>赵晓坤</t>
  </si>
  <si>
    <t>S0081</t>
  </si>
  <si>
    <t>赵子钧</t>
  </si>
  <si>
    <t>M0029</t>
  </si>
  <si>
    <t>赵子绅</t>
  </si>
  <si>
    <t>S0130</t>
  </si>
  <si>
    <t>郑昊</t>
  </si>
  <si>
    <t>R0011</t>
  </si>
  <si>
    <t>郑馨</t>
  </si>
  <si>
    <t>S0055</t>
  </si>
  <si>
    <t>周乐琪</t>
  </si>
  <si>
    <t>A0060</t>
  </si>
  <si>
    <t>朱婧</t>
  </si>
  <si>
    <t>S0077</t>
  </si>
  <si>
    <t>朱琳</t>
  </si>
  <si>
    <t>M0012</t>
  </si>
  <si>
    <t>朱琪帆</t>
  </si>
  <si>
    <t>R0018</t>
  </si>
  <si>
    <t>朱文博</t>
  </si>
  <si>
    <t>S0119</t>
  </si>
  <si>
    <t>朱亚婷</t>
  </si>
  <si>
    <t>A0026</t>
  </si>
  <si>
    <t>朱怡滢</t>
  </si>
  <si>
    <t>M0004</t>
  </si>
  <si>
    <t>朱滢</t>
  </si>
  <si>
    <t>S0018</t>
  </si>
  <si>
    <t>朱姿</t>
  </si>
  <si>
    <t>收入分组</t>
    <phoneticPr fontId="2" type="noConversion"/>
  </si>
  <si>
    <t>人数</t>
    <phoneticPr fontId="2" type="noConversion"/>
  </si>
  <si>
    <t>比例</t>
    <phoneticPr fontId="2" type="noConversion"/>
  </si>
  <si>
    <t>3500元以下</t>
    <phoneticPr fontId="2" type="noConversion"/>
  </si>
  <si>
    <t>3500元-7999.99元</t>
    <phoneticPr fontId="2" type="noConversion"/>
  </si>
  <si>
    <t>8000元-12999.99元</t>
    <phoneticPr fontId="2" type="noConversion"/>
  </si>
  <si>
    <t>13000元及以上</t>
    <phoneticPr fontId="2" type="noConversion"/>
  </si>
  <si>
    <t>年龄段</t>
  </si>
  <si>
    <t>男顾客人数</t>
    <phoneticPr fontId="5" type="noConversion"/>
  </si>
  <si>
    <t>女顾客人数</t>
    <phoneticPr fontId="5" type="noConversion"/>
  </si>
  <si>
    <t>顾客总人数</t>
    <phoneticPr fontId="5" type="noConversion"/>
  </si>
  <si>
    <t>30岁以下</t>
    <phoneticPr fontId="5" type="noConversion"/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</si>
  <si>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</si>
  <si>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</si>
  <si>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</si>
  <si>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</si>
  <si>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</si>
  <si>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</si>
  <si>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</si>
  <si>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</si>
  <si>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</si>
  <si>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75岁及以上</t>
    <phoneticPr fontId="5" type="noConversion"/>
  </si>
  <si>
    <t>合计</t>
    <phoneticPr fontId="5" type="noConversion"/>
  </si>
  <si>
    <t>顾客编号</t>
    <phoneticPr fontId="15" type="noConversion"/>
  </si>
  <si>
    <t>性别</t>
    <phoneticPr fontId="15" type="noConversion"/>
  </si>
  <si>
    <t>生日</t>
  </si>
  <si>
    <t>年龄</t>
    <phoneticPr fontId="15" type="noConversion"/>
  </si>
  <si>
    <t>年龄段</t>
    <phoneticPr fontId="15" type="noConversion"/>
  </si>
  <si>
    <t>年消费金额</t>
    <phoneticPr fontId="15" type="noConversion"/>
  </si>
  <si>
    <t>C00001</t>
  </si>
  <si>
    <t>男</t>
  </si>
  <si>
    <t>C00002</t>
  </si>
  <si>
    <t>女</t>
  </si>
  <si>
    <t>C00003</t>
  </si>
  <si>
    <t>C00004</t>
  </si>
  <si>
    <t>C00005</t>
  </si>
  <si>
    <t>C00006</t>
  </si>
  <si>
    <t>C00007</t>
  </si>
  <si>
    <t>30岁以下</t>
    <phoneticPr fontId="1" type="noConversion"/>
  </si>
  <si>
    <t>C00008</t>
  </si>
  <si>
    <t>30岁以下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</si>
  <si>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</si>
  <si>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</si>
  <si>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</si>
  <si>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</si>
  <si>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</si>
  <si>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</si>
  <si>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</si>
  <si>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</si>
  <si>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</si>
  <si>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</si>
  <si>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</si>
  <si>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</si>
  <si>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</si>
  <si>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</si>
  <si>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</si>
  <si>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</si>
  <si>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</si>
  <si>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</si>
  <si>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</si>
  <si>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</si>
  <si>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</si>
  <si>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</si>
  <si>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</si>
  <si>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</si>
  <si>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75岁及以上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</si>
  <si>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</si>
  <si>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</si>
  <si>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</si>
  <si>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</si>
  <si>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</si>
  <si>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</si>
  <si>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</si>
  <si>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</si>
  <si>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</si>
  <si>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</si>
  <si>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</si>
  <si>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</si>
  <si>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</si>
  <si>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</si>
  <si>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</si>
  <si>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</si>
  <si>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</si>
  <si>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</si>
  <si>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</si>
  <si>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</si>
  <si>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</si>
  <si>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</si>
  <si>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</si>
  <si>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</si>
  <si>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</si>
  <si>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</si>
  <si>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</si>
  <si>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</si>
  <si>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</si>
  <si>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</si>
  <si>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</si>
  <si>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</si>
  <si>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</si>
  <si>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</si>
  <si>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</si>
  <si>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</si>
  <si>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</si>
  <si>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</si>
  <si>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</si>
  <si>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</si>
  <si>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</si>
  <si>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</si>
  <si>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</si>
  <si>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</si>
  <si>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</si>
  <si>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</si>
  <si>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</si>
  <si>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</si>
  <si>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</si>
  <si>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</si>
  <si>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</si>
  <si>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</si>
  <si>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</si>
  <si>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</si>
  <si>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</si>
  <si>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</si>
  <si>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</si>
  <si>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</si>
  <si>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</si>
  <si>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</si>
  <si>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</si>
  <si>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</si>
  <si>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</si>
  <si>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</si>
  <si>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</si>
  <si>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</si>
  <si>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</si>
  <si>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</si>
  <si>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2016年国家公务员考试首批面试名单（国务院各部委)</t>
  </si>
  <si>
    <t>准考证号</t>
  </si>
  <si>
    <t>考生姓名</t>
  </si>
  <si>
    <t>性别</t>
  </si>
  <si>
    <t>地区</t>
    <phoneticPr fontId="2" type="noConversion"/>
  </si>
  <si>
    <t>部门代码</t>
  </si>
  <si>
    <t>报考部门</t>
  </si>
  <si>
    <t>报考职位代码</t>
  </si>
  <si>
    <t>报考职位名称</t>
  </si>
  <si>
    <t>笔试分数</t>
  </si>
  <si>
    <t>面试分数</t>
    <phoneticPr fontId="2" type="noConversion"/>
  </si>
  <si>
    <t>总成绩</t>
    <phoneticPr fontId="2" type="noConversion"/>
  </si>
  <si>
    <t>00001</t>
    <phoneticPr fontId="2" type="noConversion"/>
  </si>
  <si>
    <t>11511116045</t>
    <phoneticPr fontId="2" type="noConversion"/>
  </si>
  <si>
    <t>刘茜</t>
  </si>
  <si>
    <t>男</t>
    <phoneticPr fontId="2" type="noConversion"/>
  </si>
  <si>
    <t>北京市</t>
  </si>
  <si>
    <t>财政部</t>
  </si>
  <si>
    <t>0401005001</t>
  </si>
  <si>
    <t>主任科员及以下</t>
  </si>
  <si>
    <t>00002</t>
  </si>
  <si>
    <t>11511176263</t>
    <phoneticPr fontId="2" type="noConversion"/>
  </si>
  <si>
    <t>许玥柏</t>
  </si>
  <si>
    <t>0801013003</t>
  </si>
  <si>
    <t>00003</t>
  </si>
  <si>
    <t>115111051523</t>
  </si>
  <si>
    <t>尚冬</t>
  </si>
  <si>
    <t>0801014001</t>
  </si>
  <si>
    <t>00004</t>
  </si>
  <si>
    <t>115111060329</t>
    <phoneticPr fontId="2" type="noConversion"/>
  </si>
  <si>
    <t>王文</t>
  </si>
  <si>
    <t>0401001001</t>
  </si>
  <si>
    <t>00005</t>
  </si>
  <si>
    <t>115111060903</t>
  </si>
  <si>
    <t>张慈华</t>
  </si>
  <si>
    <t>0401012001</t>
  </si>
  <si>
    <t>00006</t>
  </si>
  <si>
    <t>115111060922</t>
  </si>
  <si>
    <t>司冲占</t>
  </si>
  <si>
    <t>0401006001</t>
  </si>
  <si>
    <t>00007</t>
  </si>
  <si>
    <t>115111091609</t>
  </si>
  <si>
    <t>张嘉楷</t>
  </si>
  <si>
    <t>0801015001</t>
  </si>
  <si>
    <t>00008</t>
  </si>
  <si>
    <t>115111140819</t>
  </si>
  <si>
    <t>李慧琼</t>
  </si>
  <si>
    <t>00009</t>
  </si>
  <si>
    <t>115111161019</t>
  </si>
  <si>
    <t>王夏</t>
  </si>
  <si>
    <t>00010</t>
  </si>
  <si>
    <t>115111200320</t>
  </si>
  <si>
    <t>马书婕</t>
  </si>
  <si>
    <t>0401010001</t>
  </si>
  <si>
    <t>00011</t>
  </si>
  <si>
    <t>115111200329</t>
  </si>
  <si>
    <t>隋翔</t>
  </si>
  <si>
    <t>00012</t>
  </si>
  <si>
    <t>115111220912</t>
  </si>
  <si>
    <t>朱学</t>
  </si>
  <si>
    <t>00013</t>
  </si>
  <si>
    <t>115111270518</t>
  </si>
  <si>
    <t>于蓉惠</t>
  </si>
  <si>
    <t>女</t>
    <phoneticPr fontId="2" type="noConversion"/>
  </si>
  <si>
    <t>00014</t>
  </si>
  <si>
    <t>115111271203</t>
  </si>
  <si>
    <t>任晓敏</t>
  </si>
  <si>
    <t>00015</t>
  </si>
  <si>
    <t>115111750426</t>
  </si>
  <si>
    <t>梁德云</t>
  </si>
  <si>
    <t>0401002001</t>
  </si>
  <si>
    <t>00016</t>
  </si>
  <si>
    <t>115111751612</t>
  </si>
  <si>
    <t>秦大民</t>
  </si>
  <si>
    <t>00017</t>
  </si>
  <si>
    <t>115111761317</t>
  </si>
  <si>
    <t>刘学姣</t>
  </si>
  <si>
    <t>00018</t>
  </si>
  <si>
    <t>115111762006</t>
  </si>
  <si>
    <t>高亮翊</t>
  </si>
  <si>
    <t>00019</t>
  </si>
  <si>
    <t>115111762912</t>
  </si>
  <si>
    <t>俄丹洋</t>
  </si>
  <si>
    <t>0401007001</t>
  </si>
  <si>
    <t>00020</t>
  </si>
  <si>
    <t>115111763130</t>
  </si>
  <si>
    <t>万永宁</t>
  </si>
  <si>
    <t>00021</t>
  </si>
  <si>
    <t>115111771204</t>
  </si>
  <si>
    <t>李洪</t>
  </si>
  <si>
    <t>00022</t>
  </si>
  <si>
    <t>115111781518</t>
  </si>
  <si>
    <t>吕红</t>
  </si>
  <si>
    <t>00023</t>
  </si>
  <si>
    <t>115111801120</t>
  </si>
  <si>
    <t>徐亚芮</t>
  </si>
  <si>
    <t>00024</t>
  </si>
  <si>
    <t>115111840502</t>
  </si>
  <si>
    <t>苗冠元</t>
  </si>
  <si>
    <t>0801013001</t>
  </si>
  <si>
    <t>00025</t>
  </si>
  <si>
    <t>115111840810</t>
  </si>
  <si>
    <t>向颖</t>
  </si>
  <si>
    <t>00026</t>
  </si>
  <si>
    <t>115111850330</t>
  </si>
  <si>
    <t>贾佳</t>
  </si>
  <si>
    <t>00027</t>
  </si>
  <si>
    <t>115111851104</t>
  </si>
  <si>
    <t>荆丽</t>
  </si>
  <si>
    <t>00028</t>
  </si>
  <si>
    <t>115111851722</t>
  </si>
  <si>
    <t>东承</t>
  </si>
  <si>
    <t>00029</t>
  </si>
  <si>
    <t>115111860606</t>
  </si>
  <si>
    <t>崔广桥</t>
  </si>
  <si>
    <t>00030</t>
  </si>
  <si>
    <t>115111861808</t>
  </si>
  <si>
    <t>高苇</t>
  </si>
  <si>
    <t>00031</t>
  </si>
  <si>
    <t>115111882004</t>
  </si>
  <si>
    <t>王莹</t>
  </si>
  <si>
    <t>00032</t>
  </si>
  <si>
    <t>115111900527</t>
  </si>
  <si>
    <t>段炳炜</t>
  </si>
  <si>
    <t>00033</t>
  </si>
  <si>
    <t>115111901011</t>
  </si>
  <si>
    <t>张雪果</t>
  </si>
  <si>
    <t>00034</t>
  </si>
  <si>
    <t>115111901229</t>
  </si>
  <si>
    <t>梁文</t>
  </si>
  <si>
    <t>00035</t>
  </si>
  <si>
    <t>115111920127</t>
  </si>
  <si>
    <t>于失燕</t>
  </si>
  <si>
    <t>00036</t>
  </si>
  <si>
    <t>115111930627</t>
  </si>
  <si>
    <t>厉馨鑫</t>
  </si>
  <si>
    <t>00037</t>
  </si>
  <si>
    <t>115111941609</t>
  </si>
  <si>
    <t>汪深</t>
  </si>
  <si>
    <t>00038</t>
  </si>
  <si>
    <t>115112012713</t>
  </si>
  <si>
    <t>岳菲秋</t>
  </si>
  <si>
    <t>天津市</t>
  </si>
  <si>
    <t>00039</t>
  </si>
  <si>
    <t>115112050220</t>
  </si>
  <si>
    <t>李丰荣</t>
  </si>
  <si>
    <t>00040</t>
  </si>
  <si>
    <t>115112071513</t>
    <phoneticPr fontId="2" type="noConversion"/>
  </si>
  <si>
    <t>王伟菲</t>
  </si>
  <si>
    <t>0401003001</t>
  </si>
  <si>
    <t>00041</t>
  </si>
  <si>
    <t>115113021808</t>
  </si>
  <si>
    <t>徐昭杰</t>
  </si>
  <si>
    <t>河北省</t>
  </si>
  <si>
    <t>00042</t>
  </si>
  <si>
    <t>115113024328</t>
  </si>
  <si>
    <t>张新</t>
  </si>
  <si>
    <t>00043</t>
  </si>
  <si>
    <t>115113026012</t>
  </si>
  <si>
    <t>姚子</t>
  </si>
  <si>
    <t>00044</t>
  </si>
  <si>
    <t>115115254430</t>
  </si>
  <si>
    <t>王超霞</t>
  </si>
  <si>
    <t>内蒙古自治区</t>
  </si>
  <si>
    <t>0401002002</t>
  </si>
  <si>
    <t>00045</t>
  </si>
  <si>
    <t>115121080312</t>
  </si>
  <si>
    <t>洪兆</t>
  </si>
  <si>
    <t>辽宁省</t>
  </si>
  <si>
    <t>00046</t>
  </si>
  <si>
    <t>115121710928</t>
  </si>
  <si>
    <t>刘慧伦</t>
  </si>
  <si>
    <t>0401004001</t>
  </si>
  <si>
    <t>00047</t>
  </si>
  <si>
    <t>115131031018</t>
  </si>
  <si>
    <t>刘庶</t>
  </si>
  <si>
    <t>上海市</t>
  </si>
  <si>
    <t>00048</t>
  </si>
  <si>
    <t>115131041126</t>
  </si>
  <si>
    <t>张鲁</t>
  </si>
  <si>
    <t>00049</t>
  </si>
  <si>
    <t>115131065804</t>
  </si>
  <si>
    <t>余会婷</t>
  </si>
  <si>
    <t>00050</t>
  </si>
  <si>
    <t>115132233102</t>
  </si>
  <si>
    <t>卞舒薇</t>
  </si>
  <si>
    <t>江苏省</t>
  </si>
  <si>
    <t>00051</t>
  </si>
  <si>
    <t>115133043602</t>
  </si>
  <si>
    <t>蔡炫</t>
  </si>
  <si>
    <t>浙江省</t>
  </si>
  <si>
    <t>0401011001</t>
  </si>
  <si>
    <t>00052</t>
  </si>
  <si>
    <t>115133046407</t>
  </si>
  <si>
    <t>刘超瑜</t>
  </si>
  <si>
    <t>00053</t>
  </si>
  <si>
    <t>115133047302</t>
    <phoneticPr fontId="2" type="noConversion"/>
  </si>
  <si>
    <t>刘炜炜</t>
  </si>
  <si>
    <t>00054</t>
  </si>
  <si>
    <t>115134012302</t>
    <phoneticPr fontId="2" type="noConversion"/>
  </si>
  <si>
    <t>许欣宁</t>
  </si>
  <si>
    <t>安徽省</t>
  </si>
  <si>
    <t>00055</t>
  </si>
  <si>
    <t>115134015918</t>
  </si>
  <si>
    <t>贾展华</t>
  </si>
  <si>
    <t>00056</t>
  </si>
  <si>
    <t>115135024314</t>
  </si>
  <si>
    <t>赵双</t>
  </si>
  <si>
    <t>福建省</t>
  </si>
  <si>
    <t>00057</t>
  </si>
  <si>
    <t>115135511017</t>
  </si>
  <si>
    <t>崔佳</t>
  </si>
  <si>
    <t>00058</t>
  </si>
  <si>
    <t>115135512516</t>
  </si>
  <si>
    <t>石洪诚</t>
  </si>
  <si>
    <t>00059</t>
  </si>
  <si>
    <t>115135512523</t>
  </si>
  <si>
    <t>金先冉</t>
  </si>
  <si>
    <t>00060</t>
  </si>
  <si>
    <t>115135522302</t>
  </si>
  <si>
    <t>李伟洁</t>
  </si>
  <si>
    <t>00061</t>
  </si>
  <si>
    <t>115136011015</t>
  </si>
  <si>
    <t>赵旭琪</t>
  </si>
  <si>
    <t>江西省</t>
  </si>
  <si>
    <t>00062</t>
  </si>
  <si>
    <t>115137011008</t>
  </si>
  <si>
    <t>鲁奇</t>
  </si>
  <si>
    <t>山东省</t>
  </si>
  <si>
    <t>00063</t>
  </si>
  <si>
    <t>115137011720</t>
  </si>
  <si>
    <t>翟建凤</t>
  </si>
  <si>
    <t>00064</t>
  </si>
  <si>
    <t>115137021117</t>
  </si>
  <si>
    <t>崔春</t>
  </si>
  <si>
    <t>00065</t>
  </si>
  <si>
    <t>115137021924</t>
  </si>
  <si>
    <t>尹学辉</t>
  </si>
  <si>
    <t>00066</t>
  </si>
  <si>
    <t>115137031108</t>
  </si>
  <si>
    <t>王筝</t>
  </si>
  <si>
    <t>00067</t>
  </si>
  <si>
    <t>115137341312</t>
  </si>
  <si>
    <t>郭银梅</t>
  </si>
  <si>
    <t>0401008001</t>
  </si>
  <si>
    <t>00068</t>
  </si>
  <si>
    <t>115137360707</t>
  </si>
  <si>
    <t>李征</t>
  </si>
  <si>
    <t>00069</t>
  </si>
  <si>
    <t>115137640506</t>
  </si>
  <si>
    <t>向安文</t>
  </si>
  <si>
    <t>00070</t>
  </si>
  <si>
    <t>115137710507</t>
  </si>
  <si>
    <t>姜茜</t>
  </si>
  <si>
    <t>0801013002</t>
  </si>
  <si>
    <t>00071</t>
  </si>
  <si>
    <t>115137720209</t>
  </si>
  <si>
    <t>闫艳</t>
  </si>
  <si>
    <t>00072</t>
  </si>
  <si>
    <t>115141141627</t>
  </si>
  <si>
    <t>蔡晓姗</t>
  </si>
  <si>
    <t>河南省</t>
  </si>
  <si>
    <t>00073</t>
  </si>
  <si>
    <t>115141211916</t>
  </si>
  <si>
    <t>王立</t>
  </si>
  <si>
    <t>00074</t>
  </si>
  <si>
    <t>115141242223</t>
  </si>
  <si>
    <t>李一升</t>
  </si>
  <si>
    <t>00075</t>
  </si>
  <si>
    <t>115142106015</t>
  </si>
  <si>
    <t>张智璐</t>
  </si>
  <si>
    <t>湖北省</t>
  </si>
  <si>
    <t>00076</t>
  </si>
  <si>
    <t>115143120504</t>
  </si>
  <si>
    <t>邵威贞</t>
  </si>
  <si>
    <t>湖南省</t>
  </si>
  <si>
    <t>00077</t>
  </si>
  <si>
    <t>115143121106</t>
  </si>
  <si>
    <t>刘婧</t>
  </si>
  <si>
    <t>00078</t>
  </si>
  <si>
    <t>115144023912</t>
  </si>
  <si>
    <t>张剑</t>
  </si>
  <si>
    <t>广东省</t>
  </si>
  <si>
    <t>00079</t>
  </si>
  <si>
    <t>115144024003</t>
  </si>
  <si>
    <t>黄雪</t>
  </si>
  <si>
    <t>00080</t>
  </si>
  <si>
    <t>115144024005</t>
  </si>
  <si>
    <t>闫晓</t>
  </si>
  <si>
    <t>00081</t>
  </si>
  <si>
    <t>115144024102</t>
  </si>
  <si>
    <t>潘蕊</t>
  </si>
  <si>
    <t>00082</t>
  </si>
  <si>
    <t>115144024121</t>
  </si>
  <si>
    <t>叶晓彦</t>
  </si>
  <si>
    <t>00083</t>
  </si>
  <si>
    <t>115153194026</t>
  </si>
  <si>
    <t>邢天烨</t>
  </si>
  <si>
    <t>云南省</t>
  </si>
  <si>
    <t>00084</t>
  </si>
  <si>
    <t>115153194928</t>
  </si>
  <si>
    <t>张晶冰</t>
  </si>
  <si>
    <t>00085</t>
  </si>
  <si>
    <t>115170012603</t>
  </si>
  <si>
    <t>刘锐</t>
  </si>
  <si>
    <t>其他</t>
  </si>
  <si>
    <t>00086</t>
  </si>
  <si>
    <t>115170051117</t>
  </si>
  <si>
    <t>王浩</t>
  </si>
  <si>
    <t>00087</t>
  </si>
  <si>
    <t>115170070715</t>
  </si>
  <si>
    <t>石飞</t>
  </si>
  <si>
    <t>00088</t>
  </si>
  <si>
    <t>115170090325</t>
  </si>
  <si>
    <t>裴木</t>
  </si>
  <si>
    <t>00089</t>
  </si>
  <si>
    <t>115170091919</t>
  </si>
  <si>
    <t>李安</t>
  </si>
  <si>
    <t>00090</t>
  </si>
  <si>
    <t>115170110409</t>
  </si>
  <si>
    <t>李静</t>
  </si>
  <si>
    <t>00091</t>
  </si>
  <si>
    <t>1151111402222</t>
    <phoneticPr fontId="2" type="noConversion"/>
  </si>
  <si>
    <t>李英</t>
  </si>
  <si>
    <t>00092</t>
  </si>
  <si>
    <t>1151322325527</t>
    <phoneticPr fontId="2" type="noConversion"/>
  </si>
  <si>
    <t>王海</t>
  </si>
  <si>
    <t>00093</t>
  </si>
  <si>
    <t>1151440241082</t>
    <phoneticPr fontId="2" type="noConversion"/>
  </si>
  <si>
    <t>赵威华</t>
  </si>
  <si>
    <t>00094</t>
  </si>
  <si>
    <t>1151370608 17</t>
    <phoneticPr fontId="2" type="noConversion"/>
  </si>
  <si>
    <t>刘博宝</t>
  </si>
  <si>
    <t>00095</t>
  </si>
  <si>
    <t>10811158248</t>
    <phoneticPr fontId="2" type="noConversion"/>
  </si>
  <si>
    <t>信静飞</t>
  </si>
  <si>
    <t>工业和信息化部</t>
  </si>
  <si>
    <t>0401101001</t>
  </si>
  <si>
    <t>机要督办处主任科员及以下</t>
  </si>
  <si>
    <t>00096</t>
  </si>
  <si>
    <t>108111050128</t>
  </si>
  <si>
    <t>刘冉余</t>
  </si>
  <si>
    <t>0401203001</t>
  </si>
  <si>
    <t>通信发展处主任科员及以下</t>
  </si>
  <si>
    <t>00097</t>
  </si>
  <si>
    <t>108111060927</t>
  </si>
  <si>
    <t>雷炳</t>
  </si>
  <si>
    <t>0401119001</t>
  </si>
  <si>
    <t>网络与数据安全处主任科员及以下</t>
  </si>
  <si>
    <t>00098</t>
  </si>
  <si>
    <t>108111061221</t>
  </si>
  <si>
    <t>莫岱</t>
  </si>
  <si>
    <t>0401102001</t>
  </si>
  <si>
    <t>综合处主任科员及以下</t>
  </si>
  <si>
    <t>00099</t>
  </si>
  <si>
    <t>108111090520</t>
  </si>
  <si>
    <t>张芳政</t>
  </si>
  <si>
    <t>0401118001</t>
  </si>
  <si>
    <t>市场处主任科员及以下</t>
  </si>
  <si>
    <t>00100</t>
  </si>
  <si>
    <t>108111391802</t>
  </si>
  <si>
    <t>李未</t>
  </si>
  <si>
    <t>0401109001</t>
  </si>
  <si>
    <t>节能处主任科员及以下</t>
  </si>
  <si>
    <t>00101</t>
  </si>
  <si>
    <t>108111400112</t>
  </si>
  <si>
    <t>曾柯雨</t>
  </si>
  <si>
    <t>0401105001</t>
  </si>
  <si>
    <t>产业布局处主任科员及以下</t>
  </si>
  <si>
    <t>00102</t>
  </si>
  <si>
    <t>108111401608</t>
  </si>
  <si>
    <t>朱军丽</t>
  </si>
  <si>
    <t>0401107001</t>
  </si>
  <si>
    <t>监测预测处主任科员及以下</t>
  </si>
  <si>
    <t>00103</t>
  </si>
  <si>
    <t>108111401630</t>
  </si>
  <si>
    <t>陈亚杰</t>
  </si>
  <si>
    <t>0401111001</t>
  </si>
  <si>
    <t>00104</t>
  </si>
  <si>
    <t>108111411215</t>
  </si>
  <si>
    <t>莫大名</t>
  </si>
  <si>
    <t>0401118004</t>
  </si>
  <si>
    <t>00105</t>
  </si>
  <si>
    <t>108111420126</t>
  </si>
  <si>
    <t>王宗芝</t>
  </si>
  <si>
    <t>00106</t>
  </si>
  <si>
    <t>108111420909</t>
  </si>
  <si>
    <t>王澈元</t>
  </si>
  <si>
    <t>0401103002</t>
  </si>
  <si>
    <t>专项协调处主任科员及以下</t>
  </si>
  <si>
    <t>00107</t>
  </si>
  <si>
    <t>108111440525</t>
  </si>
  <si>
    <t>陈玄风</t>
  </si>
  <si>
    <t>00108</t>
  </si>
  <si>
    <t>108111441408</t>
  </si>
  <si>
    <t>夏强丽</t>
  </si>
  <si>
    <t>00109</t>
  </si>
  <si>
    <t>108111450610</t>
  </si>
  <si>
    <t>李译燕</t>
  </si>
  <si>
    <t>0401201001</t>
  </si>
  <si>
    <t>办公室主任科员及以下</t>
  </si>
  <si>
    <t>00110</t>
  </si>
  <si>
    <t>108111480414</t>
  </si>
  <si>
    <t>齐金睿</t>
  </si>
  <si>
    <t>0401124002</t>
  </si>
  <si>
    <t>00111</t>
  </si>
  <si>
    <t>108111490224</t>
  </si>
  <si>
    <t>谢永桂</t>
  </si>
  <si>
    <t>00112</t>
  </si>
  <si>
    <t>108111491621</t>
  </si>
  <si>
    <t>张星来</t>
  </si>
  <si>
    <t>00113</t>
  </si>
  <si>
    <t>108111493926</t>
  </si>
  <si>
    <t>徐婷珍</t>
  </si>
  <si>
    <t>0401101002</t>
  </si>
  <si>
    <t>政务信息化处主任科员及以下</t>
  </si>
  <si>
    <t>00114</t>
  </si>
  <si>
    <t>108111570402</t>
  </si>
  <si>
    <t>胡铁</t>
  </si>
  <si>
    <t>00115</t>
  </si>
  <si>
    <t>108111570526</t>
  </si>
  <si>
    <t>郝伟</t>
  </si>
  <si>
    <t>0401201002</t>
  </si>
  <si>
    <t>00116</t>
  </si>
  <si>
    <t>108111580505</t>
  </si>
  <si>
    <t>陈称意</t>
  </si>
  <si>
    <t>00117</t>
  </si>
  <si>
    <t>108111582312</t>
  </si>
  <si>
    <t>晁晓燕</t>
  </si>
  <si>
    <t>0401122001</t>
  </si>
  <si>
    <t>编制调配工资处主任科员及以下</t>
  </si>
  <si>
    <t>00118</t>
  </si>
  <si>
    <t>108111610506</t>
  </si>
  <si>
    <t>杜坤</t>
  </si>
  <si>
    <t>0401118003</t>
  </si>
  <si>
    <t>互联网处主任科员及以下</t>
  </si>
  <si>
    <t>00119</t>
  </si>
  <si>
    <t>108111640420</t>
  </si>
  <si>
    <t>刘宇</t>
  </si>
  <si>
    <t>0401209001</t>
  </si>
  <si>
    <t>00120</t>
  </si>
  <si>
    <t>108111650114</t>
  </si>
  <si>
    <t>闫文</t>
  </si>
  <si>
    <t>0401116001</t>
  </si>
  <si>
    <t>软件产业处主任科员及以下</t>
  </si>
  <si>
    <t>00121</t>
  </si>
  <si>
    <t>108111681209</t>
  </si>
  <si>
    <t>李双</t>
  </si>
  <si>
    <t>00122</t>
  </si>
  <si>
    <t>108111920705</t>
  </si>
  <si>
    <t>张令</t>
  </si>
  <si>
    <t>00123</t>
  </si>
  <si>
    <t>108111921730</t>
  </si>
  <si>
    <t>吕浩坤</t>
  </si>
  <si>
    <t>0401118002</t>
  </si>
  <si>
    <t>业务资源处主任科员及以下</t>
  </si>
  <si>
    <t>00124</t>
  </si>
  <si>
    <t>108111921904</t>
  </si>
  <si>
    <t>刘晗卓</t>
  </si>
  <si>
    <t>00125</t>
  </si>
  <si>
    <t>108111930115</t>
  </si>
  <si>
    <t>刘擎</t>
  </si>
  <si>
    <t>00126</t>
  </si>
  <si>
    <t>108111940710</t>
  </si>
  <si>
    <t>徐梦</t>
  </si>
  <si>
    <t>00127</t>
  </si>
  <si>
    <t>108113026317</t>
  </si>
  <si>
    <t>李靖</t>
  </si>
  <si>
    <t>0401203002</t>
  </si>
  <si>
    <t>通信保障处主任科员及以下</t>
  </si>
  <si>
    <t>00128</t>
  </si>
  <si>
    <t>108113031614</t>
  </si>
  <si>
    <t>张世华</t>
  </si>
  <si>
    <t>00129</t>
  </si>
  <si>
    <t>108114070216</t>
  </si>
  <si>
    <t>赵必垚</t>
  </si>
  <si>
    <t>山西省</t>
  </si>
  <si>
    <t>0401231002</t>
  </si>
  <si>
    <t>战备应急通信办公室（国防信息动员办公室）</t>
  </si>
  <si>
    <t>00130</t>
  </si>
  <si>
    <t>108114072501</t>
  </si>
  <si>
    <t>郑梦</t>
  </si>
  <si>
    <t>0401124001</t>
  </si>
  <si>
    <t>00131</t>
  </si>
  <si>
    <t>108114074508</t>
  </si>
  <si>
    <t>王玉</t>
  </si>
  <si>
    <t>0401112001</t>
  </si>
  <si>
    <t>汽车处主任科员及以下</t>
  </si>
  <si>
    <t>00132</t>
  </si>
  <si>
    <t>108114075626</t>
  </si>
  <si>
    <t>宋栋崟</t>
  </si>
  <si>
    <t>00133</t>
  </si>
  <si>
    <t>108114083001</t>
  </si>
  <si>
    <t>张万春</t>
  </si>
  <si>
    <t>00134</t>
  </si>
  <si>
    <t>108114083230</t>
  </si>
  <si>
    <t>惠爽华</t>
  </si>
  <si>
    <t>0401209002</t>
  </si>
  <si>
    <t>电信管理处主任科员及以下</t>
  </si>
  <si>
    <t>00135</t>
  </si>
  <si>
    <t>108114084308</t>
  </si>
  <si>
    <t>张程</t>
  </si>
  <si>
    <t>00136</t>
  </si>
  <si>
    <t>108114252617</t>
  </si>
  <si>
    <t>孙弓琛</t>
  </si>
  <si>
    <t>00137</t>
  </si>
  <si>
    <t>108115260330</t>
  </si>
  <si>
    <t>解倩杰</t>
  </si>
  <si>
    <t>00138</t>
  </si>
  <si>
    <t>108121040120</t>
  </si>
  <si>
    <t>贺然熙</t>
  </si>
  <si>
    <t>0401228001</t>
  </si>
  <si>
    <t>政策法规处主任科员及以下</t>
  </si>
  <si>
    <t>00139</t>
  </si>
  <si>
    <t>108122104716</t>
  </si>
  <si>
    <t>张撷瀛</t>
  </si>
  <si>
    <t>吉林省</t>
  </si>
  <si>
    <t>0401106002</t>
  </si>
  <si>
    <t>标准处主任科员及以下</t>
  </si>
  <si>
    <t>00140</t>
  </si>
  <si>
    <t>108123011820</t>
  </si>
  <si>
    <t>郭艳超</t>
  </si>
  <si>
    <t>黑龙江</t>
  </si>
  <si>
    <t>0401117001</t>
  </si>
  <si>
    <t>政策标准处主任科员及以下</t>
  </si>
  <si>
    <t>00141</t>
  </si>
  <si>
    <t>108123011821</t>
  </si>
  <si>
    <t>周香</t>
  </si>
  <si>
    <t>0401113001</t>
  </si>
  <si>
    <t>00142</t>
  </si>
  <si>
    <t>108123011822</t>
  </si>
  <si>
    <t>张乐舵</t>
  </si>
  <si>
    <t>00143</t>
  </si>
  <si>
    <t>108123011920</t>
  </si>
  <si>
    <t>郝娇如</t>
  </si>
  <si>
    <t>00144</t>
  </si>
  <si>
    <t>108131010613</t>
  </si>
  <si>
    <t>盛雅</t>
  </si>
  <si>
    <t>00145</t>
  </si>
  <si>
    <t>108131042013</t>
  </si>
  <si>
    <t>李国迪</t>
  </si>
  <si>
    <t>00146</t>
  </si>
  <si>
    <t>108131050822</t>
  </si>
  <si>
    <t>张承倩</t>
  </si>
  <si>
    <t>00147</t>
  </si>
  <si>
    <t>108131182123</t>
  </si>
  <si>
    <t>赵鑫南</t>
  </si>
  <si>
    <t>00148</t>
  </si>
  <si>
    <t>108132031002</t>
  </si>
  <si>
    <t>康庆慧</t>
  </si>
  <si>
    <t>0401111002</t>
  </si>
  <si>
    <t>钢铁处主任科员及以下</t>
  </si>
  <si>
    <t>00149</t>
  </si>
  <si>
    <t>108132033708</t>
  </si>
  <si>
    <t>宋磊阳</t>
  </si>
  <si>
    <t>00150</t>
  </si>
  <si>
    <t>108132037921</t>
  </si>
  <si>
    <t>王细</t>
  </si>
  <si>
    <t>0401119002</t>
  </si>
  <si>
    <t>重要通信处主任科员及以下</t>
  </si>
  <si>
    <t>00151</t>
  </si>
  <si>
    <t>108132043728</t>
  </si>
  <si>
    <t>刘莹源</t>
  </si>
  <si>
    <t>00152</t>
  </si>
  <si>
    <t>108132150415</t>
  </si>
  <si>
    <t>员江涛</t>
  </si>
  <si>
    <t>0401223002</t>
  </si>
  <si>
    <t>00153</t>
  </si>
  <si>
    <t>108132151003</t>
  </si>
  <si>
    <t>史恺宇</t>
  </si>
  <si>
    <t>0401106001</t>
  </si>
  <si>
    <t>高技术处主任科员及以下</t>
  </si>
  <si>
    <t>00154</t>
  </si>
  <si>
    <t>108132151207</t>
  </si>
  <si>
    <t>王晓懿</t>
  </si>
  <si>
    <t>00155</t>
  </si>
  <si>
    <t>108132152912</t>
  </si>
  <si>
    <t>胡长城</t>
  </si>
  <si>
    <t>00156</t>
  </si>
  <si>
    <t>108132154005</t>
  </si>
  <si>
    <t>叶自力</t>
  </si>
  <si>
    <t>0401219001</t>
  </si>
  <si>
    <t>00157</t>
  </si>
  <si>
    <t>108132155913</t>
  </si>
  <si>
    <t>陈超</t>
  </si>
  <si>
    <t>00158</t>
  </si>
  <si>
    <t>108132222406</t>
  </si>
  <si>
    <t>张昌帅</t>
  </si>
  <si>
    <t>00159</t>
  </si>
  <si>
    <t>108132232702</t>
  </si>
  <si>
    <t>王瑾</t>
  </si>
  <si>
    <t>00160</t>
  </si>
  <si>
    <t>108132322327</t>
  </si>
  <si>
    <t>贾云伟</t>
  </si>
  <si>
    <t>00161</t>
  </si>
  <si>
    <t>108132322623</t>
  </si>
  <si>
    <t>原晓沙</t>
  </si>
  <si>
    <t>0401231001</t>
  </si>
  <si>
    <t>00162</t>
  </si>
  <si>
    <t>108133041916</t>
  </si>
  <si>
    <t>杜容晓</t>
  </si>
  <si>
    <t>0401103001</t>
  </si>
  <si>
    <t>发展处主任科员及以下</t>
  </si>
  <si>
    <t>00163</t>
  </si>
  <si>
    <t>108133045524</t>
  </si>
  <si>
    <t>甘震</t>
  </si>
  <si>
    <t>00164</t>
  </si>
  <si>
    <t>108133051406</t>
  </si>
  <si>
    <t>林敏杰</t>
  </si>
  <si>
    <t>00165</t>
  </si>
  <si>
    <t>108133051504</t>
  </si>
  <si>
    <t>翁佳菲</t>
  </si>
  <si>
    <t>0401224001</t>
  </si>
  <si>
    <t>信息通信管理处主任科员及以下</t>
  </si>
  <si>
    <t>00166</t>
  </si>
  <si>
    <t>108133052511</t>
  </si>
  <si>
    <t>00167</t>
  </si>
  <si>
    <t>108133053116</t>
  </si>
  <si>
    <t>李硕果</t>
  </si>
  <si>
    <t>00168</t>
  </si>
  <si>
    <t>108133120117</t>
  </si>
  <si>
    <t>李鹏</t>
  </si>
  <si>
    <t>0401124003</t>
  </si>
  <si>
    <t>党委办公室主任科员及以下</t>
  </si>
  <si>
    <t>00169</t>
  </si>
  <si>
    <t>108133121203</t>
  </si>
  <si>
    <t>邹典辉</t>
  </si>
  <si>
    <t>00170</t>
  </si>
  <si>
    <t>108133121318</t>
  </si>
  <si>
    <t>许勋星</t>
  </si>
  <si>
    <t>00171</t>
  </si>
  <si>
    <t>108133121723</t>
  </si>
  <si>
    <t>郭志琳</t>
  </si>
  <si>
    <t>0401228002</t>
  </si>
  <si>
    <t>00172</t>
  </si>
  <si>
    <t>108133122018</t>
  </si>
  <si>
    <t>鹿钰伟</t>
  </si>
  <si>
    <t>00173</t>
  </si>
  <si>
    <t>108133210524</t>
  </si>
  <si>
    <t>张文杰</t>
  </si>
  <si>
    <t>00174</t>
  </si>
  <si>
    <t>108133211402</t>
  </si>
  <si>
    <t>赵丹</t>
  </si>
  <si>
    <t>00175</t>
  </si>
  <si>
    <t>108133311324</t>
  </si>
  <si>
    <t>黄洋</t>
  </si>
  <si>
    <t>00176</t>
  </si>
  <si>
    <t>108133312719</t>
  </si>
  <si>
    <t>席阳</t>
  </si>
  <si>
    <t>00177</t>
  </si>
  <si>
    <t>108134011923</t>
  </si>
  <si>
    <t>张晓晨</t>
  </si>
  <si>
    <t>00178</t>
  </si>
  <si>
    <t>108134012520</t>
  </si>
  <si>
    <t>徐世</t>
  </si>
  <si>
    <t>0401223003</t>
  </si>
  <si>
    <t>建设管理处主任科员及以下</t>
  </si>
  <si>
    <t>00179</t>
  </si>
  <si>
    <t>108134017009</t>
  </si>
  <si>
    <t>朱艺鑫</t>
  </si>
  <si>
    <t>00180</t>
  </si>
  <si>
    <t>108134018206</t>
  </si>
  <si>
    <t>潘志阳</t>
  </si>
  <si>
    <t>00181</t>
  </si>
  <si>
    <t>108134019705</t>
  </si>
  <si>
    <t>邓恒</t>
  </si>
  <si>
    <t>00182</t>
  </si>
  <si>
    <t>108134031105</t>
  </si>
  <si>
    <t>杨伟</t>
  </si>
  <si>
    <t>00183</t>
  </si>
  <si>
    <t>108134031819</t>
  </si>
  <si>
    <t>周雅日</t>
  </si>
  <si>
    <t>00184</t>
  </si>
  <si>
    <t>108134034009</t>
  </si>
  <si>
    <t>尹文</t>
  </si>
  <si>
    <t>0401113002</t>
  </si>
  <si>
    <t>轻工二处主任科员及以下</t>
  </si>
  <si>
    <t>00185</t>
  </si>
  <si>
    <t>108135021516</t>
  </si>
  <si>
    <t>王怀兰</t>
  </si>
  <si>
    <t>00186</t>
  </si>
  <si>
    <t>108135022724</t>
  </si>
  <si>
    <t>许静</t>
  </si>
  <si>
    <t>0401213001</t>
  </si>
  <si>
    <t>00187</t>
  </si>
  <si>
    <t>108135022822</t>
  </si>
  <si>
    <t>张一</t>
  </si>
  <si>
    <t>00188</t>
  </si>
  <si>
    <t>108135023410</t>
  </si>
  <si>
    <t>段驰哲</t>
  </si>
  <si>
    <t>00189</t>
  </si>
  <si>
    <t>108135023801</t>
  </si>
  <si>
    <t>王冰威</t>
  </si>
  <si>
    <t>00190</t>
  </si>
  <si>
    <t>108135510804</t>
  </si>
  <si>
    <t>刘西</t>
  </si>
  <si>
    <t>00191</t>
  </si>
  <si>
    <t>108136030216</t>
  </si>
  <si>
    <t>尚葙楠</t>
  </si>
  <si>
    <t>00192</t>
  </si>
  <si>
    <t>108137011618</t>
  </si>
  <si>
    <t>樊文瑞</t>
  </si>
  <si>
    <t>00193</t>
  </si>
  <si>
    <t>108137021206</t>
  </si>
  <si>
    <t>薄倩捷</t>
  </si>
  <si>
    <t>00194</t>
  </si>
  <si>
    <t>108137051610</t>
  </si>
  <si>
    <t>王梦</t>
  </si>
  <si>
    <t>00195</t>
  </si>
  <si>
    <t>108137341016</t>
  </si>
  <si>
    <t>姜智丽</t>
  </si>
  <si>
    <t>00196</t>
  </si>
  <si>
    <t>108137341723</t>
  </si>
  <si>
    <t>孙鸿</t>
  </si>
  <si>
    <t>00197</t>
  </si>
  <si>
    <t>108137351729</t>
  </si>
  <si>
    <t>张适</t>
  </si>
  <si>
    <t>00198</t>
  </si>
  <si>
    <t>108141014123</t>
  </si>
  <si>
    <t>薛羽</t>
  </si>
  <si>
    <t>00199</t>
  </si>
  <si>
    <t>108141019326</t>
  </si>
  <si>
    <t>张建泽</t>
  </si>
  <si>
    <t>00200</t>
  </si>
  <si>
    <t>108141022610</t>
  </si>
  <si>
    <t>郭宝忠</t>
  </si>
  <si>
    <t>00201</t>
  </si>
  <si>
    <t>108141142603</t>
  </si>
  <si>
    <t>陈文</t>
  </si>
  <si>
    <t>00202</t>
  </si>
  <si>
    <t>108141210817</t>
  </si>
  <si>
    <t>陈越宇</t>
  </si>
  <si>
    <t>00203</t>
  </si>
  <si>
    <t>108141212219</t>
  </si>
  <si>
    <t>赵树飞</t>
  </si>
  <si>
    <t>00204</t>
  </si>
  <si>
    <t>108144022721</t>
  </si>
  <si>
    <t>姜未柯</t>
  </si>
  <si>
    <t>00205</t>
  </si>
  <si>
    <t>108144022808</t>
  </si>
  <si>
    <t>崔学惠</t>
  </si>
  <si>
    <t>00206</t>
  </si>
  <si>
    <t>108144022819</t>
  </si>
  <si>
    <t>何瑶伟</t>
  </si>
  <si>
    <t>00207</t>
  </si>
  <si>
    <t>108144023022</t>
  </si>
  <si>
    <t>王静锋</t>
  </si>
  <si>
    <t>00208</t>
  </si>
  <si>
    <t>108144023026</t>
  </si>
  <si>
    <t>高正</t>
  </si>
  <si>
    <t>00209</t>
  </si>
  <si>
    <t>108144023030</t>
  </si>
  <si>
    <t>高栋文</t>
  </si>
  <si>
    <t>00210</t>
  </si>
  <si>
    <t>108144023116</t>
  </si>
  <si>
    <t>华康</t>
  </si>
  <si>
    <t>00211</t>
  </si>
  <si>
    <t>108144023206</t>
  </si>
  <si>
    <t>谭晶</t>
  </si>
  <si>
    <t>0401219002</t>
  </si>
  <si>
    <t>00212</t>
  </si>
  <si>
    <t>108146012003</t>
  </si>
  <si>
    <t>李嘉丽</t>
  </si>
  <si>
    <t>海南省</t>
  </si>
  <si>
    <t>00213</t>
  </si>
  <si>
    <t>108150023004</t>
  </si>
  <si>
    <t>贺超</t>
  </si>
  <si>
    <t>重庆市</t>
  </si>
  <si>
    <t>0401223001</t>
  </si>
  <si>
    <t>00214</t>
  </si>
  <si>
    <t>108151011309</t>
  </si>
  <si>
    <t>刘瑞涛</t>
  </si>
  <si>
    <t>四川省</t>
  </si>
  <si>
    <t>00215</t>
  </si>
  <si>
    <t>108151012422</t>
  </si>
  <si>
    <t>王自豪</t>
  </si>
  <si>
    <t>00216</t>
  </si>
  <si>
    <t>108151012524</t>
  </si>
  <si>
    <t>叶文云</t>
  </si>
  <si>
    <t>00217</t>
  </si>
  <si>
    <t>108151012930</t>
  </si>
  <si>
    <t>黄鑫碧</t>
  </si>
  <si>
    <t>00218</t>
  </si>
  <si>
    <t>108151013602</t>
  </si>
  <si>
    <t>杨茜</t>
  </si>
  <si>
    <t>00219</t>
  </si>
  <si>
    <t>108151013808</t>
  </si>
  <si>
    <t>钱楠</t>
  </si>
  <si>
    <t>00220</t>
  </si>
  <si>
    <t>108151014209</t>
  </si>
  <si>
    <t>郭莎</t>
  </si>
  <si>
    <t>00221</t>
  </si>
  <si>
    <t>108151014403</t>
  </si>
  <si>
    <t>刘诚林</t>
  </si>
  <si>
    <t>00222</t>
  </si>
  <si>
    <t>108151020201</t>
  </si>
  <si>
    <t>朱元璋</t>
  </si>
  <si>
    <t>00223</t>
  </si>
  <si>
    <t>108151022229</t>
  </si>
  <si>
    <t>孙刚峰</t>
  </si>
  <si>
    <t>00224</t>
  </si>
  <si>
    <t>108151022606</t>
  </si>
  <si>
    <t>达耀岐</t>
  </si>
  <si>
    <t>00225</t>
  </si>
  <si>
    <t>108170071229</t>
  </si>
  <si>
    <t>蒋文奇</t>
  </si>
  <si>
    <t>00226</t>
  </si>
  <si>
    <t>108170071309</t>
  </si>
  <si>
    <t>崔韵</t>
  </si>
  <si>
    <t>00227</t>
  </si>
  <si>
    <t>108170090104</t>
  </si>
  <si>
    <t>李云麟</t>
  </si>
  <si>
    <t>00228</t>
  </si>
  <si>
    <t>108170110720</t>
  </si>
  <si>
    <t>颜瀛</t>
  </si>
  <si>
    <t>00229</t>
  </si>
  <si>
    <t>108170130222</t>
  </si>
  <si>
    <t>王乔飞</t>
  </si>
  <si>
    <t>00230</t>
  </si>
  <si>
    <t>110111050919</t>
  </si>
  <si>
    <t>朱瑞鹏</t>
  </si>
  <si>
    <t>公安部</t>
  </si>
  <si>
    <t>指挥中心主任科员以下</t>
  </si>
  <si>
    <t>00231</t>
  </si>
  <si>
    <t>110111051615</t>
  </si>
  <si>
    <t>黄钰</t>
  </si>
  <si>
    <t>0801014005</t>
  </si>
  <si>
    <t>毒品分析室主任科员及以下</t>
  </si>
  <si>
    <t>00232</t>
  </si>
  <si>
    <t>110111470827</t>
  </si>
  <si>
    <t>伞新</t>
  </si>
  <si>
    <t>0801011001</t>
  </si>
  <si>
    <t>网络和信息安全处主任科员以下</t>
  </si>
  <si>
    <t>00233</t>
  </si>
  <si>
    <t>110111471320</t>
  </si>
  <si>
    <t>聂瑞智</t>
  </si>
  <si>
    <t>机关直属单位纪检监察室主任科员以下</t>
  </si>
  <si>
    <t>00234</t>
  </si>
  <si>
    <t>110111471507</t>
  </si>
  <si>
    <t>迟风</t>
  </si>
  <si>
    <t>0801015006</t>
  </si>
  <si>
    <t>法医物证技术处副主任科员</t>
  </si>
  <si>
    <t>00235</t>
  </si>
  <si>
    <t>110111480118</t>
  </si>
  <si>
    <t>应凌岐</t>
  </si>
  <si>
    <t>0401007004</t>
  </si>
  <si>
    <t>00236</t>
  </si>
  <si>
    <t>110111481023</t>
  </si>
  <si>
    <t>马伟飞</t>
  </si>
  <si>
    <t>0801012001</t>
  </si>
  <si>
    <t>网络技术研究室主任科员及以下</t>
  </si>
  <si>
    <t>00237</t>
  </si>
  <si>
    <t>110111490223</t>
  </si>
  <si>
    <t>谢钧</t>
  </si>
  <si>
    <t>00238</t>
  </si>
  <si>
    <t>110111491026</t>
  </si>
  <si>
    <t>马潞安</t>
  </si>
  <si>
    <t>0801016002</t>
  </si>
  <si>
    <t>情报处主任科员以下</t>
  </si>
  <si>
    <t>00239</t>
  </si>
  <si>
    <t>110111494023</t>
  </si>
  <si>
    <t>张小</t>
  </si>
  <si>
    <t>00240</t>
  </si>
  <si>
    <t>110111494301</t>
  </si>
  <si>
    <t>尹良</t>
  </si>
  <si>
    <t>0801010002</t>
  </si>
  <si>
    <t>档案馆科员</t>
  </si>
  <si>
    <t>00241</t>
  </si>
  <si>
    <t>110111494329</t>
  </si>
  <si>
    <t>陈浩</t>
  </si>
  <si>
    <t>00242</t>
  </si>
  <si>
    <t>110111511523</t>
  </si>
  <si>
    <t>丁田</t>
  </si>
  <si>
    <t>0401002004</t>
  </si>
  <si>
    <t>统计处主任科员以下</t>
  </si>
  <si>
    <t>00243</t>
  </si>
  <si>
    <t>110111520630</t>
  </si>
  <si>
    <t>胡颖</t>
  </si>
  <si>
    <t>0401002003</t>
  </si>
  <si>
    <t>网络管理处主任科员以下</t>
  </si>
  <si>
    <t>00244</t>
  </si>
  <si>
    <t>110111521125</t>
  </si>
  <si>
    <t>陈晓</t>
  </si>
  <si>
    <t>0801015018</t>
  </si>
  <si>
    <t>情报信息技术处主任科员</t>
  </si>
  <si>
    <t>00245</t>
  </si>
  <si>
    <t>110111531421</t>
  </si>
  <si>
    <t>杨静源</t>
  </si>
  <si>
    <t>0401006002</t>
  </si>
  <si>
    <t>装备二处主任科员及以下</t>
  </si>
  <si>
    <t>00246</t>
  </si>
  <si>
    <t>110111541310</t>
  </si>
  <si>
    <t>孙虹伟</t>
  </si>
  <si>
    <t>00247</t>
  </si>
  <si>
    <t>110111573319</t>
  </si>
  <si>
    <t>瞿振雯</t>
  </si>
  <si>
    <t>0801016001</t>
  </si>
  <si>
    <t>办公室主任科员以下</t>
  </si>
  <si>
    <t>00248</t>
  </si>
  <si>
    <t>110111581922</t>
  </si>
  <si>
    <t>朱泽宇</t>
  </si>
  <si>
    <t>00249</t>
  </si>
  <si>
    <t>110111640829</t>
  </si>
  <si>
    <t>曹哲瀚</t>
  </si>
  <si>
    <t>0801012002</t>
  </si>
  <si>
    <t>00250</t>
  </si>
  <si>
    <t>110111641512</t>
  </si>
  <si>
    <t>华晨</t>
  </si>
  <si>
    <t>00251</t>
  </si>
  <si>
    <t>110111661828</t>
  </si>
  <si>
    <t>汤悦</t>
  </si>
  <si>
    <t>00252</t>
  </si>
  <si>
    <t>110111670119</t>
  </si>
  <si>
    <t>薛梦</t>
  </si>
  <si>
    <t>0801012004</t>
  </si>
  <si>
    <t>00253</t>
  </si>
  <si>
    <t>110111670230</t>
  </si>
  <si>
    <t>郑龙贝</t>
  </si>
  <si>
    <t>0801010001</t>
  </si>
  <si>
    <t>00254</t>
  </si>
  <si>
    <t>110111670918</t>
  </si>
  <si>
    <t>李红</t>
  </si>
  <si>
    <t>00255</t>
  </si>
  <si>
    <t>110111702506</t>
  </si>
  <si>
    <t>李媛</t>
  </si>
  <si>
    <t>00256</t>
  </si>
  <si>
    <t>110111740128</t>
  </si>
  <si>
    <t>方笑</t>
  </si>
  <si>
    <t>0801015007</t>
  </si>
  <si>
    <t>法医遗传技术处副主任科员</t>
  </si>
  <si>
    <t>00257</t>
  </si>
  <si>
    <t>110111740913</t>
  </si>
  <si>
    <t>薛小</t>
  </si>
  <si>
    <t>00258</t>
  </si>
  <si>
    <t>110111741205</t>
  </si>
  <si>
    <t>冯东</t>
  </si>
  <si>
    <t>执法监督处主任科员以下</t>
  </si>
  <si>
    <t>00259</t>
  </si>
  <si>
    <t>110111790903</t>
  </si>
  <si>
    <t>黄操</t>
  </si>
  <si>
    <t>0801012003</t>
  </si>
  <si>
    <t>00260</t>
  </si>
  <si>
    <t>110111791825</t>
  </si>
  <si>
    <t>徐诗霞</t>
  </si>
  <si>
    <t>00261</t>
  </si>
  <si>
    <t>110111810915</t>
  </si>
  <si>
    <t>刘真玉</t>
  </si>
  <si>
    <t>办公室科员</t>
  </si>
  <si>
    <t>00262</t>
  </si>
  <si>
    <t>110111811125</t>
  </si>
  <si>
    <t>尹楷静</t>
  </si>
  <si>
    <t>0801011003</t>
  </si>
  <si>
    <t>无线通信管理处主任科员以下</t>
  </si>
  <si>
    <t>00263</t>
  </si>
  <si>
    <t>110111811230</t>
  </si>
  <si>
    <t>00264</t>
  </si>
  <si>
    <t>110111811410</t>
  </si>
  <si>
    <t>张建彦</t>
  </si>
  <si>
    <t>00265</t>
  </si>
  <si>
    <t>110111820515</t>
  </si>
  <si>
    <t>周森莹</t>
  </si>
  <si>
    <t>00266</t>
  </si>
  <si>
    <t>110111841801</t>
  </si>
  <si>
    <t>刘贤昕</t>
  </si>
  <si>
    <t>0801015013</t>
  </si>
  <si>
    <t>电子物证检验技术处主任科员</t>
  </si>
  <si>
    <t>00267</t>
  </si>
  <si>
    <t>110111841908</t>
  </si>
  <si>
    <t>曹羽</t>
  </si>
  <si>
    <t>00268</t>
  </si>
  <si>
    <t>110111850526</t>
  </si>
  <si>
    <t>董承</t>
  </si>
  <si>
    <t>0801012005</t>
  </si>
  <si>
    <t>00269</t>
  </si>
  <si>
    <t>110111851824</t>
  </si>
  <si>
    <t>徐理</t>
  </si>
  <si>
    <t>00270</t>
  </si>
  <si>
    <t>110111860502</t>
  </si>
  <si>
    <t>谢东</t>
  </si>
  <si>
    <t>00271</t>
  </si>
  <si>
    <t>110111880403</t>
  </si>
  <si>
    <t>罗博锋</t>
  </si>
  <si>
    <t>0801015002</t>
  </si>
  <si>
    <t>规划指导处副主任科员</t>
  </si>
  <si>
    <t>00272</t>
  </si>
  <si>
    <t>110111881708</t>
  </si>
  <si>
    <t>曾欣</t>
  </si>
  <si>
    <t>0401003002</t>
  </si>
  <si>
    <t>爆炸物品安全监管处主任科员及以下</t>
  </si>
  <si>
    <t>00273</t>
  </si>
  <si>
    <t>110111921420</t>
  </si>
  <si>
    <t>胡珲平</t>
  </si>
  <si>
    <t>00274</t>
  </si>
  <si>
    <t>110111942912</t>
  </si>
  <si>
    <t>徐薇</t>
  </si>
  <si>
    <t>00275</t>
  </si>
  <si>
    <t>110111971008</t>
  </si>
  <si>
    <t>赵坤湛</t>
  </si>
  <si>
    <t>00276</t>
  </si>
  <si>
    <t>110112030609</t>
  </si>
  <si>
    <t>孟婷</t>
  </si>
  <si>
    <t>0401007002</t>
  </si>
  <si>
    <t>毒品新型犯罪侦查处主任科员及以下</t>
  </si>
  <si>
    <t>00277</t>
  </si>
  <si>
    <t>110132012103</t>
  </si>
  <si>
    <t>石丽</t>
  </si>
  <si>
    <t>00278</t>
  </si>
  <si>
    <t>110132034307</t>
  </si>
  <si>
    <t>姜萌鹏</t>
  </si>
  <si>
    <t>00279</t>
  </si>
  <si>
    <t>110132035224</t>
  </si>
  <si>
    <t>陈卓</t>
  </si>
  <si>
    <t>00280</t>
  </si>
  <si>
    <t>110132036423</t>
  </si>
  <si>
    <t>程晓</t>
  </si>
  <si>
    <t>综合指导处主任科员及以下</t>
  </si>
  <si>
    <t>00281</t>
  </si>
  <si>
    <t>110132037520</t>
  </si>
  <si>
    <t>刘娜君</t>
  </si>
  <si>
    <t>0801015004</t>
  </si>
  <si>
    <t>标准规范处副主任科员</t>
  </si>
  <si>
    <t>00282</t>
  </si>
  <si>
    <t>110132041613</t>
  </si>
  <si>
    <t>郑翠晨</t>
  </si>
  <si>
    <t>00283</t>
  </si>
  <si>
    <t>110132042510</t>
  </si>
  <si>
    <t>徐永</t>
  </si>
  <si>
    <t>00284</t>
  </si>
  <si>
    <t>110132042922</t>
  </si>
  <si>
    <t>杨蕾</t>
  </si>
  <si>
    <t>00285</t>
  </si>
  <si>
    <t>110132043902</t>
  </si>
  <si>
    <t>陈国</t>
  </si>
  <si>
    <t>00286</t>
  </si>
  <si>
    <t>110132044316</t>
  </si>
  <si>
    <t>陈梦波</t>
  </si>
  <si>
    <t>0801015015</t>
  </si>
  <si>
    <t>法庭科学应用技术研究中心副主任科员</t>
  </si>
  <si>
    <t>00287</t>
  </si>
  <si>
    <t>110132044625</t>
  </si>
  <si>
    <t>范锐馨</t>
  </si>
  <si>
    <t>00288</t>
  </si>
  <si>
    <t>110132220130</t>
  </si>
  <si>
    <t>彭晓</t>
  </si>
  <si>
    <t>交通安全宣传教育处主任科员以下</t>
  </si>
  <si>
    <t>00289</t>
  </si>
  <si>
    <t>110132221214</t>
  </si>
  <si>
    <t>甄怀琨</t>
  </si>
  <si>
    <t>00290</t>
  </si>
  <si>
    <t>110132221405</t>
  </si>
  <si>
    <t>史庆英</t>
  </si>
  <si>
    <t>00291</t>
  </si>
  <si>
    <t>110132231712</t>
  </si>
  <si>
    <t>简羽</t>
  </si>
  <si>
    <t>0801014003</t>
  </si>
  <si>
    <t>情报三室主任科员及以下</t>
  </si>
  <si>
    <t>00292</t>
  </si>
  <si>
    <t>110137641115</t>
  </si>
  <si>
    <t>王秋凡</t>
  </si>
  <si>
    <t>0801015003</t>
  </si>
  <si>
    <t>人才交流处科员</t>
  </si>
  <si>
    <t>00293</t>
  </si>
  <si>
    <t>110137721025</t>
  </si>
  <si>
    <t>宋明庚</t>
  </si>
  <si>
    <t>00294</t>
  </si>
  <si>
    <t>110137723212</t>
  </si>
  <si>
    <t>李明</t>
  </si>
  <si>
    <t>00295</t>
  </si>
  <si>
    <t>110137723217</t>
  </si>
  <si>
    <t>韩峰</t>
  </si>
  <si>
    <t>0801015010</t>
  </si>
  <si>
    <t>视频侦查技术处副主任科员</t>
  </si>
  <si>
    <t>00296</t>
  </si>
  <si>
    <t>110137732728</t>
  </si>
  <si>
    <t>王珊</t>
  </si>
  <si>
    <t>00297</t>
  </si>
  <si>
    <t>110141011624</t>
  </si>
  <si>
    <t>姚歌杨</t>
  </si>
  <si>
    <t>计划处主任科员及以下</t>
  </si>
  <si>
    <t>00298</t>
  </si>
  <si>
    <t>110141012401</t>
  </si>
  <si>
    <t>马彦一</t>
  </si>
  <si>
    <t>0801014004</t>
  </si>
  <si>
    <t>培训部主任科员及以下</t>
  </si>
  <si>
    <t>00299</t>
  </si>
  <si>
    <t>110141013417</t>
  </si>
  <si>
    <t>张乐峰</t>
  </si>
  <si>
    <t>00300</t>
  </si>
  <si>
    <t>110141014007</t>
  </si>
  <si>
    <t>金闻</t>
  </si>
  <si>
    <t>00301</t>
  </si>
  <si>
    <t>110141015909</t>
  </si>
  <si>
    <t>曹冰君</t>
  </si>
  <si>
    <t>00302</t>
  </si>
  <si>
    <t>110141021326</t>
  </si>
  <si>
    <t>李兴</t>
  </si>
  <si>
    <t>00303</t>
  </si>
  <si>
    <t>110141210306</t>
  </si>
  <si>
    <t>孔明松</t>
  </si>
  <si>
    <t>00304</t>
  </si>
  <si>
    <t>110141240606</t>
  </si>
  <si>
    <t>宁倩</t>
  </si>
  <si>
    <t>0801014007</t>
  </si>
  <si>
    <t>00305</t>
  </si>
  <si>
    <t>110141242616</t>
  </si>
  <si>
    <t>张佳雯</t>
  </si>
  <si>
    <t>00306</t>
  </si>
  <si>
    <t>110142091505</t>
  </si>
  <si>
    <t>刘鹏</t>
  </si>
  <si>
    <t>0801015005</t>
  </si>
  <si>
    <t>00307</t>
  </si>
  <si>
    <t>110142091718</t>
  </si>
  <si>
    <t>赵展</t>
  </si>
  <si>
    <t>00308</t>
  </si>
  <si>
    <t>110142093628</t>
  </si>
  <si>
    <t>张晓</t>
  </si>
  <si>
    <t>00309</t>
  </si>
  <si>
    <t>110142094229</t>
  </si>
  <si>
    <t>陈铭昭</t>
  </si>
  <si>
    <t>00310</t>
  </si>
  <si>
    <t>110142101116</t>
  </si>
  <si>
    <t>许彬斯</t>
  </si>
  <si>
    <t>00311</t>
  </si>
  <si>
    <t>110142101921</t>
  </si>
  <si>
    <t>00312</t>
  </si>
  <si>
    <t>110142111209</t>
  </si>
  <si>
    <t>0801015016</t>
  </si>
  <si>
    <t>法庭科学应用技术研究中心科员</t>
  </si>
  <si>
    <t>00313</t>
  </si>
  <si>
    <t>110142115001</t>
  </si>
  <si>
    <t>刘云炜</t>
  </si>
  <si>
    <t>00314</t>
  </si>
  <si>
    <t>110143060315</t>
  </si>
  <si>
    <t>许雯宇</t>
  </si>
  <si>
    <t>00315</t>
  </si>
  <si>
    <t>110143061027</t>
  </si>
  <si>
    <t>杨加涵</t>
  </si>
  <si>
    <t>00316</t>
  </si>
  <si>
    <t>110144023526</t>
  </si>
  <si>
    <t>李连攀</t>
  </si>
  <si>
    <t>0401007003</t>
  </si>
  <si>
    <t>00317</t>
  </si>
  <si>
    <t>110144023606</t>
  </si>
  <si>
    <t>丛丽杰</t>
  </si>
  <si>
    <t>00318</t>
  </si>
  <si>
    <t>110144023610</t>
  </si>
  <si>
    <t>宋雅茹</t>
  </si>
  <si>
    <t>0801011002</t>
  </si>
  <si>
    <t>安全技术防范工作指导处主任科员以下</t>
  </si>
  <si>
    <t>00319</t>
  </si>
  <si>
    <t>110144023625</t>
  </si>
  <si>
    <t>王怡阳</t>
  </si>
  <si>
    <t>00320</t>
  </si>
  <si>
    <t>110144023704</t>
  </si>
  <si>
    <t>孙瑕</t>
  </si>
  <si>
    <t>00321</t>
  </si>
  <si>
    <t>110144023710</t>
  </si>
  <si>
    <t>陈金</t>
  </si>
  <si>
    <t>00322</t>
  </si>
  <si>
    <t>110144023711</t>
  </si>
  <si>
    <t>董雨影</t>
  </si>
  <si>
    <t>00323</t>
  </si>
  <si>
    <t>110145501427</t>
  </si>
  <si>
    <t>倪萍骁</t>
  </si>
  <si>
    <t>广西壮族自治区</t>
  </si>
  <si>
    <t>00324</t>
  </si>
  <si>
    <t>110150022111</t>
  </si>
  <si>
    <t>郭宁</t>
  </si>
  <si>
    <t>00325</t>
  </si>
  <si>
    <t>110150023316</t>
  </si>
  <si>
    <t>车一</t>
  </si>
  <si>
    <t>00326</t>
  </si>
  <si>
    <t>110150023901</t>
  </si>
  <si>
    <t>游晓</t>
  </si>
  <si>
    <t>00327</t>
  </si>
  <si>
    <t>110151011627</t>
  </si>
  <si>
    <t>高士伟</t>
  </si>
  <si>
    <t>00328</t>
  </si>
  <si>
    <t>110151012402</t>
  </si>
  <si>
    <t>吴江雨</t>
  </si>
  <si>
    <t>00329</t>
  </si>
  <si>
    <t>110151022120</t>
  </si>
  <si>
    <t>杨宁</t>
  </si>
  <si>
    <t>枪支警械管理处主任科员及以下</t>
  </si>
  <si>
    <t>00330</t>
  </si>
  <si>
    <t>110151022228</t>
  </si>
  <si>
    <t>赵千阳</t>
  </si>
  <si>
    <t>00331</t>
  </si>
  <si>
    <t>110152131216</t>
  </si>
  <si>
    <t>王会然</t>
  </si>
  <si>
    <t>贵州省</t>
  </si>
  <si>
    <t>00332</t>
  </si>
  <si>
    <t>110153193120</t>
  </si>
  <si>
    <t>佟雯志</t>
  </si>
  <si>
    <t>00333</t>
  </si>
  <si>
    <t>110153194824</t>
  </si>
  <si>
    <t>宋冰夕</t>
  </si>
  <si>
    <t>00334</t>
  </si>
  <si>
    <t>110170090129</t>
  </si>
  <si>
    <t>王健宁</t>
  </si>
  <si>
    <t>00335</t>
  </si>
  <si>
    <t>110170090202</t>
  </si>
  <si>
    <t>陆艳亮</t>
  </si>
  <si>
    <t>00336</t>
  </si>
  <si>
    <t>110211321002</t>
  </si>
  <si>
    <t>胡春榕</t>
  </si>
  <si>
    <t>0601009002</t>
  </si>
  <si>
    <t>监管处主任科员以下</t>
  </si>
  <si>
    <t>00337</t>
  </si>
  <si>
    <t>110211430917</t>
  </si>
  <si>
    <t>徐瑞静</t>
  </si>
  <si>
    <t>00338</t>
  </si>
  <si>
    <t>110212152322</t>
  </si>
  <si>
    <t>张相</t>
  </si>
  <si>
    <t>00339</t>
  </si>
  <si>
    <t>110212360718</t>
  </si>
  <si>
    <t>张祎</t>
  </si>
  <si>
    <t>0601009001</t>
  </si>
  <si>
    <t>00340</t>
  </si>
  <si>
    <t>110213102516</t>
  </si>
  <si>
    <t>金栩丹</t>
  </si>
  <si>
    <t>00341</t>
  </si>
  <si>
    <t>110213162408</t>
  </si>
  <si>
    <t>钱鹏夫</t>
  </si>
  <si>
    <t>00342</t>
  </si>
  <si>
    <t>110221501015</t>
  </si>
  <si>
    <t>周祖</t>
  </si>
  <si>
    <t>00343</t>
  </si>
  <si>
    <t>110231141309</t>
  </si>
  <si>
    <t>马小杰</t>
  </si>
  <si>
    <t>0601009003</t>
  </si>
  <si>
    <t>行政处主任科员以下</t>
  </si>
  <si>
    <t>00344</t>
  </si>
  <si>
    <t>110232054311</t>
  </si>
  <si>
    <t>宁中海</t>
  </si>
  <si>
    <t>00345</t>
  </si>
  <si>
    <t>110232065608</t>
  </si>
  <si>
    <t>郝文</t>
  </si>
  <si>
    <t>00346</t>
  </si>
  <si>
    <t>110232116907</t>
  </si>
  <si>
    <t>董鑫光</t>
  </si>
  <si>
    <t>00347</t>
  </si>
  <si>
    <t>110232346915</t>
  </si>
  <si>
    <t>邓光</t>
  </si>
  <si>
    <t>00348</t>
  </si>
  <si>
    <t>110234152023</t>
  </si>
  <si>
    <t>杨凯</t>
  </si>
  <si>
    <t>00349</t>
  </si>
  <si>
    <t>110236231213</t>
  </si>
  <si>
    <t>韩丰霖</t>
  </si>
  <si>
    <t>00350</t>
  </si>
  <si>
    <t>110237171210</t>
  </si>
  <si>
    <t>冯达楠</t>
  </si>
  <si>
    <t>00351</t>
  </si>
  <si>
    <t>110241195116</t>
  </si>
  <si>
    <t>王新凯</t>
  </si>
  <si>
    <t>00352</t>
  </si>
  <si>
    <t>110250140403</t>
  </si>
  <si>
    <t>李炜洁</t>
  </si>
  <si>
    <t>00353</t>
  </si>
  <si>
    <t>110250162906</t>
  </si>
  <si>
    <t>侯爱琪</t>
  </si>
  <si>
    <t>00354</t>
  </si>
  <si>
    <t>110263011819</t>
  </si>
  <si>
    <t>时圆瑞</t>
  </si>
  <si>
    <t>青海省</t>
  </si>
  <si>
    <t>00355</t>
  </si>
  <si>
    <t>110270081714</t>
  </si>
  <si>
    <t>郑琦</t>
  </si>
  <si>
    <t>00356</t>
  </si>
  <si>
    <t>104111050729</t>
  </si>
  <si>
    <t>王朝坤</t>
  </si>
  <si>
    <t>国家发展和改革委员会</t>
  </si>
  <si>
    <t>00357</t>
  </si>
  <si>
    <t>104111051014</t>
  </si>
  <si>
    <t>刘嘉</t>
  </si>
  <si>
    <t>0401020001</t>
  </si>
  <si>
    <t>00358</t>
  </si>
  <si>
    <t>104111051617</t>
  </si>
  <si>
    <t>贺文玥</t>
  </si>
  <si>
    <t>00359</t>
  </si>
  <si>
    <t>104111051724</t>
  </si>
  <si>
    <t>李咚</t>
  </si>
  <si>
    <t>0401014001</t>
  </si>
  <si>
    <t>00360</t>
  </si>
  <si>
    <t>104111060117</t>
  </si>
  <si>
    <t>牛鹤文</t>
  </si>
  <si>
    <t>00361</t>
  </si>
  <si>
    <t>104111060805</t>
  </si>
  <si>
    <t>丁鸫</t>
  </si>
  <si>
    <t>主体功能区和地方规划处主任科员及以下</t>
  </si>
  <si>
    <t>00362</t>
  </si>
  <si>
    <t>104111060814</t>
  </si>
  <si>
    <t>卢薇</t>
  </si>
  <si>
    <t>00363</t>
  </si>
  <si>
    <t>104111060930</t>
  </si>
  <si>
    <t>张汐男</t>
  </si>
  <si>
    <t>00364</t>
  </si>
  <si>
    <t>104111061112</t>
  </si>
  <si>
    <t>谭彩灿</t>
  </si>
  <si>
    <t>00365</t>
  </si>
  <si>
    <t>104111090418</t>
  </si>
  <si>
    <t>高磊</t>
  </si>
  <si>
    <t>0401022001</t>
  </si>
  <si>
    <t>00366</t>
  </si>
  <si>
    <t>104111091201</t>
  </si>
  <si>
    <t>赵化平</t>
  </si>
  <si>
    <t>0401021001</t>
  </si>
  <si>
    <t>反价格垄断调查一处主任科员及以下</t>
  </si>
  <si>
    <t>00367</t>
  </si>
  <si>
    <t>104111091321</t>
  </si>
  <si>
    <t>李晗琪</t>
  </si>
  <si>
    <t>00368</t>
  </si>
  <si>
    <t>104111091913</t>
  </si>
  <si>
    <t>吴志妍</t>
  </si>
  <si>
    <t>00369</t>
  </si>
  <si>
    <t>104111140402</t>
  </si>
  <si>
    <t>郭舒</t>
  </si>
  <si>
    <t>0401024001</t>
  </si>
  <si>
    <t>稽察处主任科员及以下</t>
  </si>
  <si>
    <t>00370</t>
  </si>
  <si>
    <t>104111140504</t>
  </si>
  <si>
    <t>尹琰慧</t>
  </si>
  <si>
    <t>00371</t>
  </si>
  <si>
    <t>104111140814</t>
  </si>
  <si>
    <t>徐嘉舒</t>
  </si>
  <si>
    <t>0401018002</t>
  </si>
  <si>
    <t>流通发展处主任科员及以下</t>
  </si>
  <si>
    <t>00372</t>
  </si>
  <si>
    <t>104111140821</t>
  </si>
  <si>
    <t>薛哲</t>
  </si>
  <si>
    <t>制度法规处主任科员及以下</t>
  </si>
  <si>
    <t>00373</t>
  </si>
  <si>
    <t>104111141127</t>
  </si>
  <si>
    <t>潘鹏璇</t>
  </si>
  <si>
    <t>0401015001</t>
  </si>
  <si>
    <t>00374</t>
  </si>
  <si>
    <t>104111141130</t>
  </si>
  <si>
    <t>孙小小</t>
  </si>
  <si>
    <t>0401018001</t>
  </si>
  <si>
    <t>商品平衡一处主任科员及以下</t>
  </si>
  <si>
    <t>00375</t>
  </si>
  <si>
    <t>104111141228</t>
  </si>
  <si>
    <t>李凯昱</t>
  </si>
  <si>
    <t>00376</t>
  </si>
  <si>
    <t>104111141502</t>
  </si>
  <si>
    <t>王卓</t>
  </si>
  <si>
    <t>00377</t>
  </si>
  <si>
    <t>104111141526</t>
  </si>
  <si>
    <t>左明</t>
  </si>
  <si>
    <t>00378</t>
  </si>
  <si>
    <t>104111150112</t>
  </si>
  <si>
    <t>李蕾</t>
  </si>
  <si>
    <t>00379</t>
  </si>
  <si>
    <t>104111160728</t>
  </si>
  <si>
    <t>郑志</t>
  </si>
  <si>
    <t>00380</t>
  </si>
  <si>
    <t>104111161210</t>
  </si>
  <si>
    <t>徐紫玲</t>
  </si>
  <si>
    <t>00381</t>
  </si>
  <si>
    <t>104111201403</t>
  </si>
  <si>
    <t>陈明禹</t>
  </si>
  <si>
    <t>00382</t>
  </si>
  <si>
    <t>104111220120</t>
  </si>
  <si>
    <t>吴莎帆</t>
  </si>
  <si>
    <t>0401023001</t>
  </si>
  <si>
    <t>00383</t>
  </si>
  <si>
    <t>104111221025</t>
  </si>
  <si>
    <t>齐昴跻</t>
  </si>
  <si>
    <t>0401020003</t>
  </si>
  <si>
    <t>成本调查和监审处主任科员及以下</t>
  </si>
  <si>
    <t>00384</t>
  </si>
  <si>
    <t>104111270502</t>
  </si>
  <si>
    <t>古若般</t>
  </si>
  <si>
    <t>0401019001</t>
  </si>
  <si>
    <t>00385</t>
  </si>
  <si>
    <t>104111381505</t>
  </si>
  <si>
    <t>缪汉荟</t>
  </si>
  <si>
    <t>00386</t>
  </si>
  <si>
    <t>104111381626</t>
  </si>
  <si>
    <t>刘银超</t>
  </si>
  <si>
    <t>水利处主任科员及以下</t>
  </si>
  <si>
    <t>00387</t>
  </si>
  <si>
    <t>104111390325</t>
  </si>
  <si>
    <t>赵丽原</t>
  </si>
  <si>
    <t>00388</t>
  </si>
  <si>
    <t>104111390402</t>
  </si>
  <si>
    <t>刘玉庆</t>
  </si>
  <si>
    <t>0401024004</t>
  </si>
  <si>
    <t>监测处主任科员及以下</t>
  </si>
  <si>
    <t>00389</t>
  </si>
  <si>
    <t>104111390907</t>
  </si>
  <si>
    <t>周文滨</t>
  </si>
  <si>
    <t>0401024003</t>
  </si>
  <si>
    <t>管理处主任科员及以下</t>
  </si>
  <si>
    <t>00390</t>
  </si>
  <si>
    <t>104111391126</t>
  </si>
  <si>
    <t>王汝超</t>
  </si>
  <si>
    <t>00391</t>
  </si>
  <si>
    <t>104111391323</t>
  </si>
  <si>
    <t>杨芮凯</t>
  </si>
  <si>
    <t>0401024002</t>
  </si>
  <si>
    <t>00392</t>
  </si>
  <si>
    <t>104111391403</t>
  </si>
  <si>
    <t>任清</t>
  </si>
  <si>
    <t>00393</t>
  </si>
  <si>
    <t>104111400201</t>
  </si>
  <si>
    <t>叶昊</t>
  </si>
  <si>
    <t>00394</t>
  </si>
  <si>
    <t>104111400519</t>
  </si>
  <si>
    <t>关明梅</t>
  </si>
  <si>
    <t>00395</t>
  </si>
  <si>
    <t>104111401525</t>
  </si>
  <si>
    <t>辛晶</t>
  </si>
  <si>
    <t>0401009002</t>
  </si>
  <si>
    <t>经济发展处主任科员及以下</t>
  </si>
  <si>
    <t>00396</t>
  </si>
  <si>
    <t>104111410510</t>
  </si>
  <si>
    <t>车源蒙</t>
  </si>
  <si>
    <t>00397</t>
  </si>
  <si>
    <t>104111411301</t>
  </si>
  <si>
    <t>李永</t>
  </si>
  <si>
    <t>00398</t>
  </si>
  <si>
    <t>104111411511</t>
  </si>
  <si>
    <t>陈江</t>
  </si>
  <si>
    <t>00399</t>
  </si>
  <si>
    <t>104111420520</t>
  </si>
  <si>
    <t>朱盛轩</t>
  </si>
  <si>
    <t>00400</t>
  </si>
  <si>
    <t>104111420619</t>
  </si>
  <si>
    <t>袁淑</t>
  </si>
  <si>
    <t>0401015002</t>
  </si>
  <si>
    <t>节水处主任科员及以下</t>
  </si>
  <si>
    <t>00401</t>
  </si>
  <si>
    <t>104111421316</t>
  </si>
  <si>
    <t>00402</t>
  </si>
  <si>
    <t>104111440223</t>
  </si>
  <si>
    <t>于振洋</t>
  </si>
  <si>
    <t>0401020002</t>
  </si>
  <si>
    <t>00403</t>
  </si>
  <si>
    <t>104111440615</t>
  </si>
  <si>
    <t>孙慧</t>
  </si>
  <si>
    <t>0401016001</t>
  </si>
  <si>
    <t>国际政策与谈判处主任科员及以下</t>
  </si>
  <si>
    <t>00404</t>
  </si>
  <si>
    <t>104111450110</t>
  </si>
  <si>
    <t>朱纬波</t>
  </si>
  <si>
    <t>00405</t>
  </si>
  <si>
    <t>104111480516</t>
  </si>
  <si>
    <t>张立</t>
  </si>
  <si>
    <t>00406</t>
  </si>
  <si>
    <t>104111480804</t>
  </si>
  <si>
    <t>刘鑫</t>
  </si>
  <si>
    <t>00407</t>
  </si>
  <si>
    <t>104111480810</t>
  </si>
  <si>
    <t>赵钰</t>
  </si>
  <si>
    <t>00408</t>
  </si>
  <si>
    <t>104111481025</t>
  </si>
  <si>
    <t>张金杰</t>
  </si>
  <si>
    <t>00409</t>
  </si>
  <si>
    <t>104111481513</t>
  </si>
  <si>
    <t>梅子海</t>
  </si>
  <si>
    <t>00410</t>
  </si>
  <si>
    <t>104111491204</t>
  </si>
  <si>
    <t>李盛叶</t>
  </si>
  <si>
    <t>00411</t>
  </si>
  <si>
    <t>104111491903</t>
  </si>
  <si>
    <t>龚志娜</t>
  </si>
  <si>
    <t>00412</t>
  </si>
  <si>
    <t>104111492114</t>
  </si>
  <si>
    <t>范沛超</t>
  </si>
  <si>
    <t>00413</t>
  </si>
  <si>
    <t>104111492405</t>
  </si>
  <si>
    <t>陈旭</t>
  </si>
  <si>
    <t>00414</t>
  </si>
  <si>
    <t>104111492615</t>
  </si>
  <si>
    <t>李青</t>
  </si>
  <si>
    <t>00415</t>
  </si>
  <si>
    <t>104111492929</t>
  </si>
  <si>
    <t>郭强琳</t>
  </si>
  <si>
    <t>00416</t>
  </si>
  <si>
    <t>104111493810</t>
  </si>
  <si>
    <t>周潇</t>
  </si>
  <si>
    <t>00417</t>
  </si>
  <si>
    <t>104111494108</t>
  </si>
  <si>
    <t>周飞影</t>
  </si>
  <si>
    <t>0401012002</t>
  </si>
  <si>
    <t>公路水路处主任科员及以下</t>
  </si>
  <si>
    <t>00418</t>
  </si>
  <si>
    <t>104111501103</t>
  </si>
  <si>
    <t>徐潇齐</t>
  </si>
  <si>
    <t>00419</t>
  </si>
  <si>
    <t>104111501715</t>
  </si>
  <si>
    <t>侯小生</t>
  </si>
  <si>
    <t>00420</t>
  </si>
  <si>
    <t>104111511726</t>
  </si>
  <si>
    <t>张嘉凯</t>
  </si>
  <si>
    <t>00421</t>
  </si>
  <si>
    <t>104111520911</t>
  </si>
  <si>
    <t>王艳然</t>
  </si>
  <si>
    <t>00422</t>
  </si>
  <si>
    <t>104111540423</t>
  </si>
  <si>
    <t>桑思</t>
  </si>
  <si>
    <t>0401010002</t>
  </si>
  <si>
    <t>产业发展处主任科员及以下</t>
  </si>
  <si>
    <t>00423</t>
  </si>
  <si>
    <t>104111550818</t>
  </si>
  <si>
    <t>王翠沛</t>
  </si>
  <si>
    <t>00424</t>
  </si>
  <si>
    <t>104111550828</t>
  </si>
  <si>
    <t>童相</t>
  </si>
  <si>
    <t>00425</t>
  </si>
  <si>
    <t>104111550910</t>
  </si>
  <si>
    <t>王娜梅</t>
  </si>
  <si>
    <t>00426</t>
  </si>
  <si>
    <t>104111560607</t>
  </si>
  <si>
    <t>肖倩华</t>
  </si>
  <si>
    <t>00427</t>
  </si>
  <si>
    <t>104111570330</t>
  </si>
  <si>
    <t>赵福峰</t>
  </si>
  <si>
    <t>0401025002</t>
  </si>
  <si>
    <t>监察审计室主任科员及以下</t>
  </si>
  <si>
    <t>00428</t>
  </si>
  <si>
    <t>104111570516</t>
  </si>
  <si>
    <t>宋争</t>
  </si>
  <si>
    <t>00429</t>
  </si>
  <si>
    <t>104111571029</t>
  </si>
  <si>
    <t>高令书</t>
  </si>
  <si>
    <t>00430</t>
  </si>
  <si>
    <t>104111610519</t>
  </si>
  <si>
    <t>王欣</t>
  </si>
  <si>
    <t>00431</t>
  </si>
  <si>
    <t>104111611102</t>
  </si>
  <si>
    <t>张淙实</t>
  </si>
  <si>
    <t>0401025001</t>
  </si>
  <si>
    <t>科技教育处主任科员及以下</t>
  </si>
  <si>
    <t>00432</t>
  </si>
  <si>
    <t>104111611227</t>
  </si>
  <si>
    <t>张光东</t>
  </si>
  <si>
    <t>00433</t>
  </si>
  <si>
    <t>104111640826</t>
  </si>
  <si>
    <t>宋珏鹤</t>
  </si>
  <si>
    <t>00434</t>
  </si>
  <si>
    <t>104111640930</t>
  </si>
  <si>
    <t>张舟</t>
  </si>
  <si>
    <t>00435</t>
  </si>
  <si>
    <t>104111643001</t>
  </si>
  <si>
    <t>曲东阳</t>
  </si>
  <si>
    <t>0401009001</t>
  </si>
  <si>
    <t>农林生态处主任科员及以下</t>
  </si>
  <si>
    <t>00436</t>
  </si>
  <si>
    <t>104111650623</t>
  </si>
  <si>
    <t>西门雪</t>
  </si>
  <si>
    <t>00437</t>
  </si>
  <si>
    <t>104111651026</t>
  </si>
  <si>
    <t>贺风</t>
  </si>
  <si>
    <t>00438</t>
  </si>
  <si>
    <t>104111660630</t>
  </si>
  <si>
    <t>耿天霜</t>
  </si>
  <si>
    <t>00439</t>
  </si>
  <si>
    <t>104111670225</t>
  </si>
  <si>
    <t>陈淼实</t>
  </si>
  <si>
    <t>00440</t>
  </si>
  <si>
    <t>104111670412</t>
  </si>
  <si>
    <t>张娜</t>
  </si>
  <si>
    <t>00441</t>
  </si>
  <si>
    <t>104111670813</t>
  </si>
  <si>
    <t>杨倩皖</t>
  </si>
  <si>
    <t>00442</t>
  </si>
  <si>
    <t>104111671205</t>
  </si>
  <si>
    <t>李玉</t>
  </si>
  <si>
    <t>00443</t>
  </si>
  <si>
    <t>104111671706</t>
  </si>
  <si>
    <t>孙大</t>
  </si>
  <si>
    <t>00444</t>
  </si>
  <si>
    <t>104111702910</t>
  </si>
  <si>
    <t>秘志</t>
  </si>
  <si>
    <t>00445</t>
  </si>
  <si>
    <t>104111703014</t>
  </si>
  <si>
    <t>贾佳荣</t>
  </si>
  <si>
    <t>0401001002</t>
  </si>
  <si>
    <t>督查室主任科员及以下</t>
  </si>
  <si>
    <t>00446</t>
  </si>
  <si>
    <t>104111750217</t>
  </si>
  <si>
    <t>00447</t>
  </si>
  <si>
    <t>104111750218</t>
  </si>
  <si>
    <t>李亚维</t>
  </si>
  <si>
    <t>00448</t>
  </si>
  <si>
    <t>104111750526</t>
  </si>
  <si>
    <t>葛维高</t>
  </si>
  <si>
    <t>00449</t>
  </si>
  <si>
    <t>104111751407</t>
  </si>
  <si>
    <t>王翔龙</t>
  </si>
  <si>
    <t>00450</t>
  </si>
  <si>
    <t>104111751408</t>
  </si>
  <si>
    <t>张林林</t>
  </si>
  <si>
    <t>00451</t>
  </si>
  <si>
    <t>104111751411</t>
  </si>
  <si>
    <t>宋德</t>
  </si>
  <si>
    <t>00452</t>
  </si>
  <si>
    <t>104111762501</t>
  </si>
  <si>
    <t>童林</t>
  </si>
  <si>
    <t>00453</t>
  </si>
  <si>
    <t>104111763616</t>
  </si>
  <si>
    <t>牛小宇</t>
  </si>
  <si>
    <t>00454</t>
  </si>
  <si>
    <t>104111771722</t>
  </si>
  <si>
    <t>高小婧</t>
  </si>
  <si>
    <t>0401017001</t>
  </si>
  <si>
    <t>收入分配处主任科员及以下</t>
  </si>
  <si>
    <t>00455</t>
  </si>
  <si>
    <t>104111781206</t>
  </si>
  <si>
    <t>王政坤</t>
  </si>
  <si>
    <t>00456</t>
  </si>
  <si>
    <t>104111790419</t>
  </si>
  <si>
    <t>张正</t>
  </si>
  <si>
    <t>00457</t>
  </si>
  <si>
    <t>104111842422</t>
  </si>
  <si>
    <t>吴红</t>
  </si>
  <si>
    <t>0401005002</t>
  </si>
  <si>
    <t>石油天然气处主任科员及以下</t>
  </si>
  <si>
    <t>00458</t>
  </si>
  <si>
    <t>104111851107</t>
  </si>
  <si>
    <t>范银乐</t>
  </si>
  <si>
    <t>00459</t>
  </si>
  <si>
    <t>104111900310</t>
  </si>
  <si>
    <t>银国琪</t>
  </si>
  <si>
    <t>00460</t>
  </si>
  <si>
    <t>104112092920</t>
  </si>
  <si>
    <t>王思荣</t>
  </si>
  <si>
    <t>00461</t>
  </si>
  <si>
    <t>104112100708</t>
  </si>
  <si>
    <t>岳芬</t>
  </si>
  <si>
    <t>00462</t>
  </si>
  <si>
    <t>104112101903</t>
  </si>
  <si>
    <t>徐靖明</t>
  </si>
  <si>
    <t>00463</t>
  </si>
  <si>
    <t>104112102709</t>
  </si>
  <si>
    <t>马超楠</t>
  </si>
  <si>
    <t>00464</t>
  </si>
  <si>
    <t>104113014504</t>
  </si>
  <si>
    <t>孙老三</t>
  </si>
  <si>
    <t>00465</t>
  </si>
  <si>
    <t>104113015922</t>
  </si>
  <si>
    <t>仇明青</t>
  </si>
  <si>
    <t>00466</t>
  </si>
  <si>
    <t>104113020216</t>
  </si>
  <si>
    <t>段垠强</t>
  </si>
  <si>
    <t>00467</t>
  </si>
  <si>
    <t>104113025326</t>
  </si>
  <si>
    <t>廖缤飞</t>
  </si>
  <si>
    <t>00468</t>
  </si>
  <si>
    <t>104113033106</t>
  </si>
  <si>
    <t>涂艺杰</t>
  </si>
  <si>
    <t>00469</t>
  </si>
  <si>
    <t>104114062823</t>
  </si>
  <si>
    <t>张庆玲</t>
  </si>
  <si>
    <t>00470</t>
  </si>
  <si>
    <t>104114070307</t>
  </si>
  <si>
    <t>黄瑶然</t>
  </si>
  <si>
    <t>00471</t>
  </si>
  <si>
    <t>104114072913</t>
  </si>
  <si>
    <t>詹通倚</t>
  </si>
  <si>
    <t>00472</t>
  </si>
  <si>
    <t>104114084929</t>
  </si>
  <si>
    <t>董青</t>
  </si>
  <si>
    <t>00473</t>
  </si>
  <si>
    <t>104114250810</t>
  </si>
  <si>
    <t>路玲宇</t>
  </si>
  <si>
    <t>00474</t>
  </si>
  <si>
    <t>104115252115</t>
  </si>
  <si>
    <t>周跃丰</t>
  </si>
  <si>
    <t>00475</t>
  </si>
  <si>
    <t>104115261612</t>
  </si>
  <si>
    <t>张艳风</t>
  </si>
  <si>
    <t>00476</t>
  </si>
  <si>
    <t>104121050326</t>
  </si>
  <si>
    <t>亓舒</t>
  </si>
  <si>
    <t>00477</t>
  </si>
  <si>
    <t>104121071505</t>
  </si>
  <si>
    <t>王导晓</t>
  </si>
  <si>
    <t>00478</t>
  </si>
  <si>
    <t>104121080713</t>
  </si>
  <si>
    <t>朱悦芳</t>
  </si>
  <si>
    <t>00479</t>
  </si>
  <si>
    <t>104121081220</t>
  </si>
  <si>
    <t>刘迪</t>
  </si>
  <si>
    <t>00480</t>
  </si>
  <si>
    <t>104123011504</t>
  </si>
  <si>
    <t>刘芳亮</t>
  </si>
  <si>
    <t>00481</t>
  </si>
  <si>
    <t>104131010403</t>
  </si>
  <si>
    <t>薛嘉远</t>
  </si>
  <si>
    <t>00482</t>
  </si>
  <si>
    <t>104131011326</t>
  </si>
  <si>
    <t>李新</t>
  </si>
  <si>
    <t>00483</t>
  </si>
  <si>
    <t>104131011815</t>
  </si>
  <si>
    <t>俞振凡</t>
  </si>
  <si>
    <t>00484</t>
  </si>
  <si>
    <t>104131020607</t>
  </si>
  <si>
    <t>贾泽霞</t>
  </si>
  <si>
    <t>00485</t>
  </si>
  <si>
    <t>104131030605</t>
  </si>
  <si>
    <t>任月秋</t>
  </si>
  <si>
    <t>00486</t>
  </si>
  <si>
    <t>104131041015</t>
  </si>
  <si>
    <t>庞君</t>
  </si>
  <si>
    <t>00487</t>
  </si>
  <si>
    <t>104131050624</t>
  </si>
  <si>
    <t>李浩俊</t>
  </si>
  <si>
    <t>00488</t>
  </si>
  <si>
    <t>104131180902</t>
  </si>
  <si>
    <t>王岭薇</t>
  </si>
  <si>
    <t>00489</t>
  </si>
  <si>
    <t>104131181230</t>
  </si>
  <si>
    <t>倪天虹</t>
  </si>
  <si>
    <t>00490</t>
  </si>
  <si>
    <t>104132030623</t>
  </si>
  <si>
    <t>何丽丽</t>
  </si>
  <si>
    <t>00491</t>
  </si>
  <si>
    <t>104132031523</t>
  </si>
  <si>
    <t>王蒙龙</t>
  </si>
  <si>
    <t>00492</t>
  </si>
  <si>
    <t>104132033118</t>
  </si>
  <si>
    <t>赵丽琳</t>
  </si>
  <si>
    <t>00493</t>
  </si>
  <si>
    <t>104132036328</t>
  </si>
  <si>
    <t>徐云</t>
  </si>
  <si>
    <t>00494</t>
  </si>
  <si>
    <t>104132043813</t>
  </si>
  <si>
    <t>杨利轩</t>
  </si>
  <si>
    <t>00495</t>
  </si>
  <si>
    <t>104132155210</t>
  </si>
  <si>
    <t>张钟英</t>
  </si>
  <si>
    <t>00496</t>
  </si>
  <si>
    <t>104132230520</t>
  </si>
  <si>
    <t>闫帆方</t>
  </si>
  <si>
    <t>00497</t>
  </si>
  <si>
    <t>104132320314</t>
  </si>
  <si>
    <t>刘旭航</t>
  </si>
  <si>
    <t>00498</t>
  </si>
  <si>
    <t>104132320608</t>
  </si>
  <si>
    <t>曹咏东</t>
  </si>
  <si>
    <t>00499</t>
  </si>
  <si>
    <t>104132321628</t>
  </si>
  <si>
    <t>田媛宁</t>
  </si>
  <si>
    <t>00500</t>
  </si>
  <si>
    <t>104132322102</t>
  </si>
  <si>
    <t>杜新</t>
  </si>
  <si>
    <t>00501</t>
  </si>
  <si>
    <t>104133041914</t>
  </si>
  <si>
    <t>张钰</t>
  </si>
  <si>
    <t>00502</t>
  </si>
  <si>
    <t>104133045824</t>
  </si>
  <si>
    <t>董宇凤</t>
  </si>
  <si>
    <t>00503</t>
  </si>
  <si>
    <t>104133047607</t>
  </si>
  <si>
    <t>00504</t>
  </si>
  <si>
    <t>104133050406</t>
  </si>
  <si>
    <t>赖凤健</t>
  </si>
  <si>
    <t>00505</t>
  </si>
  <si>
    <t>104133310207</t>
  </si>
  <si>
    <t>吴元菲</t>
  </si>
  <si>
    <t>00506</t>
  </si>
  <si>
    <t>104133313204</t>
  </si>
  <si>
    <t>张衔雪</t>
  </si>
  <si>
    <t>0401013001</t>
  </si>
  <si>
    <t>石化化工处主任科员及以下</t>
  </si>
  <si>
    <t>00507</t>
  </si>
  <si>
    <t>104134015626</t>
  </si>
  <si>
    <t>于海</t>
  </si>
  <si>
    <t>00508</t>
  </si>
  <si>
    <t>104134030119</t>
  </si>
  <si>
    <t>张修坤</t>
  </si>
  <si>
    <t>00509</t>
  </si>
  <si>
    <t>104135021617</t>
  </si>
  <si>
    <t>00510</t>
  </si>
  <si>
    <t>104135024708</t>
  </si>
  <si>
    <t>蒋增雯</t>
  </si>
  <si>
    <t>00511</t>
  </si>
  <si>
    <t>104135025006</t>
  </si>
  <si>
    <t>熊星辉</t>
  </si>
  <si>
    <t>00512</t>
  </si>
  <si>
    <t>104136020812</t>
  </si>
  <si>
    <t>杨思</t>
  </si>
  <si>
    <t>00513</t>
  </si>
  <si>
    <t>104137021514</t>
  </si>
  <si>
    <t>单名远</t>
  </si>
  <si>
    <t>00514</t>
  </si>
  <si>
    <t>104137022209</t>
  </si>
  <si>
    <t>周克乐</t>
  </si>
  <si>
    <t>00515</t>
  </si>
  <si>
    <t>104137351016</t>
  </si>
  <si>
    <t>王晓亚</t>
  </si>
  <si>
    <t>00516</t>
  </si>
  <si>
    <t>104137351105</t>
  </si>
  <si>
    <t>00517</t>
  </si>
  <si>
    <t>104137710220</t>
  </si>
  <si>
    <t>阚瑞栋</t>
  </si>
  <si>
    <t>00518</t>
  </si>
  <si>
    <t>104137711109</t>
  </si>
  <si>
    <t>梅昌龙</t>
  </si>
  <si>
    <t>00519</t>
  </si>
  <si>
    <t>104137713225</t>
  </si>
  <si>
    <t>董婉</t>
  </si>
  <si>
    <t>00520</t>
  </si>
  <si>
    <t>104137730319</t>
  </si>
  <si>
    <t>裴梦轩</t>
  </si>
  <si>
    <t>00521</t>
  </si>
  <si>
    <t>104137730906</t>
  </si>
  <si>
    <t>张海惠</t>
  </si>
  <si>
    <t>00522</t>
  </si>
  <si>
    <t>104141010222</t>
  </si>
  <si>
    <t>艾珊</t>
  </si>
  <si>
    <t>00523</t>
  </si>
  <si>
    <t>104141010917</t>
  </si>
  <si>
    <t>郇永</t>
  </si>
  <si>
    <t>00524</t>
  </si>
  <si>
    <t>104141014109</t>
  </si>
  <si>
    <t>刘丽金</t>
  </si>
  <si>
    <t>00525</t>
  </si>
  <si>
    <t>104141016417</t>
  </si>
  <si>
    <t>孙雅勇</t>
  </si>
  <si>
    <t>00526</t>
  </si>
  <si>
    <t>104141018221</t>
  </si>
  <si>
    <t>陈静正</t>
  </si>
  <si>
    <t>00527</t>
  </si>
  <si>
    <t>104141210217</t>
  </si>
  <si>
    <t>宣云龙</t>
  </si>
  <si>
    <t>00528</t>
  </si>
  <si>
    <t>104141242320</t>
  </si>
  <si>
    <t>刘春</t>
  </si>
  <si>
    <t>00529</t>
  </si>
  <si>
    <t>104142090306</t>
  </si>
  <si>
    <t>王娜</t>
  </si>
  <si>
    <t>00530</t>
  </si>
  <si>
    <t>104142091412</t>
  </si>
  <si>
    <t>索宗召</t>
  </si>
  <si>
    <t>00531</t>
  </si>
  <si>
    <t>104142101309</t>
  </si>
  <si>
    <t>刘瑞琴</t>
  </si>
  <si>
    <t>00532</t>
  </si>
  <si>
    <t>104142103026</t>
  </si>
  <si>
    <t>00533</t>
  </si>
  <si>
    <t>104142110128</t>
  </si>
  <si>
    <t>王璇云</t>
  </si>
  <si>
    <t>00534</t>
  </si>
  <si>
    <t>104142111625</t>
  </si>
  <si>
    <t>纳代</t>
  </si>
  <si>
    <t>00535</t>
  </si>
  <si>
    <t>104143062110</t>
  </si>
  <si>
    <t>王朦胧</t>
  </si>
  <si>
    <t>00536</t>
  </si>
  <si>
    <t>104143062222</t>
  </si>
  <si>
    <t>王乐乐</t>
  </si>
  <si>
    <t>00537</t>
  </si>
  <si>
    <t>104143063311</t>
  </si>
  <si>
    <t>梁雅龙</t>
  </si>
  <si>
    <t>00538</t>
  </si>
  <si>
    <t>104143111721</t>
  </si>
  <si>
    <t>徐夕迎</t>
  </si>
  <si>
    <t>00539</t>
  </si>
  <si>
    <t>104144021202</t>
  </si>
  <si>
    <t>陈翔然</t>
  </si>
  <si>
    <t>00540</t>
  </si>
  <si>
    <t>104144021214</t>
  </si>
  <si>
    <t>梅鸿</t>
  </si>
  <si>
    <t>00541</t>
  </si>
  <si>
    <t>144111050303</t>
  </si>
  <si>
    <t>吴丹夫</t>
  </si>
  <si>
    <t>国家旅游局</t>
  </si>
  <si>
    <t>旅行社与导游管理处副主任科员</t>
  </si>
  <si>
    <t>00542</t>
  </si>
  <si>
    <t>144111490425</t>
  </si>
  <si>
    <t>汪新</t>
  </si>
  <si>
    <t>国际关系处副主任科员</t>
  </si>
  <si>
    <t>00543</t>
  </si>
  <si>
    <t>144111491706</t>
  </si>
  <si>
    <t>李绍平</t>
  </si>
  <si>
    <t>00544</t>
  </si>
  <si>
    <t>144111492915</t>
  </si>
  <si>
    <t>杨丽薇</t>
  </si>
  <si>
    <t>产业促进处（科技与信息化处）主任科员</t>
  </si>
  <si>
    <t>00545</t>
  </si>
  <si>
    <t>144111500303</t>
  </si>
  <si>
    <t>毕巍</t>
  </si>
  <si>
    <t>00546</t>
  </si>
  <si>
    <t>144111540627</t>
  </si>
  <si>
    <t>朱利晓</t>
  </si>
  <si>
    <t>00547</t>
  </si>
  <si>
    <t>144111540822</t>
  </si>
  <si>
    <t>魏忠</t>
  </si>
  <si>
    <t>00548</t>
  </si>
  <si>
    <t>144111570809</t>
  </si>
  <si>
    <t>冯良</t>
  </si>
  <si>
    <t>00549</t>
  </si>
  <si>
    <t>144111611018</t>
  </si>
  <si>
    <t>谢培</t>
  </si>
  <si>
    <t>00550</t>
  </si>
  <si>
    <t>144131030501</t>
  </si>
  <si>
    <t>李建娟</t>
  </si>
  <si>
    <t>00551</t>
  </si>
  <si>
    <t>144134013707</t>
  </si>
  <si>
    <t>孙罕悦</t>
  </si>
  <si>
    <t>00552</t>
  </si>
  <si>
    <t>142111050910</t>
  </si>
  <si>
    <t>刘毅</t>
  </si>
  <si>
    <t>国家食品药品监督管理总局</t>
  </si>
  <si>
    <t>检验机构指导处主任科员及以下</t>
  </si>
  <si>
    <t>00553</t>
  </si>
  <si>
    <t>142111160310</t>
  </si>
  <si>
    <t>李莹</t>
  </si>
  <si>
    <t>药品流通监管处主任科员及以下</t>
  </si>
  <si>
    <t>00554</t>
  </si>
  <si>
    <t>142111160403</t>
  </si>
  <si>
    <t>王顺</t>
  </si>
  <si>
    <t>00555</t>
  </si>
  <si>
    <t>142111270722</t>
  </si>
  <si>
    <t>孙宪</t>
  </si>
  <si>
    <t>港澳台处主任科员及以下</t>
  </si>
  <si>
    <t>00556</t>
  </si>
  <si>
    <t>142111380901</t>
  </si>
  <si>
    <t>孙远跃</t>
  </si>
  <si>
    <t>特殊药品监管处主任科员及以下</t>
  </si>
  <si>
    <t>00557</t>
  </si>
  <si>
    <t>142111390229</t>
  </si>
  <si>
    <t>刘艺</t>
  </si>
  <si>
    <t>00558</t>
  </si>
  <si>
    <t>142111511305</t>
  </si>
  <si>
    <t>胡涛萌</t>
  </si>
  <si>
    <t>00559</t>
  </si>
  <si>
    <t>142111530307</t>
  </si>
  <si>
    <t>赵莉达</t>
  </si>
  <si>
    <t>组织统战部主任科员及以下</t>
  </si>
  <si>
    <t>00560</t>
  </si>
  <si>
    <t>142111824121</t>
  </si>
  <si>
    <t>董英刚</t>
  </si>
  <si>
    <t>00561</t>
  </si>
  <si>
    <t>142111841826</t>
  </si>
  <si>
    <t>房开</t>
  </si>
  <si>
    <t>00562</t>
  </si>
  <si>
    <t>142111941006</t>
  </si>
  <si>
    <t>齐桅琪</t>
  </si>
  <si>
    <t>00563</t>
  </si>
  <si>
    <t>142114071225</t>
  </si>
  <si>
    <t>阎俊</t>
  </si>
  <si>
    <t>00564</t>
  </si>
  <si>
    <t>142123021613</t>
  </si>
  <si>
    <t>余立程</t>
  </si>
  <si>
    <t>00565</t>
  </si>
  <si>
    <t>142131030618</t>
  </si>
  <si>
    <t>李丹天</t>
  </si>
  <si>
    <t>00566</t>
  </si>
  <si>
    <t>142132321907</t>
  </si>
  <si>
    <t>任子高</t>
  </si>
  <si>
    <t>00567</t>
  </si>
  <si>
    <t>142132324326</t>
  </si>
  <si>
    <t>杨宁川</t>
  </si>
  <si>
    <t>00568</t>
  </si>
  <si>
    <t>142137711907</t>
  </si>
  <si>
    <t>张大</t>
  </si>
  <si>
    <t>00569</t>
  </si>
  <si>
    <t>142137730114</t>
  </si>
  <si>
    <t>乐洋锐</t>
  </si>
  <si>
    <t>00570</t>
  </si>
  <si>
    <t>142142115224</t>
  </si>
  <si>
    <t>王健丹</t>
  </si>
  <si>
    <t>00571</t>
  </si>
  <si>
    <t>142151016225</t>
  </si>
  <si>
    <t>刘得通</t>
  </si>
  <si>
    <t>00572</t>
  </si>
  <si>
    <t>142170070627</t>
  </si>
  <si>
    <t>夏伟</t>
  </si>
  <si>
    <t>00573</t>
  </si>
  <si>
    <t>142170070724</t>
  </si>
  <si>
    <t>卢亮</t>
  </si>
  <si>
    <t>00574</t>
  </si>
  <si>
    <t>142170070926</t>
  </si>
  <si>
    <t>朱骏逸</t>
  </si>
  <si>
    <t>00575</t>
  </si>
  <si>
    <t>132111050912</t>
  </si>
  <si>
    <t>侯赵文</t>
  </si>
  <si>
    <t>国家税务总局</t>
  </si>
  <si>
    <t>0401011002</t>
  </si>
  <si>
    <t>主任科员及以下（二）</t>
  </si>
  <si>
    <t>00576</t>
  </si>
  <si>
    <t>132111140827</t>
  </si>
  <si>
    <t>裴雪</t>
  </si>
  <si>
    <t>00577</t>
  </si>
  <si>
    <t>132111141305</t>
  </si>
  <si>
    <t>陆婷昕</t>
  </si>
  <si>
    <t>00578</t>
  </si>
  <si>
    <t>132111160410</t>
  </si>
  <si>
    <t>胡牛伟</t>
  </si>
  <si>
    <t>00579</t>
  </si>
  <si>
    <t>132111200116</t>
  </si>
  <si>
    <t>主任科员及以下（一）</t>
  </si>
  <si>
    <t>00580</t>
  </si>
  <si>
    <t>132111200615</t>
  </si>
  <si>
    <t>高爽芳</t>
  </si>
  <si>
    <t>00581</t>
  </si>
  <si>
    <t>132111200820</t>
  </si>
  <si>
    <t>李雅</t>
  </si>
  <si>
    <t>00582</t>
  </si>
  <si>
    <t>132111270928</t>
  </si>
  <si>
    <t>陈力鑫</t>
  </si>
  <si>
    <t>00583</t>
  </si>
  <si>
    <t>132111380316</t>
  </si>
  <si>
    <t>王克杰</t>
  </si>
  <si>
    <t>00584</t>
  </si>
  <si>
    <t>132111421002</t>
  </si>
  <si>
    <t>丁琼文</t>
  </si>
  <si>
    <t>00585</t>
  </si>
  <si>
    <t>132111421130</t>
  </si>
  <si>
    <t>林晋</t>
  </si>
  <si>
    <t>00586</t>
  </si>
  <si>
    <t>132111450102</t>
  </si>
  <si>
    <t>赵小伟</t>
  </si>
  <si>
    <t>00587</t>
  </si>
  <si>
    <t>132111451423</t>
  </si>
  <si>
    <t>李子龙</t>
  </si>
  <si>
    <t>00588</t>
  </si>
  <si>
    <t>132111501419</t>
  </si>
  <si>
    <t>张国琦</t>
  </si>
  <si>
    <t>00589</t>
  </si>
  <si>
    <t>132111520328</t>
  </si>
  <si>
    <t>刘夏</t>
  </si>
  <si>
    <t>00590</t>
  </si>
  <si>
    <t>132111521910</t>
  </si>
  <si>
    <t>王亮纳</t>
  </si>
  <si>
    <t>00591</t>
  </si>
  <si>
    <t>132111530511</t>
  </si>
  <si>
    <t>李汶涛</t>
  </si>
  <si>
    <t>00592</t>
  </si>
  <si>
    <t>132111541721</t>
  </si>
  <si>
    <t>殷超达</t>
  </si>
  <si>
    <t>00593</t>
  </si>
  <si>
    <t>132111572516</t>
  </si>
  <si>
    <t>杨平</t>
  </si>
  <si>
    <t>0801017001</t>
  </si>
  <si>
    <t>00594</t>
  </si>
  <si>
    <t>132111572616</t>
  </si>
  <si>
    <t>喻洋</t>
  </si>
  <si>
    <t>00595</t>
  </si>
  <si>
    <t>132111650415</t>
  </si>
  <si>
    <t>林宁</t>
  </si>
  <si>
    <t>00596</t>
  </si>
  <si>
    <t>132111652308</t>
  </si>
  <si>
    <t>张清静</t>
  </si>
  <si>
    <t>00597</t>
  </si>
  <si>
    <t>132141016901</t>
  </si>
  <si>
    <t>陈崇</t>
  </si>
  <si>
    <t>00598</t>
  </si>
  <si>
    <t>132141023128</t>
  </si>
  <si>
    <t>李泽云</t>
  </si>
  <si>
    <t>00599</t>
  </si>
  <si>
    <t>132141240210</t>
  </si>
  <si>
    <t>付伟娜</t>
  </si>
  <si>
    <t>00600</t>
  </si>
  <si>
    <t>132141241821</t>
  </si>
  <si>
    <t>杨蔚瑞</t>
  </si>
  <si>
    <t>00601</t>
  </si>
  <si>
    <t>132143110505</t>
  </si>
  <si>
    <t>李云</t>
  </si>
  <si>
    <t>00602</t>
  </si>
  <si>
    <t>132143122522</t>
  </si>
  <si>
    <t>姚雅倩</t>
  </si>
  <si>
    <t>00603</t>
  </si>
  <si>
    <t>132144027602</t>
  </si>
  <si>
    <t>张建</t>
  </si>
  <si>
    <t>00604</t>
  </si>
  <si>
    <t>132144027612</t>
  </si>
  <si>
    <t>曹奕宁</t>
  </si>
  <si>
    <t>00605</t>
  </si>
  <si>
    <t>132144027616</t>
  </si>
  <si>
    <t>张文</t>
  </si>
  <si>
    <t>00606</t>
  </si>
  <si>
    <t>132145500808</t>
  </si>
  <si>
    <t>汪艳</t>
  </si>
  <si>
    <t>00607</t>
  </si>
  <si>
    <t>132151015120</t>
  </si>
  <si>
    <t>李明勇</t>
  </si>
  <si>
    <t>00608</t>
  </si>
  <si>
    <t>132151020410</t>
  </si>
  <si>
    <t>李晨西</t>
  </si>
  <si>
    <t>00609</t>
  </si>
  <si>
    <t>132151020809</t>
  </si>
  <si>
    <t>李帅帅</t>
  </si>
  <si>
    <t>00610</t>
  </si>
  <si>
    <t>132153193618</t>
  </si>
  <si>
    <t>廖晶</t>
  </si>
  <si>
    <t>00611</t>
  </si>
  <si>
    <t>132161171001</t>
  </si>
  <si>
    <t>曾明</t>
  </si>
  <si>
    <t>陕西省</t>
  </si>
  <si>
    <t>00612</t>
  </si>
  <si>
    <t>132161213620</t>
  </si>
  <si>
    <t>徐美</t>
  </si>
  <si>
    <t>00613</t>
  </si>
  <si>
    <t>132170011013</t>
  </si>
  <si>
    <t>白修敏</t>
  </si>
  <si>
    <t>00614</t>
  </si>
  <si>
    <t>132170022125</t>
  </si>
  <si>
    <t>刘森</t>
  </si>
  <si>
    <t>00615</t>
  </si>
  <si>
    <t>132170040218</t>
  </si>
  <si>
    <t>曾维</t>
  </si>
  <si>
    <t>00616</t>
  </si>
  <si>
    <t>132170070123</t>
  </si>
  <si>
    <t>陈昕</t>
  </si>
  <si>
    <t>00617</t>
  </si>
  <si>
    <t>132170120202</t>
  </si>
  <si>
    <t>韩文</t>
  </si>
  <si>
    <t>0401008002</t>
  </si>
  <si>
    <t>00618</t>
  </si>
  <si>
    <t>175111060303</t>
  </si>
  <si>
    <t>王昕磊</t>
  </si>
  <si>
    <t>国家外汇管理局</t>
  </si>
  <si>
    <t>软件开发与维护岗主任科员以下</t>
  </si>
  <si>
    <t>00619</t>
  </si>
  <si>
    <t>175111141104</t>
  </si>
  <si>
    <t>周萌</t>
  </si>
  <si>
    <t>检查综合业务岗主任科员以下</t>
  </si>
  <si>
    <t>00620</t>
  </si>
  <si>
    <t>175111160230</t>
  </si>
  <si>
    <t>龙然良</t>
  </si>
  <si>
    <t>00621</t>
  </si>
  <si>
    <t>175111160715</t>
  </si>
  <si>
    <t>张锃俊</t>
  </si>
  <si>
    <t>财务岗主任科员以下</t>
  </si>
  <si>
    <t>00622</t>
  </si>
  <si>
    <t>175111201617</t>
  </si>
  <si>
    <t>卡华</t>
  </si>
  <si>
    <t>货物贸易外汇管理岗主任科员以下</t>
  </si>
  <si>
    <t>00623</t>
  </si>
  <si>
    <t>175111221110</t>
  </si>
  <si>
    <t>陈亮羽</t>
  </si>
  <si>
    <t>0801007001</t>
  </si>
  <si>
    <t>科技管理与信息安全岗主任科员以下</t>
  </si>
  <si>
    <t>00624</t>
  </si>
  <si>
    <t>175111380417</t>
  </si>
  <si>
    <t>王昕</t>
  </si>
  <si>
    <t>00625</t>
  </si>
  <si>
    <t>175111380420</t>
  </si>
  <si>
    <t>陈扬</t>
  </si>
  <si>
    <t>资本市场综合分析岗主任科员以下</t>
  </si>
  <si>
    <t>00626</t>
  </si>
  <si>
    <t>175111391506</t>
  </si>
  <si>
    <t>李优</t>
  </si>
  <si>
    <t>00627</t>
  </si>
  <si>
    <t>175111450219</t>
  </si>
  <si>
    <t>周接</t>
  </si>
  <si>
    <t>00628</t>
  </si>
  <si>
    <t>175111450605</t>
  </si>
  <si>
    <t>许锦</t>
  </si>
  <si>
    <t>00629</t>
  </si>
  <si>
    <t>175111481224</t>
  </si>
  <si>
    <t>程子</t>
  </si>
  <si>
    <t>00630</t>
  </si>
  <si>
    <t>175111493717</t>
  </si>
  <si>
    <t>赵甜</t>
  </si>
  <si>
    <t>0401005003</t>
  </si>
  <si>
    <t>非金融机构专项检查岗主任科员以下</t>
  </si>
  <si>
    <t>00631</t>
  </si>
  <si>
    <t>175111493722</t>
  </si>
  <si>
    <t>王芳</t>
  </si>
  <si>
    <t>00632</t>
  </si>
  <si>
    <t>175111500319</t>
  </si>
  <si>
    <t>俞鹏妮</t>
  </si>
  <si>
    <t>政策研究岗主任科员以下</t>
  </si>
  <si>
    <t>00633</t>
  </si>
  <si>
    <t>175134017206</t>
  </si>
  <si>
    <t>庞月馨</t>
  </si>
  <si>
    <t>00634</t>
  </si>
  <si>
    <t>175134034120</t>
  </si>
  <si>
    <t>刘允洋</t>
  </si>
  <si>
    <t>00635</t>
  </si>
  <si>
    <t>175135521024</t>
  </si>
  <si>
    <t>郭炜荣</t>
  </si>
  <si>
    <t>00636</t>
  </si>
  <si>
    <t>175136011427</t>
  </si>
  <si>
    <t>苏国</t>
  </si>
  <si>
    <t>国际收支统计分析岗主任科员以下</t>
  </si>
  <si>
    <t>00637</t>
  </si>
  <si>
    <t>175136012517</t>
  </si>
  <si>
    <t>王丽茹</t>
  </si>
  <si>
    <t>00638</t>
  </si>
  <si>
    <t>175136013105</t>
  </si>
  <si>
    <t>胡琦瑞</t>
  </si>
  <si>
    <t>内审岗主任科员以下</t>
  </si>
  <si>
    <t>00639</t>
  </si>
  <si>
    <t>175136022001</t>
  </si>
  <si>
    <t>颜丹</t>
  </si>
  <si>
    <t>00640</t>
  </si>
  <si>
    <t>175137020801</t>
  </si>
  <si>
    <t>段阳利</t>
  </si>
  <si>
    <t>00641</t>
  </si>
  <si>
    <t>175137352603</t>
  </si>
  <si>
    <t>袁新羚</t>
  </si>
  <si>
    <t>00642</t>
  </si>
  <si>
    <t>175137715427</t>
  </si>
  <si>
    <t>贾泽</t>
  </si>
  <si>
    <t>00643</t>
  </si>
  <si>
    <t>175141013508</t>
  </si>
  <si>
    <t>宋晓莹</t>
  </si>
  <si>
    <t>00644</t>
  </si>
  <si>
    <t>175141140321</t>
  </si>
  <si>
    <t>张志权</t>
  </si>
  <si>
    <t>00645</t>
  </si>
  <si>
    <t>175141142525</t>
  </si>
  <si>
    <t>白燕慧</t>
  </si>
  <si>
    <t>00646</t>
  </si>
  <si>
    <t>175141142818</t>
  </si>
  <si>
    <t>杨可荔</t>
  </si>
  <si>
    <t>00647</t>
  </si>
  <si>
    <t>175142114023</t>
  </si>
  <si>
    <t>白淑</t>
  </si>
  <si>
    <t>00648</t>
  </si>
  <si>
    <t>175143112212</t>
  </si>
  <si>
    <t>赵晶彤</t>
  </si>
  <si>
    <t>00649</t>
  </si>
  <si>
    <t>175151011825</t>
  </si>
  <si>
    <t>齐舒静</t>
  </si>
  <si>
    <t>00650</t>
  </si>
  <si>
    <t>175151014615</t>
  </si>
  <si>
    <t>孔菊怡</t>
  </si>
  <si>
    <t>00651</t>
  </si>
  <si>
    <t>175151022416</t>
  </si>
  <si>
    <t>杨秋伦</t>
  </si>
  <si>
    <t>00652</t>
  </si>
  <si>
    <t>175161213719</t>
  </si>
  <si>
    <t>姬明科</t>
  </si>
  <si>
    <t>00653</t>
  </si>
  <si>
    <t>175162035415</t>
  </si>
  <si>
    <t>仲艳琦</t>
  </si>
  <si>
    <t>甘肃省</t>
  </si>
  <si>
    <t>00654</t>
  </si>
  <si>
    <t>139111051206</t>
  </si>
  <si>
    <t>李新新</t>
  </si>
  <si>
    <t>国家新闻出版广电总局</t>
  </si>
  <si>
    <t>综合业务主管</t>
  </si>
  <si>
    <t>00655</t>
  </si>
  <si>
    <t>139111061614</t>
  </si>
  <si>
    <t>韩翠</t>
  </si>
  <si>
    <t>文艺处主任科员及以下</t>
  </si>
  <si>
    <t>00656</t>
  </si>
  <si>
    <t>139111161328</t>
  </si>
  <si>
    <t>冯梦轩</t>
  </si>
  <si>
    <t>00657</t>
  </si>
  <si>
    <t>139111201312</t>
  </si>
  <si>
    <t>赵英</t>
  </si>
  <si>
    <t>调研处主任科员及以下</t>
  </si>
  <si>
    <t>00658</t>
  </si>
  <si>
    <t>139111220810</t>
  </si>
  <si>
    <t>张文晓</t>
  </si>
  <si>
    <t>00659</t>
  </si>
  <si>
    <t>139111221608</t>
  </si>
  <si>
    <t>柏小周</t>
  </si>
  <si>
    <t>综合处副主任科员</t>
  </si>
  <si>
    <t>00660</t>
  </si>
  <si>
    <t>139111270204</t>
  </si>
  <si>
    <t>扶一澜</t>
  </si>
  <si>
    <t>无线管理处主任科员</t>
  </si>
  <si>
    <t>00661</t>
  </si>
  <si>
    <t>139111270321</t>
  </si>
  <si>
    <t>李晓</t>
  </si>
  <si>
    <t>0401001004</t>
  </si>
  <si>
    <t>党组办公室主任科员及以下</t>
  </si>
  <si>
    <t>00662</t>
  </si>
  <si>
    <t>139111380510</t>
  </si>
  <si>
    <t>0401001003</t>
  </si>
  <si>
    <t>督查处主任科员及以下</t>
  </si>
  <si>
    <t>00663</t>
  </si>
  <si>
    <t>139111390427</t>
  </si>
  <si>
    <t>秦松</t>
  </si>
  <si>
    <t>00664</t>
  </si>
  <si>
    <t>139111391207</t>
  </si>
  <si>
    <t>雷志</t>
  </si>
  <si>
    <t>教育培训二处副主任科员</t>
  </si>
  <si>
    <t>00665</t>
  </si>
  <si>
    <t>139111400725</t>
  </si>
  <si>
    <t>00666</t>
  </si>
  <si>
    <t>139111410124</t>
  </si>
  <si>
    <t>秦峻学</t>
  </si>
  <si>
    <t>改革处主任科员及以下</t>
  </si>
  <si>
    <t>00667</t>
  </si>
  <si>
    <t>139111410611</t>
  </si>
  <si>
    <t>张丹申</t>
  </si>
  <si>
    <t>00668</t>
  </si>
  <si>
    <t>139111411114</t>
  </si>
  <si>
    <t>王潇华</t>
  </si>
  <si>
    <t>国际交流处主任科员及以下</t>
  </si>
  <si>
    <t>00669</t>
  </si>
  <si>
    <t>139111420811</t>
  </si>
  <si>
    <t>李洋</t>
  </si>
  <si>
    <t>00670</t>
  </si>
  <si>
    <t>139111451322</t>
  </si>
  <si>
    <t>刘子欣</t>
  </si>
  <si>
    <t>00671</t>
  </si>
  <si>
    <t>139111451520</t>
  </si>
  <si>
    <t>刘瑞</t>
  </si>
  <si>
    <t>00672</t>
  </si>
  <si>
    <t>139111480601</t>
  </si>
  <si>
    <t>王玉溢</t>
  </si>
  <si>
    <t>00673</t>
  </si>
  <si>
    <t>139111491303</t>
  </si>
  <si>
    <t>孟日</t>
  </si>
  <si>
    <t>00674</t>
  </si>
  <si>
    <t>139111501503</t>
  </si>
  <si>
    <t>马瑞清</t>
  </si>
  <si>
    <t>00675</t>
  </si>
  <si>
    <t>139111540112</t>
  </si>
  <si>
    <t>姜丽娇</t>
  </si>
  <si>
    <t>00676</t>
  </si>
  <si>
    <t>139111540117</t>
  </si>
  <si>
    <t>车超薇</t>
  </si>
  <si>
    <t>00677</t>
  </si>
  <si>
    <t>139111540416</t>
  </si>
  <si>
    <t>周祥萍</t>
  </si>
  <si>
    <t>综合（统计）处主任科员及以下</t>
  </si>
  <si>
    <t>00678</t>
  </si>
  <si>
    <t>139111551110</t>
  </si>
  <si>
    <t>张航雄</t>
  </si>
  <si>
    <t>00679</t>
  </si>
  <si>
    <t>139111570405</t>
  </si>
  <si>
    <t>曹鹏涛</t>
  </si>
  <si>
    <t>00680</t>
  </si>
  <si>
    <t>139111570706</t>
  </si>
  <si>
    <t>徐阳鑫</t>
  </si>
  <si>
    <t>00681</t>
  </si>
  <si>
    <t>139111572403</t>
  </si>
  <si>
    <t>韩尉</t>
  </si>
  <si>
    <t>00682</t>
  </si>
  <si>
    <t>139111580708</t>
  </si>
  <si>
    <t>韩千</t>
  </si>
  <si>
    <t>00683</t>
  </si>
  <si>
    <t>139111641822</t>
  </si>
  <si>
    <t>汪哲俏</t>
  </si>
  <si>
    <t>00684</t>
  </si>
  <si>
    <t>139111652320</t>
  </si>
  <si>
    <t>赵昕娟</t>
  </si>
  <si>
    <t>00685</t>
  </si>
  <si>
    <t>139111660602</t>
  </si>
  <si>
    <t>许振蓉</t>
  </si>
  <si>
    <t>00686</t>
  </si>
  <si>
    <t>139111741423</t>
  </si>
  <si>
    <t>王欣会</t>
  </si>
  <si>
    <t>财务一处主任科员及以下</t>
  </si>
  <si>
    <t>00687</t>
  </si>
  <si>
    <t>139111751514</t>
  </si>
  <si>
    <t>丁鸿纯</t>
  </si>
  <si>
    <t>宣传处主任科员及以下</t>
  </si>
  <si>
    <t>00688</t>
  </si>
  <si>
    <t>139111762616</t>
  </si>
  <si>
    <t>赵哲</t>
  </si>
  <si>
    <t>00689</t>
  </si>
  <si>
    <t>139111820103</t>
  </si>
  <si>
    <t>吴琨清</t>
  </si>
  <si>
    <t>00690</t>
  </si>
  <si>
    <t>139111901102</t>
  </si>
  <si>
    <t>董汗男</t>
  </si>
  <si>
    <t>00691</t>
  </si>
  <si>
    <t>139111930922</t>
  </si>
  <si>
    <t>冯世</t>
  </si>
  <si>
    <t>00692</t>
  </si>
  <si>
    <t>139111940415</t>
  </si>
  <si>
    <t>杨安</t>
  </si>
  <si>
    <t>00693</t>
  </si>
  <si>
    <t>139111970808</t>
  </si>
  <si>
    <t>李丽</t>
  </si>
  <si>
    <t>00694</t>
  </si>
  <si>
    <t>139112070217</t>
  </si>
  <si>
    <t>宋启锋</t>
  </si>
  <si>
    <t>00695</t>
  </si>
  <si>
    <t>139113011130</t>
  </si>
  <si>
    <t>王昱琪</t>
  </si>
  <si>
    <t>00696</t>
  </si>
  <si>
    <t>139113011726</t>
  </si>
  <si>
    <t>任洁琪</t>
  </si>
  <si>
    <t>00697</t>
  </si>
  <si>
    <t>139113012525</t>
  </si>
  <si>
    <t>骆清</t>
  </si>
  <si>
    <t>00698</t>
  </si>
  <si>
    <t>139114062123</t>
  </si>
  <si>
    <t>印刷复制处副主任科员</t>
  </si>
  <si>
    <t>00699</t>
  </si>
  <si>
    <t>139115262917</t>
  </si>
  <si>
    <t>赵帆然</t>
  </si>
  <si>
    <t>00700</t>
  </si>
  <si>
    <t>139121081102</t>
  </si>
  <si>
    <t>戴益薇</t>
  </si>
  <si>
    <t>00701</t>
  </si>
  <si>
    <t>139122105525</t>
  </si>
  <si>
    <t>李雄婷</t>
  </si>
  <si>
    <t>00702</t>
  </si>
  <si>
    <t>139131042028</t>
  </si>
  <si>
    <t>陈晓方</t>
  </si>
  <si>
    <t>00703</t>
  </si>
  <si>
    <t>139131051628</t>
  </si>
  <si>
    <t>王丹</t>
  </si>
  <si>
    <t>00704</t>
  </si>
  <si>
    <t>139132013021</t>
  </si>
  <si>
    <t>寇炜</t>
  </si>
  <si>
    <t>00705</t>
  </si>
  <si>
    <t>139132034102</t>
  </si>
  <si>
    <t>韩驰</t>
  </si>
  <si>
    <t>00706</t>
  </si>
  <si>
    <t>139132045203</t>
  </si>
  <si>
    <t>姜珂婷</t>
  </si>
  <si>
    <t>00707</t>
  </si>
  <si>
    <t>139132154722</t>
  </si>
  <si>
    <t>杨雅</t>
  </si>
  <si>
    <t>00708</t>
  </si>
  <si>
    <t>139132220102</t>
  </si>
  <si>
    <t>夏鹏</t>
  </si>
  <si>
    <t>00709</t>
  </si>
  <si>
    <t>139133041514</t>
  </si>
  <si>
    <t>李俪</t>
  </si>
  <si>
    <t>00710</t>
  </si>
  <si>
    <t>139133049421</t>
  </si>
  <si>
    <t>秦晓炜</t>
  </si>
  <si>
    <t>00711</t>
  </si>
  <si>
    <t>139133052006</t>
  </si>
  <si>
    <t>魏昱</t>
  </si>
  <si>
    <t>00712</t>
  </si>
  <si>
    <t>139133120221</t>
  </si>
  <si>
    <t>阎燕</t>
  </si>
  <si>
    <t>00713</t>
  </si>
  <si>
    <t>139142114817</t>
  </si>
  <si>
    <t>李勇群</t>
  </si>
  <si>
    <t>00714</t>
  </si>
  <si>
    <t>139143063406</t>
  </si>
  <si>
    <t>杨祥</t>
  </si>
  <si>
    <t>00715</t>
  </si>
  <si>
    <t>139143120403</t>
  </si>
  <si>
    <t>黄杰雄</t>
  </si>
  <si>
    <t>00716</t>
  </si>
  <si>
    <t>139144028715</t>
  </si>
  <si>
    <t>孙瑶</t>
  </si>
  <si>
    <t>00717</t>
  </si>
  <si>
    <t>139151014110</t>
  </si>
  <si>
    <t>张磊</t>
  </si>
  <si>
    <t>00718</t>
  </si>
  <si>
    <t>139151022904</t>
  </si>
  <si>
    <t>党馥</t>
  </si>
  <si>
    <t>00719</t>
  </si>
  <si>
    <t>139161170421</t>
  </si>
  <si>
    <t>王壮婕</t>
  </si>
  <si>
    <t>00720</t>
  </si>
  <si>
    <t>139161213215</t>
  </si>
  <si>
    <t>刁天淇</t>
  </si>
  <si>
    <t>00721</t>
  </si>
  <si>
    <t>139170090305</t>
  </si>
  <si>
    <t>00722</t>
  </si>
  <si>
    <t>143113014518</t>
  </si>
  <si>
    <t>沈详</t>
  </si>
  <si>
    <t>国家知识产权局</t>
    <phoneticPr fontId="2" type="noConversion"/>
  </si>
  <si>
    <t>0801009008</t>
  </si>
  <si>
    <t>分析四处审查员</t>
  </si>
  <si>
    <t>00723</t>
  </si>
  <si>
    <t>143113020129</t>
  </si>
  <si>
    <t>胡东丽</t>
  </si>
  <si>
    <t>0801006003</t>
  </si>
  <si>
    <t>移动通信处审查员</t>
  </si>
  <si>
    <t>00724</t>
  </si>
  <si>
    <t>143113022626</t>
  </si>
  <si>
    <t>龚茵</t>
  </si>
  <si>
    <t>0801004004</t>
  </si>
  <si>
    <t>汽车配件处审查员</t>
  </si>
  <si>
    <t>00725</t>
  </si>
  <si>
    <t>143113022717</t>
  </si>
  <si>
    <t>苗洋萌</t>
  </si>
  <si>
    <t>0801005003</t>
  </si>
  <si>
    <t>半导体节能器件处审查员</t>
  </si>
  <si>
    <t>00726</t>
  </si>
  <si>
    <t>143113024001</t>
  </si>
  <si>
    <t>宁忠星</t>
  </si>
  <si>
    <t>0801005008</t>
  </si>
  <si>
    <t>电力二处审查员</t>
  </si>
  <si>
    <t>00727</t>
  </si>
  <si>
    <t>143114072025</t>
  </si>
  <si>
    <t>张伟文</t>
  </si>
  <si>
    <t>0801003003</t>
  </si>
  <si>
    <t>PCT国家阶段审查员</t>
  </si>
  <si>
    <t>00728</t>
  </si>
  <si>
    <t>143114073608</t>
  </si>
  <si>
    <t>卓凌洋</t>
  </si>
  <si>
    <t>0801004009</t>
  </si>
  <si>
    <t>精细加工处审查员</t>
  </si>
  <si>
    <t>00729</t>
  </si>
  <si>
    <t>143114076022</t>
  </si>
  <si>
    <t>赵红</t>
  </si>
  <si>
    <t>0801008003</t>
  </si>
  <si>
    <t>高分子应用处审查员</t>
  </si>
  <si>
    <t>00730</t>
  </si>
  <si>
    <t>143114080305</t>
  </si>
  <si>
    <t>曹心杨</t>
  </si>
  <si>
    <t>00731</t>
  </si>
  <si>
    <t>143114080314</t>
  </si>
  <si>
    <t>向航人</t>
  </si>
  <si>
    <t>0801004003</t>
  </si>
  <si>
    <t>包装处审查员</t>
  </si>
  <si>
    <t>00732</t>
  </si>
  <si>
    <t>143114080823</t>
  </si>
  <si>
    <t>黄丽</t>
  </si>
  <si>
    <t>催化剂处审查员</t>
  </si>
  <si>
    <t>00733</t>
  </si>
  <si>
    <t>143114082829</t>
  </si>
  <si>
    <t>路婷平</t>
  </si>
  <si>
    <t>0801004006</t>
  </si>
  <si>
    <t>无切削加工处审查员</t>
  </si>
  <si>
    <t>00734</t>
  </si>
  <si>
    <t>143114083713</t>
  </si>
  <si>
    <t>张菲飞</t>
  </si>
  <si>
    <t>0801009009</t>
  </si>
  <si>
    <t>医疗一处、二处审查员</t>
  </si>
  <si>
    <t>00735</t>
  </si>
  <si>
    <t>143114083922</t>
  </si>
  <si>
    <t>牛一</t>
  </si>
  <si>
    <t>00736</t>
  </si>
  <si>
    <t>143114250712</t>
  </si>
  <si>
    <t>王琪伟</t>
  </si>
  <si>
    <t>0801006005</t>
  </si>
  <si>
    <t>图像技术一处审查员</t>
  </si>
  <si>
    <t>00737</t>
  </si>
  <si>
    <t>143114250808</t>
  </si>
  <si>
    <t>刘宇禾</t>
  </si>
  <si>
    <t>0801006001</t>
  </si>
  <si>
    <t>网络一处审查员</t>
  </si>
  <si>
    <t>00738</t>
  </si>
  <si>
    <t>143114251101</t>
  </si>
  <si>
    <t>陈峰金</t>
  </si>
  <si>
    <t>0801010003</t>
  </si>
  <si>
    <t>化学工程一处、二处审查员</t>
  </si>
  <si>
    <t>00739</t>
  </si>
  <si>
    <t>143114251218</t>
  </si>
  <si>
    <t>赵宇</t>
  </si>
  <si>
    <t>0801001001</t>
  </si>
  <si>
    <t>审计处工作人员</t>
  </si>
  <si>
    <t>00740</t>
  </si>
  <si>
    <t>143115253518</t>
  </si>
  <si>
    <t>罗善</t>
  </si>
  <si>
    <t>0801009001</t>
  </si>
  <si>
    <t>计量一处、三处审查员</t>
  </si>
  <si>
    <t>00741</t>
  </si>
  <si>
    <t>143115254902</t>
  </si>
  <si>
    <t>臧艳沛</t>
  </si>
  <si>
    <t>0801007007</t>
  </si>
  <si>
    <t>食品工程处审查员</t>
  </si>
  <si>
    <t>00742</t>
  </si>
  <si>
    <t>143115263318</t>
  </si>
  <si>
    <t>舒子</t>
  </si>
  <si>
    <t>0801005017</t>
  </si>
  <si>
    <t>存储器件处审查员</t>
  </si>
  <si>
    <t>00743</t>
  </si>
  <si>
    <t>143115264628</t>
  </si>
  <si>
    <t>龚寅鹏</t>
  </si>
  <si>
    <t>外观设计审查员</t>
  </si>
  <si>
    <t>00744</t>
  </si>
  <si>
    <t>143121020326</t>
  </si>
  <si>
    <t>刘明翔</t>
  </si>
  <si>
    <t>00745</t>
  </si>
  <si>
    <t>143121030805</t>
  </si>
  <si>
    <t>张军玮</t>
  </si>
  <si>
    <t>00746</t>
  </si>
  <si>
    <t>143121050816</t>
  </si>
  <si>
    <t>李萌泽</t>
  </si>
  <si>
    <t>00747</t>
  </si>
  <si>
    <t>143121071412</t>
  </si>
  <si>
    <t>许萍</t>
  </si>
  <si>
    <t>0801009005</t>
  </si>
  <si>
    <t>控制一、二、三处审查员</t>
  </si>
  <si>
    <t>00748</t>
  </si>
  <si>
    <t>143121071517</t>
  </si>
  <si>
    <t>吴晓</t>
  </si>
  <si>
    <t>0801005010</t>
  </si>
  <si>
    <t>智能电网处审查员</t>
  </si>
  <si>
    <t>00749</t>
  </si>
  <si>
    <t>143121090428</t>
  </si>
  <si>
    <t>韩智源</t>
  </si>
  <si>
    <t>00750</t>
  </si>
  <si>
    <t>143121090617</t>
  </si>
  <si>
    <t>王鹏兵</t>
  </si>
  <si>
    <t>文献研究处工作人员</t>
  </si>
  <si>
    <t>00751</t>
  </si>
  <si>
    <t>143121091006</t>
  </si>
  <si>
    <t>孙宜明</t>
  </si>
  <si>
    <t>0801008001</t>
  </si>
  <si>
    <t>合成药物化学处审查员</t>
  </si>
  <si>
    <t>00752</t>
  </si>
  <si>
    <t>143121091529</t>
  </si>
  <si>
    <t>樊冰鹤</t>
  </si>
  <si>
    <t>00753</t>
  </si>
  <si>
    <t>143121710223</t>
  </si>
  <si>
    <t>王宁祺</t>
  </si>
  <si>
    <t>0801004008</t>
  </si>
  <si>
    <t>流体机械处审查员</t>
  </si>
  <si>
    <t>00754</t>
  </si>
  <si>
    <t>143121710906</t>
  </si>
  <si>
    <t>贾丹婷</t>
  </si>
  <si>
    <t>00755</t>
  </si>
  <si>
    <t>143121711017</t>
  </si>
  <si>
    <t>王浩培</t>
  </si>
  <si>
    <t>0801005007</t>
  </si>
  <si>
    <t>电力一处审查员</t>
  </si>
  <si>
    <t>00756</t>
  </si>
  <si>
    <t>143121711201</t>
  </si>
  <si>
    <t>崔晓林</t>
  </si>
  <si>
    <t>00757</t>
  </si>
  <si>
    <t>143121711214</t>
  </si>
  <si>
    <t>宋月</t>
  </si>
  <si>
    <t>0801007008</t>
  </si>
  <si>
    <t>化妆品处审查员</t>
  </si>
  <si>
    <t>00758</t>
  </si>
  <si>
    <t>143121720204</t>
  </si>
  <si>
    <t>张靖</t>
  </si>
  <si>
    <t>00759</t>
  </si>
  <si>
    <t>143121720712</t>
  </si>
  <si>
    <t>曹秀</t>
  </si>
  <si>
    <t>00760</t>
  </si>
  <si>
    <t>143121720802</t>
  </si>
  <si>
    <t>江翠</t>
  </si>
  <si>
    <t>0801007003</t>
  </si>
  <si>
    <t>生物制品处审查员</t>
  </si>
  <si>
    <t>00761</t>
  </si>
  <si>
    <t>143121721224</t>
  </si>
  <si>
    <t>杨蕾哲</t>
  </si>
  <si>
    <t>00762</t>
  </si>
  <si>
    <t>143121721415</t>
  </si>
  <si>
    <t>陈通忱</t>
  </si>
  <si>
    <t>00763</t>
  </si>
  <si>
    <t>143121721906</t>
  </si>
  <si>
    <t>王勤</t>
  </si>
  <si>
    <t>0801007005</t>
  </si>
  <si>
    <t>蛋白质工程处审查员</t>
  </si>
  <si>
    <t>00764</t>
  </si>
  <si>
    <t>143121731724</t>
  </si>
  <si>
    <t>陈波媛</t>
  </si>
  <si>
    <t>00765</t>
  </si>
  <si>
    <t>143121731908</t>
  </si>
  <si>
    <t>吴凯莹</t>
  </si>
  <si>
    <t>00766</t>
  </si>
  <si>
    <t>143122103306</t>
  </si>
  <si>
    <t>李栋</t>
  </si>
  <si>
    <t>00767</t>
  </si>
  <si>
    <t>143122103825</t>
  </si>
  <si>
    <t>杨建硕</t>
  </si>
  <si>
    <t>00768</t>
  </si>
  <si>
    <t>143122104228</t>
  </si>
  <si>
    <t>胡杨</t>
  </si>
  <si>
    <t>00769</t>
  </si>
  <si>
    <t>143122105010</t>
  </si>
  <si>
    <t>单坤宇</t>
  </si>
  <si>
    <t>0801009007</t>
  </si>
  <si>
    <t>分析二处审查员</t>
  </si>
  <si>
    <t>00770</t>
  </si>
  <si>
    <t>143122105310</t>
  </si>
  <si>
    <t>郑检林</t>
  </si>
  <si>
    <t>信息利用与交流处工作人员</t>
  </si>
  <si>
    <t>00771</t>
  </si>
  <si>
    <t>143122105810</t>
  </si>
  <si>
    <t>王琴格</t>
  </si>
  <si>
    <t>0801005002</t>
  </si>
  <si>
    <t>半导体二处审查员</t>
  </si>
  <si>
    <t>00772</t>
  </si>
  <si>
    <t>143122107914</t>
  </si>
  <si>
    <t>王雅</t>
  </si>
  <si>
    <t>00773</t>
  </si>
  <si>
    <t>143123021806</t>
  </si>
  <si>
    <t>唐亚阳</t>
  </si>
  <si>
    <t>0801007006</t>
  </si>
  <si>
    <t>生物处审查员</t>
  </si>
  <si>
    <t>00774</t>
  </si>
  <si>
    <t>143123021810</t>
  </si>
  <si>
    <t>付迪</t>
  </si>
  <si>
    <t>00775</t>
  </si>
  <si>
    <t>143123021818</t>
  </si>
  <si>
    <t>白钰莹</t>
  </si>
  <si>
    <t>00776</t>
  </si>
  <si>
    <t>143123022116</t>
  </si>
  <si>
    <t>陈程安</t>
  </si>
  <si>
    <t>00777</t>
  </si>
  <si>
    <t>143123022204</t>
  </si>
  <si>
    <t>周丽</t>
  </si>
  <si>
    <t>0801005014</t>
  </si>
  <si>
    <t>计算机五处审查员</t>
  </si>
  <si>
    <t>00778</t>
  </si>
  <si>
    <t>143131011629</t>
  </si>
  <si>
    <t>禹杰涛</t>
  </si>
  <si>
    <t>00779</t>
  </si>
  <si>
    <t>143131011912</t>
  </si>
  <si>
    <t>李繁</t>
  </si>
  <si>
    <t>00780</t>
  </si>
  <si>
    <t>143131011916</t>
  </si>
  <si>
    <t>张文文</t>
  </si>
  <si>
    <t>0801007004</t>
  </si>
  <si>
    <t>00781</t>
  </si>
  <si>
    <t>143131021312</t>
  </si>
  <si>
    <t>杜奉信</t>
  </si>
  <si>
    <t>0801009011</t>
  </si>
  <si>
    <t>影像三处审查员</t>
  </si>
  <si>
    <t>00782</t>
  </si>
  <si>
    <t>143131021722</t>
  </si>
  <si>
    <t>王瀚</t>
  </si>
  <si>
    <t>西药处审查员</t>
  </si>
  <si>
    <t>00783</t>
  </si>
  <si>
    <t>143131030621</t>
  </si>
  <si>
    <t>袁颖仪</t>
  </si>
  <si>
    <t>00784</t>
  </si>
  <si>
    <t>143131030729</t>
  </si>
  <si>
    <t>朱瑞</t>
  </si>
  <si>
    <t>结构工程处审查员</t>
  </si>
  <si>
    <t>00785</t>
  </si>
  <si>
    <t>143131040528</t>
  </si>
  <si>
    <t>徐茂</t>
  </si>
  <si>
    <t>00786</t>
  </si>
  <si>
    <t>143131050314</t>
  </si>
  <si>
    <t>丁涵辉</t>
  </si>
  <si>
    <t>交通运输处审查员</t>
  </si>
  <si>
    <t>00787</t>
  </si>
  <si>
    <t>143131050910</t>
  </si>
  <si>
    <t>南琪伟</t>
  </si>
  <si>
    <t>文献收集与传播处工作人员</t>
  </si>
  <si>
    <t>00788</t>
  </si>
  <si>
    <t>143131051610</t>
  </si>
  <si>
    <t>张雨</t>
  </si>
  <si>
    <t>00789</t>
  </si>
  <si>
    <t>143131051815</t>
  </si>
  <si>
    <t>张彦瑶</t>
  </si>
  <si>
    <t>00790</t>
  </si>
  <si>
    <t>143131062925</t>
  </si>
  <si>
    <t>屈璐栋</t>
  </si>
  <si>
    <t>00791</t>
  </si>
  <si>
    <t>143131063602</t>
  </si>
  <si>
    <t>余振</t>
  </si>
  <si>
    <t>0801004005</t>
  </si>
  <si>
    <t>00792</t>
  </si>
  <si>
    <t>143131063603</t>
  </si>
  <si>
    <t>杜嘉</t>
  </si>
  <si>
    <t>00793</t>
  </si>
  <si>
    <t>143131063723</t>
  </si>
  <si>
    <t>杨念冰</t>
  </si>
  <si>
    <t>00794</t>
  </si>
  <si>
    <t>143131064024</t>
  </si>
  <si>
    <t>刘雅卿</t>
  </si>
  <si>
    <t>0801005006</t>
  </si>
  <si>
    <t>元器件二处审查员</t>
  </si>
  <si>
    <t>00795</t>
  </si>
  <si>
    <t>143131064917</t>
  </si>
  <si>
    <t>孙悦尧</t>
  </si>
  <si>
    <t>00796</t>
  </si>
  <si>
    <t>143131080822</t>
  </si>
  <si>
    <t>姚杰</t>
  </si>
  <si>
    <t>00797</t>
  </si>
  <si>
    <t>143131080825</t>
  </si>
  <si>
    <t>赵莎东</t>
  </si>
  <si>
    <t>00798</t>
  </si>
  <si>
    <t>143131080925</t>
  </si>
  <si>
    <t>刘小儒</t>
  </si>
  <si>
    <t>00799</t>
  </si>
  <si>
    <t>143131081608</t>
  </si>
  <si>
    <t>李昊悦</t>
  </si>
  <si>
    <t>00800</t>
  </si>
  <si>
    <t>143131081919</t>
  </si>
  <si>
    <t>郑斌</t>
  </si>
  <si>
    <t>00801</t>
  </si>
  <si>
    <t>143131082107</t>
  </si>
  <si>
    <t>刘新佳</t>
  </si>
  <si>
    <t>00802</t>
  </si>
  <si>
    <t>143131181718</t>
  </si>
  <si>
    <t>许亚凤</t>
  </si>
  <si>
    <t>00803</t>
  </si>
  <si>
    <t>143132012101</t>
  </si>
  <si>
    <t>马然里</t>
  </si>
  <si>
    <t>00804</t>
  </si>
  <si>
    <t>143132012709</t>
  </si>
  <si>
    <t>张灵星</t>
  </si>
  <si>
    <t>00805</t>
  </si>
  <si>
    <t>143132031622</t>
  </si>
  <si>
    <t>张思卓</t>
  </si>
  <si>
    <t>0801004007</t>
  </si>
  <si>
    <t>采掘机械处审查员</t>
  </si>
  <si>
    <t>00806</t>
  </si>
  <si>
    <t>143132032607</t>
  </si>
  <si>
    <t>徐姊</t>
  </si>
  <si>
    <t>0801004001</t>
  </si>
  <si>
    <t>轻工机械处审查员</t>
  </si>
  <si>
    <t>00807</t>
  </si>
  <si>
    <t>143132032811</t>
  </si>
  <si>
    <t>陈潇</t>
  </si>
  <si>
    <t>00808</t>
  </si>
  <si>
    <t>143132033726</t>
  </si>
  <si>
    <t>周妍</t>
  </si>
  <si>
    <t>0801005001</t>
  </si>
  <si>
    <t>半导体一处审查员</t>
  </si>
  <si>
    <t>00809</t>
  </si>
  <si>
    <t>143132034529</t>
  </si>
  <si>
    <t>崔岩静</t>
  </si>
  <si>
    <t>00810</t>
  </si>
  <si>
    <t>143132042309</t>
  </si>
  <si>
    <t>崔晓蕾</t>
  </si>
  <si>
    <t>0801005015</t>
  </si>
  <si>
    <t>超级计算系统处审查员</t>
  </si>
  <si>
    <t>00811</t>
  </si>
  <si>
    <t>143132042512</t>
  </si>
  <si>
    <t>项余琰</t>
  </si>
  <si>
    <t>00812</t>
  </si>
  <si>
    <t>143132042918</t>
  </si>
  <si>
    <t>王海旭</t>
  </si>
  <si>
    <t>0801007002</t>
  </si>
  <si>
    <t>药物制剂处审查员</t>
  </si>
  <si>
    <t>00813</t>
  </si>
  <si>
    <t>143132043214</t>
  </si>
  <si>
    <t>董兆</t>
  </si>
  <si>
    <t>0801009006</t>
  </si>
  <si>
    <t>分析一、三处审查员</t>
  </si>
  <si>
    <t>00814</t>
  </si>
  <si>
    <t>143132043320</t>
  </si>
  <si>
    <t>呼谦杰</t>
  </si>
  <si>
    <t>00815</t>
  </si>
  <si>
    <t>143132323613</t>
  </si>
  <si>
    <t>许一娜</t>
  </si>
  <si>
    <t>00816</t>
  </si>
  <si>
    <t>143132325111</t>
  </si>
  <si>
    <t>苑小</t>
  </si>
  <si>
    <t>00817</t>
  </si>
  <si>
    <t>143133041707</t>
  </si>
  <si>
    <t>孙波</t>
  </si>
  <si>
    <t>00818</t>
  </si>
  <si>
    <t>143133041815</t>
  </si>
  <si>
    <t>狄海</t>
  </si>
  <si>
    <t>00819</t>
  </si>
  <si>
    <t>143133043904</t>
  </si>
  <si>
    <t>张吕悦</t>
  </si>
  <si>
    <t>00820</t>
  </si>
  <si>
    <t>143133044821</t>
  </si>
  <si>
    <t>暴亮</t>
  </si>
  <si>
    <t>00821</t>
  </si>
  <si>
    <t>143133045521</t>
  </si>
  <si>
    <t>张祥</t>
  </si>
  <si>
    <t>0801010004</t>
  </si>
  <si>
    <t>暖通工程二处审查员</t>
  </si>
  <si>
    <t>00822</t>
  </si>
  <si>
    <t>143133045807</t>
  </si>
  <si>
    <t>刘婧泽</t>
  </si>
  <si>
    <t>00823</t>
  </si>
  <si>
    <t>143133046619</t>
  </si>
  <si>
    <t>邵禹慧</t>
  </si>
  <si>
    <t>00824</t>
  </si>
  <si>
    <t>143133050104</t>
  </si>
  <si>
    <t>朱欣震</t>
  </si>
  <si>
    <t>00825</t>
  </si>
  <si>
    <t>143133051221</t>
  </si>
  <si>
    <t>刘若</t>
  </si>
  <si>
    <t>00826</t>
  </si>
  <si>
    <t>143133051824</t>
  </si>
  <si>
    <t>陆轶</t>
  </si>
  <si>
    <t>00827</t>
  </si>
  <si>
    <t>143133121702</t>
  </si>
  <si>
    <t>连怡飞</t>
  </si>
  <si>
    <t>0801005004</t>
  </si>
  <si>
    <t>元器件一处审查员</t>
  </si>
  <si>
    <t>00828</t>
  </si>
  <si>
    <t>143133211006</t>
  </si>
  <si>
    <t>谭蕾君</t>
  </si>
  <si>
    <t>00829</t>
  </si>
  <si>
    <t>143133212612</t>
  </si>
  <si>
    <t>屈春霞</t>
  </si>
  <si>
    <t>00830</t>
  </si>
  <si>
    <t>143133213101</t>
  </si>
  <si>
    <t>肖晓</t>
  </si>
  <si>
    <t>00831</t>
  </si>
  <si>
    <t>143133310817</t>
  </si>
  <si>
    <t>卢梦</t>
  </si>
  <si>
    <t>00832</t>
  </si>
  <si>
    <t>143133312521</t>
  </si>
  <si>
    <t>张伟</t>
  </si>
  <si>
    <t>00833</t>
  </si>
  <si>
    <t>143133710512</t>
  </si>
  <si>
    <t>00834</t>
  </si>
  <si>
    <t>143133711918</t>
  </si>
  <si>
    <t>李梦丽</t>
  </si>
  <si>
    <t>00835</t>
  </si>
  <si>
    <t>143134012005</t>
  </si>
  <si>
    <t>凌荣</t>
  </si>
  <si>
    <t>00836</t>
  </si>
  <si>
    <t>143134012013</t>
  </si>
  <si>
    <t>李刚</t>
  </si>
  <si>
    <t>00837</t>
  </si>
  <si>
    <t>143134012411</t>
  </si>
  <si>
    <t>区希海</t>
  </si>
  <si>
    <t>00838</t>
  </si>
  <si>
    <t>143134012923</t>
  </si>
  <si>
    <t>乔超</t>
  </si>
  <si>
    <t>00839</t>
  </si>
  <si>
    <t>143134013313</t>
  </si>
  <si>
    <t>王敏辰</t>
  </si>
  <si>
    <t>0801010005</t>
  </si>
  <si>
    <t>医用材料处审查员</t>
  </si>
  <si>
    <t>00840</t>
  </si>
  <si>
    <t>143134013501</t>
  </si>
  <si>
    <t>余俊卓妮</t>
  </si>
  <si>
    <t>00841</t>
  </si>
  <si>
    <t>143134013915</t>
  </si>
  <si>
    <t>王冶</t>
  </si>
  <si>
    <t>00842</t>
  </si>
  <si>
    <t>143134018908</t>
  </si>
  <si>
    <t>施望瑛</t>
  </si>
  <si>
    <t>00843</t>
  </si>
  <si>
    <t>143134030414</t>
  </si>
  <si>
    <t>魏刚杰</t>
  </si>
  <si>
    <t>0801008005</t>
  </si>
  <si>
    <t>工业化学处审查员</t>
  </si>
  <si>
    <t>00844</t>
  </si>
  <si>
    <t>143134031121</t>
  </si>
  <si>
    <t>程岩</t>
  </si>
  <si>
    <t>0801005012</t>
  </si>
  <si>
    <t>计算机三处审查员</t>
  </si>
  <si>
    <t>00845</t>
  </si>
  <si>
    <t>143134032721</t>
  </si>
  <si>
    <t>杨琨博</t>
  </si>
  <si>
    <t>00846</t>
  </si>
  <si>
    <t>143134034110</t>
  </si>
  <si>
    <t>武小华</t>
  </si>
  <si>
    <t>00847</t>
  </si>
  <si>
    <t>143135013522</t>
  </si>
  <si>
    <t>孙磊飞</t>
  </si>
  <si>
    <t>00848</t>
  </si>
  <si>
    <t>143135020528</t>
  </si>
  <si>
    <t>贺慧霞</t>
  </si>
  <si>
    <t>00849</t>
  </si>
  <si>
    <t>143135021025</t>
  </si>
  <si>
    <t>母笑</t>
  </si>
  <si>
    <t>00850</t>
  </si>
  <si>
    <t>143135022516</t>
  </si>
  <si>
    <t>庄琳文</t>
  </si>
  <si>
    <t>00851</t>
  </si>
  <si>
    <t>143135022830</t>
  </si>
  <si>
    <t>宋琳闪</t>
  </si>
  <si>
    <t>0801006004</t>
  </si>
  <si>
    <t>卫星通信处审查员</t>
  </si>
  <si>
    <t>00852</t>
  </si>
  <si>
    <t>143135023011</t>
  </si>
  <si>
    <t>陈亮</t>
  </si>
  <si>
    <t>00853</t>
  </si>
  <si>
    <t>143135511124</t>
  </si>
  <si>
    <t>王桦</t>
  </si>
  <si>
    <t>0801005016</t>
  </si>
  <si>
    <t>商业数据处理系统处</t>
  </si>
  <si>
    <t>00854</t>
  </si>
  <si>
    <t>143135511701</t>
  </si>
  <si>
    <t>林伟雷</t>
  </si>
  <si>
    <t>00855</t>
  </si>
  <si>
    <t>143135511705</t>
  </si>
  <si>
    <t>胡飞</t>
  </si>
  <si>
    <t>00856</t>
  </si>
  <si>
    <t>143135511924</t>
  </si>
  <si>
    <t>白泽太</t>
  </si>
  <si>
    <t>00857</t>
  </si>
  <si>
    <t>143135520101</t>
  </si>
  <si>
    <t>胡晗洋</t>
  </si>
  <si>
    <t>00858</t>
  </si>
  <si>
    <t>143135523001</t>
  </si>
  <si>
    <t>马一</t>
  </si>
  <si>
    <t>0801008004</t>
  </si>
  <si>
    <t>应用化学处审查员</t>
  </si>
  <si>
    <t>00859</t>
  </si>
  <si>
    <t>143136011320</t>
  </si>
  <si>
    <t>刘文宣</t>
  </si>
  <si>
    <t>0801003004</t>
  </si>
  <si>
    <t>PCT国际阶段审查员</t>
  </si>
  <si>
    <t>00860</t>
  </si>
  <si>
    <t>143136011810</t>
  </si>
  <si>
    <t>陈常</t>
  </si>
  <si>
    <t>00861</t>
  </si>
  <si>
    <t>143136012214</t>
  </si>
  <si>
    <t>林艳昕</t>
  </si>
  <si>
    <t>00862</t>
  </si>
  <si>
    <t>143136012414</t>
  </si>
  <si>
    <t>秦海臻</t>
  </si>
  <si>
    <t>00863</t>
  </si>
  <si>
    <t>143137021319</t>
  </si>
  <si>
    <t>初敏</t>
  </si>
  <si>
    <t>00864</t>
  </si>
  <si>
    <t>143137021914</t>
  </si>
  <si>
    <t>赖飞</t>
  </si>
  <si>
    <t>00865</t>
  </si>
  <si>
    <t>143137022015</t>
  </si>
  <si>
    <t>王涛</t>
  </si>
  <si>
    <t>00866</t>
  </si>
  <si>
    <t>143137022116</t>
  </si>
  <si>
    <t>刘尹娜</t>
  </si>
  <si>
    <t>00867</t>
  </si>
  <si>
    <t>143137022128</t>
  </si>
  <si>
    <t>耿建玉</t>
  </si>
  <si>
    <t>00868</t>
  </si>
  <si>
    <t>143137030125</t>
  </si>
  <si>
    <t>李昊</t>
  </si>
  <si>
    <t>0801008002</t>
  </si>
  <si>
    <t>农业化学处审查员</t>
  </si>
  <si>
    <t>00869</t>
  </si>
  <si>
    <t>143137030315</t>
  </si>
  <si>
    <t>张捷梅</t>
  </si>
  <si>
    <t>00870</t>
  </si>
  <si>
    <t>143137030605</t>
  </si>
  <si>
    <t>陈哲</t>
  </si>
  <si>
    <t>00871</t>
  </si>
  <si>
    <t>143137040201</t>
  </si>
  <si>
    <t>刘美雯</t>
  </si>
  <si>
    <t>00872</t>
  </si>
  <si>
    <t>143137041328</t>
  </si>
  <si>
    <t>刘晓</t>
  </si>
  <si>
    <t>00873</t>
  </si>
  <si>
    <t>143137050125</t>
  </si>
  <si>
    <t>崔瑜伟</t>
  </si>
  <si>
    <t>0801004002</t>
  </si>
  <si>
    <t>00874</t>
  </si>
  <si>
    <t>143137050330</t>
  </si>
  <si>
    <t>谭冰泽</t>
  </si>
  <si>
    <t>00875</t>
  </si>
  <si>
    <t>143137050602</t>
  </si>
  <si>
    <t>杨岩旭</t>
  </si>
  <si>
    <t>00876</t>
  </si>
  <si>
    <t>143137051227</t>
  </si>
  <si>
    <t>刘超洋</t>
  </si>
  <si>
    <t>00877</t>
  </si>
  <si>
    <t>143137051424</t>
  </si>
  <si>
    <t>尹喆锐</t>
  </si>
  <si>
    <t>0801002001</t>
  </si>
  <si>
    <t>计划财务二处财务人员</t>
  </si>
  <si>
    <t>00878</t>
  </si>
  <si>
    <t>143137051627</t>
  </si>
  <si>
    <t>沈琰书</t>
  </si>
  <si>
    <t>00879</t>
  </si>
  <si>
    <t>143137051818</t>
  </si>
  <si>
    <t>卢敬</t>
  </si>
  <si>
    <t>00880</t>
  </si>
  <si>
    <t>143137060305</t>
  </si>
  <si>
    <t>姚福中</t>
  </si>
  <si>
    <t>00881</t>
  </si>
  <si>
    <t>143137060602</t>
  </si>
  <si>
    <t>唐顺</t>
  </si>
  <si>
    <t>00882</t>
  </si>
  <si>
    <t>143137061120</t>
  </si>
  <si>
    <t>拓濡丽</t>
  </si>
  <si>
    <t>00883</t>
  </si>
  <si>
    <t>143137061416</t>
  </si>
  <si>
    <t>赵超</t>
  </si>
  <si>
    <t>00884</t>
  </si>
  <si>
    <t>143137070404</t>
  </si>
  <si>
    <t>杨路</t>
  </si>
  <si>
    <t>00885</t>
  </si>
  <si>
    <t>143137071428</t>
  </si>
  <si>
    <t>张鸣</t>
  </si>
  <si>
    <t>00886</t>
  </si>
  <si>
    <t>143137340225</t>
  </si>
  <si>
    <t>郭游</t>
  </si>
  <si>
    <t>00887</t>
  </si>
  <si>
    <t>143137340606</t>
  </si>
  <si>
    <t>李启平</t>
  </si>
  <si>
    <t>00888</t>
  </si>
  <si>
    <t>143137340915</t>
  </si>
  <si>
    <t>庞真</t>
  </si>
  <si>
    <t>00889</t>
  </si>
  <si>
    <t>143137342420</t>
  </si>
  <si>
    <t>章春</t>
  </si>
  <si>
    <t>00890</t>
  </si>
  <si>
    <t>143137350110</t>
  </si>
  <si>
    <t>熊田波</t>
  </si>
  <si>
    <t>00891</t>
  </si>
  <si>
    <t>143137350822</t>
  </si>
  <si>
    <t>任丽</t>
  </si>
  <si>
    <t>00892</t>
  </si>
  <si>
    <t>143137351624</t>
  </si>
  <si>
    <t>于湘源</t>
  </si>
  <si>
    <t>00893</t>
  </si>
  <si>
    <t>143137352007</t>
  </si>
  <si>
    <t>赵一星</t>
  </si>
  <si>
    <t>00894</t>
  </si>
  <si>
    <t>143137360202</t>
  </si>
  <si>
    <t>王倩</t>
  </si>
  <si>
    <t>00895</t>
  </si>
  <si>
    <t>143137360209</t>
  </si>
  <si>
    <t>刘辉</t>
  </si>
  <si>
    <t>00896</t>
  </si>
  <si>
    <t>143137630203</t>
  </si>
  <si>
    <t>刘文</t>
  </si>
  <si>
    <t>00897</t>
  </si>
  <si>
    <t>143137630310</t>
  </si>
  <si>
    <t>李鸿鲁</t>
  </si>
  <si>
    <t>00898</t>
  </si>
  <si>
    <t>143137630624</t>
  </si>
  <si>
    <t>翟婷骁</t>
  </si>
  <si>
    <t>00899</t>
  </si>
  <si>
    <t>143137630816</t>
  </si>
  <si>
    <t>安小</t>
  </si>
  <si>
    <t>0801009004</t>
  </si>
  <si>
    <t>光学处审查员</t>
  </si>
  <si>
    <t>00900</t>
  </si>
  <si>
    <t>143137631623</t>
  </si>
  <si>
    <t>米诚</t>
  </si>
  <si>
    <t>00901</t>
  </si>
  <si>
    <t>143137631929</t>
  </si>
  <si>
    <t>王雨茜</t>
  </si>
  <si>
    <t>00902</t>
  </si>
  <si>
    <t>143137640219</t>
  </si>
  <si>
    <t>张世民</t>
  </si>
  <si>
    <t>00903</t>
  </si>
  <si>
    <t>143137640223</t>
  </si>
  <si>
    <t>霍耀宇</t>
  </si>
  <si>
    <t>00904</t>
  </si>
  <si>
    <t>143137710212</t>
  </si>
  <si>
    <t>吴柯</t>
  </si>
  <si>
    <t>00905</t>
  </si>
  <si>
    <t>143137710813</t>
  </si>
  <si>
    <t>王孟</t>
  </si>
  <si>
    <t>00906</t>
  </si>
  <si>
    <t>143137711226</t>
  </si>
  <si>
    <t>刘维</t>
  </si>
  <si>
    <t>00907</t>
  </si>
  <si>
    <t>143137715603</t>
  </si>
  <si>
    <t>潘毓锋</t>
  </si>
  <si>
    <t>00908</t>
  </si>
  <si>
    <t>143137715622</t>
  </si>
  <si>
    <t>孙重</t>
  </si>
  <si>
    <t>00909</t>
  </si>
  <si>
    <t>143137716018</t>
  </si>
  <si>
    <t>张华</t>
  </si>
  <si>
    <t>00910</t>
  </si>
  <si>
    <t>143137716805</t>
  </si>
  <si>
    <t>韩凯杰</t>
  </si>
  <si>
    <t>00911</t>
  </si>
  <si>
    <t>143137717026</t>
  </si>
  <si>
    <t>邵小</t>
  </si>
  <si>
    <t>00912</t>
  </si>
  <si>
    <t>143137720823</t>
  </si>
  <si>
    <t>付劼良</t>
  </si>
  <si>
    <t>00913</t>
  </si>
  <si>
    <t>143137730110</t>
  </si>
  <si>
    <t>李小</t>
  </si>
  <si>
    <t>00914</t>
  </si>
  <si>
    <t>143137730408</t>
  </si>
  <si>
    <t>钟莎</t>
  </si>
  <si>
    <t>00915</t>
  </si>
  <si>
    <t>143137731620</t>
  </si>
  <si>
    <t>张梦鑫</t>
  </si>
  <si>
    <t>00916</t>
  </si>
  <si>
    <t>143141011114</t>
  </si>
  <si>
    <t>马停扬</t>
  </si>
  <si>
    <t>00917</t>
  </si>
  <si>
    <t>143141011409</t>
  </si>
  <si>
    <t>吕小军</t>
  </si>
  <si>
    <t>00918</t>
  </si>
  <si>
    <t>143141011917</t>
  </si>
  <si>
    <t>刘冶</t>
  </si>
  <si>
    <t>00919</t>
  </si>
  <si>
    <t>143141012629</t>
  </si>
  <si>
    <t>高铮</t>
  </si>
  <si>
    <t>00920</t>
  </si>
  <si>
    <t>143141013105</t>
  </si>
  <si>
    <t>彭丁</t>
  </si>
  <si>
    <t>00921</t>
  </si>
  <si>
    <t>143141013304</t>
  </si>
  <si>
    <t>李恒萌</t>
  </si>
  <si>
    <t>00922</t>
  </si>
  <si>
    <t>143141014510</t>
  </si>
  <si>
    <t>方帅</t>
  </si>
  <si>
    <t>00923</t>
  </si>
  <si>
    <t>143141015621</t>
  </si>
  <si>
    <t>王福宇</t>
  </si>
  <si>
    <t>00924</t>
  </si>
  <si>
    <t>143141016617</t>
  </si>
  <si>
    <t>徐真雯</t>
  </si>
  <si>
    <t>00925</t>
  </si>
  <si>
    <t>143141021827</t>
  </si>
  <si>
    <t>张楠沛</t>
  </si>
  <si>
    <t>00926</t>
  </si>
  <si>
    <t>143141023214</t>
  </si>
  <si>
    <t>刘盈玉</t>
  </si>
  <si>
    <t>00927</t>
  </si>
  <si>
    <t>143141024127</t>
  </si>
  <si>
    <t>郭超</t>
  </si>
  <si>
    <t>00928</t>
  </si>
  <si>
    <t>143141024512</t>
  </si>
  <si>
    <t>谢飞景</t>
  </si>
  <si>
    <t>00929</t>
  </si>
  <si>
    <t>143141140318</t>
  </si>
  <si>
    <t>侯璐明</t>
  </si>
  <si>
    <t>00930</t>
  </si>
  <si>
    <t>143141141210</t>
  </si>
  <si>
    <t>安豪进</t>
  </si>
  <si>
    <t>00931</t>
  </si>
  <si>
    <t>143141142111</t>
  </si>
  <si>
    <t>袁祎</t>
  </si>
  <si>
    <t>00932</t>
  </si>
  <si>
    <t>143141143226</t>
  </si>
  <si>
    <t>何克红</t>
  </si>
  <si>
    <t>00933</t>
  </si>
  <si>
    <t>143141210609</t>
  </si>
  <si>
    <t>赵蒙官</t>
  </si>
  <si>
    <t>00934</t>
  </si>
  <si>
    <t>143141211328</t>
  </si>
  <si>
    <t>刘聪道</t>
  </si>
  <si>
    <t>00935</t>
  </si>
  <si>
    <t>143141211403</t>
  </si>
  <si>
    <t>刘华</t>
  </si>
  <si>
    <t>00936</t>
  </si>
  <si>
    <t>143141240619</t>
  </si>
  <si>
    <t>宋骋峰</t>
  </si>
  <si>
    <t>00937</t>
  </si>
  <si>
    <t>143141241929</t>
  </si>
  <si>
    <t>杨一成</t>
  </si>
  <si>
    <t>00938</t>
  </si>
  <si>
    <t>143142090620</t>
  </si>
  <si>
    <t>徐圆鸻</t>
  </si>
  <si>
    <t>00939</t>
  </si>
  <si>
    <t>143142090927</t>
  </si>
  <si>
    <t>范际彬</t>
  </si>
  <si>
    <t>0801005011</t>
  </si>
  <si>
    <t>计算机二处处审查员</t>
  </si>
  <si>
    <t>00940</t>
  </si>
  <si>
    <t>143142091709</t>
  </si>
  <si>
    <t>郑博玮</t>
  </si>
  <si>
    <t>00941</t>
  </si>
  <si>
    <t>143142092006</t>
  </si>
  <si>
    <t>石平竹</t>
  </si>
  <si>
    <t>00942</t>
  </si>
  <si>
    <t>143142093124</t>
  </si>
  <si>
    <t>付斯媛</t>
  </si>
  <si>
    <t>00943</t>
  </si>
  <si>
    <t>143142093706</t>
  </si>
  <si>
    <t>江芊石</t>
  </si>
  <si>
    <t>00944</t>
  </si>
  <si>
    <t>143142093917</t>
  </si>
  <si>
    <t>张甜杰</t>
  </si>
  <si>
    <t>0801006002</t>
  </si>
  <si>
    <t>无线通信一处审查员</t>
  </si>
  <si>
    <t>00945</t>
  </si>
  <si>
    <t>143142094103</t>
  </si>
  <si>
    <t>王蕾洁</t>
  </si>
  <si>
    <t>00946</t>
  </si>
  <si>
    <t>143142095330</t>
  </si>
  <si>
    <t>王哲</t>
  </si>
  <si>
    <t>00947</t>
  </si>
  <si>
    <t>143142095914</t>
  </si>
  <si>
    <t>杨倩波</t>
  </si>
  <si>
    <t>00948</t>
  </si>
  <si>
    <t>143142096130</t>
  </si>
  <si>
    <t>唐书婧</t>
  </si>
  <si>
    <t>00949</t>
  </si>
  <si>
    <t>143142100113</t>
  </si>
  <si>
    <t>姚笑华</t>
  </si>
  <si>
    <t>00950</t>
  </si>
  <si>
    <t>143142100223</t>
  </si>
  <si>
    <t>雷诗芳</t>
  </si>
  <si>
    <t>00951</t>
  </si>
  <si>
    <t>143142100507</t>
  </si>
  <si>
    <t>于传贞</t>
  </si>
  <si>
    <t>00952</t>
  </si>
  <si>
    <t>143142101302</t>
  </si>
  <si>
    <t>武君雯</t>
  </si>
  <si>
    <t>00953</t>
  </si>
  <si>
    <t>143142102805</t>
  </si>
  <si>
    <t>杨荣</t>
  </si>
  <si>
    <t>00954</t>
  </si>
  <si>
    <t>143142103312</t>
  </si>
  <si>
    <t>杨佳</t>
  </si>
  <si>
    <t>00955</t>
  </si>
  <si>
    <t>143142103417</t>
  </si>
  <si>
    <t>柴雯</t>
  </si>
  <si>
    <t>00956</t>
  </si>
  <si>
    <t>143142103716</t>
  </si>
  <si>
    <t>马磊里</t>
  </si>
  <si>
    <t>00957</t>
  </si>
  <si>
    <t>143142105209</t>
  </si>
  <si>
    <t>潘振宇</t>
  </si>
  <si>
    <t>00958</t>
  </si>
  <si>
    <t>143142105217</t>
  </si>
  <si>
    <t>曹利珍</t>
  </si>
  <si>
    <t>00959</t>
  </si>
  <si>
    <t>143142106029</t>
  </si>
  <si>
    <t>刘一健</t>
  </si>
  <si>
    <t>00960</t>
  </si>
  <si>
    <t>143142111728</t>
  </si>
  <si>
    <t>都婷坤</t>
  </si>
  <si>
    <t>00961</t>
  </si>
  <si>
    <t>143142112625</t>
  </si>
  <si>
    <t>侯明宁</t>
  </si>
  <si>
    <t>00962</t>
  </si>
  <si>
    <t>143142113005</t>
  </si>
  <si>
    <t>汪晶</t>
  </si>
  <si>
    <t>00963</t>
  </si>
  <si>
    <t>143142113030</t>
  </si>
  <si>
    <t>熊涛洁</t>
  </si>
  <si>
    <t>00964</t>
  </si>
  <si>
    <t>143142113610</t>
  </si>
  <si>
    <t>朱效洁</t>
  </si>
  <si>
    <t>00965</t>
  </si>
  <si>
    <t>143142114230</t>
  </si>
  <si>
    <t>陈淏欣</t>
  </si>
  <si>
    <t>00966</t>
  </si>
  <si>
    <t>143142114725</t>
  </si>
  <si>
    <t>陈欣</t>
  </si>
  <si>
    <t>00967</t>
  </si>
  <si>
    <t>143142115101</t>
  </si>
  <si>
    <t>徐福</t>
  </si>
  <si>
    <t>00968</t>
  </si>
  <si>
    <t>143142115815</t>
  </si>
  <si>
    <t>李璐</t>
  </si>
  <si>
    <t>00969</t>
  </si>
  <si>
    <t>143142115929</t>
  </si>
  <si>
    <t>陈鹏兴</t>
  </si>
  <si>
    <t>00970</t>
  </si>
  <si>
    <t>143142116215</t>
  </si>
  <si>
    <t>李堃南</t>
  </si>
  <si>
    <t>0801003001</t>
  </si>
  <si>
    <t>发明初审审查员</t>
  </si>
  <si>
    <t>00971</t>
  </si>
  <si>
    <t>143142116721</t>
  </si>
  <si>
    <t>李殿</t>
  </si>
  <si>
    <t>00972</t>
  </si>
  <si>
    <t>143142117017</t>
  </si>
  <si>
    <t>谢婉</t>
  </si>
  <si>
    <t>00973</t>
  </si>
  <si>
    <t>143143060426</t>
  </si>
  <si>
    <t>龙大</t>
  </si>
  <si>
    <t>00974</t>
  </si>
  <si>
    <t>143143061321</t>
  </si>
  <si>
    <t>李冬男</t>
  </si>
  <si>
    <t>00975</t>
  </si>
  <si>
    <t>143143062324</t>
  </si>
  <si>
    <t>郭疆</t>
  </si>
  <si>
    <t>00976</t>
  </si>
  <si>
    <t>143143062711</t>
  </si>
  <si>
    <t>郭兴</t>
  </si>
  <si>
    <t>00977</t>
  </si>
  <si>
    <t>143143110304</t>
  </si>
  <si>
    <t>白大刚</t>
  </si>
  <si>
    <t>00978</t>
  </si>
  <si>
    <t>143143111110</t>
  </si>
  <si>
    <t>魏晨</t>
  </si>
  <si>
    <t>00979</t>
  </si>
  <si>
    <t>143143111130</t>
  </si>
  <si>
    <t>王源</t>
  </si>
  <si>
    <t>00980</t>
  </si>
  <si>
    <t>143143112124</t>
  </si>
  <si>
    <t>韩浩阳</t>
  </si>
  <si>
    <t>00981</t>
  </si>
  <si>
    <t>143143121107</t>
  </si>
  <si>
    <t>田斐彤</t>
  </si>
  <si>
    <t>00982</t>
  </si>
  <si>
    <t>143143121528</t>
  </si>
  <si>
    <t>钱铠斌</t>
  </si>
  <si>
    <t>00983</t>
  </si>
  <si>
    <t>143143121611</t>
  </si>
  <si>
    <t>李锐楠</t>
  </si>
  <si>
    <t>00984</t>
  </si>
  <si>
    <t>143143122416</t>
  </si>
  <si>
    <t>王禹天</t>
  </si>
  <si>
    <t>00985</t>
  </si>
  <si>
    <t>143143123324</t>
  </si>
  <si>
    <t>王胜飞</t>
  </si>
  <si>
    <t>00986</t>
  </si>
  <si>
    <t>143144029015</t>
  </si>
  <si>
    <t>史萱倩</t>
  </si>
  <si>
    <t>00987</t>
  </si>
  <si>
    <t>143144029112</t>
  </si>
  <si>
    <t>雷龙方</t>
  </si>
  <si>
    <t>00988</t>
  </si>
  <si>
    <t>143144029229</t>
  </si>
  <si>
    <t>孙超秀</t>
  </si>
  <si>
    <t>00989</t>
  </si>
  <si>
    <t>143144029312</t>
  </si>
  <si>
    <t>陈珊</t>
  </si>
  <si>
    <t>0801003002</t>
  </si>
  <si>
    <t>法律手续审查员</t>
  </si>
  <si>
    <t>00990</t>
  </si>
  <si>
    <t>143144029323</t>
  </si>
  <si>
    <t>张冰</t>
  </si>
  <si>
    <t>00991</t>
  </si>
  <si>
    <t>143144029406</t>
  </si>
  <si>
    <t>王赛</t>
  </si>
  <si>
    <t>00992</t>
  </si>
  <si>
    <t>143144029415</t>
  </si>
  <si>
    <t>吴育</t>
  </si>
  <si>
    <t>00993</t>
  </si>
  <si>
    <t>143144029416</t>
  </si>
  <si>
    <t>刘梦</t>
  </si>
  <si>
    <t>00994</t>
  </si>
  <si>
    <t>143170010214</t>
  </si>
  <si>
    <t>孙生超</t>
  </si>
  <si>
    <t>00995</t>
  </si>
  <si>
    <t>143170010516</t>
  </si>
  <si>
    <t>王叶</t>
  </si>
  <si>
    <t>00996</t>
  </si>
  <si>
    <t>143170010918</t>
  </si>
  <si>
    <t>刘佑辉</t>
  </si>
  <si>
    <t>00997</t>
  </si>
  <si>
    <t>143170011022</t>
  </si>
  <si>
    <t>宋文前</t>
  </si>
  <si>
    <t>00998</t>
  </si>
  <si>
    <t>143170011315</t>
  </si>
  <si>
    <t>贾维</t>
  </si>
  <si>
    <t>00999</t>
  </si>
  <si>
    <t>143170011406</t>
  </si>
  <si>
    <t>陈玉</t>
  </si>
  <si>
    <t>01000</t>
  </si>
  <si>
    <t>143170011513</t>
  </si>
  <si>
    <t>彭玥夙</t>
  </si>
  <si>
    <t>0801009002</t>
  </si>
  <si>
    <t>计量二处审查员</t>
  </si>
  <si>
    <t>01001</t>
  </si>
  <si>
    <t>143170011728</t>
  </si>
  <si>
    <t>李一君</t>
  </si>
  <si>
    <t>01002</t>
  </si>
  <si>
    <t>143170012002</t>
  </si>
  <si>
    <t>魏美霏</t>
  </si>
  <si>
    <t>01003</t>
  </si>
  <si>
    <t>143170012418</t>
  </si>
  <si>
    <t>赵征</t>
  </si>
  <si>
    <t>01004</t>
  </si>
  <si>
    <t>143170021224</t>
  </si>
  <si>
    <t>徐明</t>
  </si>
  <si>
    <t>01005</t>
  </si>
  <si>
    <t>143170052002</t>
  </si>
  <si>
    <t>唐洹轩</t>
  </si>
  <si>
    <t>01006</t>
  </si>
  <si>
    <t>143170070214</t>
  </si>
  <si>
    <t>吴哲萌</t>
  </si>
  <si>
    <t>机电处审查员</t>
  </si>
  <si>
    <t>01007</t>
  </si>
  <si>
    <t>143170070713</t>
  </si>
  <si>
    <t>缪影冬</t>
  </si>
  <si>
    <t>01008</t>
  </si>
  <si>
    <t>143170071411</t>
  </si>
  <si>
    <t>王声岳</t>
  </si>
  <si>
    <t>01009</t>
  </si>
  <si>
    <t>143170090521</t>
  </si>
  <si>
    <t>杨洪曌</t>
  </si>
  <si>
    <t>01010</t>
  </si>
  <si>
    <t>143170091207</t>
  </si>
  <si>
    <t>李鹤娟</t>
  </si>
  <si>
    <t>01011</t>
  </si>
  <si>
    <t>143170110712</t>
  </si>
  <si>
    <t>陈曼地</t>
  </si>
  <si>
    <t>01012</t>
  </si>
  <si>
    <t>118111220614</t>
  </si>
  <si>
    <t>李姗雄</t>
  </si>
  <si>
    <t>环境保护部</t>
  </si>
  <si>
    <t>环境政策处副主任科员</t>
  </si>
  <si>
    <t>01013</t>
  </si>
  <si>
    <t>118111490606</t>
  </si>
  <si>
    <t>刘德汐</t>
  </si>
  <si>
    <t>01014</t>
  </si>
  <si>
    <t>118111572728</t>
  </si>
  <si>
    <t>方嘉和</t>
  </si>
  <si>
    <t>01015</t>
  </si>
  <si>
    <t>118111910322</t>
  </si>
  <si>
    <t>01016</t>
  </si>
  <si>
    <t>118115250826</t>
  </si>
  <si>
    <t>郑爽</t>
  </si>
  <si>
    <t>01017</t>
  </si>
  <si>
    <t>121111091920</t>
  </si>
  <si>
    <t>钟波娟</t>
  </si>
  <si>
    <t>交通运输部</t>
  </si>
  <si>
    <t>国际航运管理处主任科员及以下</t>
  </si>
  <si>
    <t>01018</t>
  </si>
  <si>
    <t>121111160415</t>
  </si>
  <si>
    <t>严睿华</t>
  </si>
  <si>
    <t>国内航运管理处主任科员及以下</t>
  </si>
  <si>
    <t>01019</t>
  </si>
  <si>
    <t>121111401518</t>
  </si>
  <si>
    <t>胡宇山</t>
  </si>
  <si>
    <t>01020</t>
  </si>
  <si>
    <t>121111500616</t>
  </si>
  <si>
    <t>许见锋</t>
  </si>
  <si>
    <t>01021</t>
  </si>
  <si>
    <t>121113011111</t>
  </si>
  <si>
    <t>任金圆</t>
  </si>
  <si>
    <t>审计处主任科员及以下</t>
  </si>
  <si>
    <t>01022</t>
  </si>
  <si>
    <t>121131031721</t>
  </si>
  <si>
    <t>王雅东</t>
  </si>
  <si>
    <t>01023</t>
  </si>
  <si>
    <t>121132038328</t>
  </si>
  <si>
    <t>陈晓予</t>
  </si>
  <si>
    <t>01024</t>
  </si>
  <si>
    <t>121132153826</t>
  </si>
  <si>
    <t>陈丹</t>
  </si>
  <si>
    <t>01025</t>
  </si>
  <si>
    <t>121133043810</t>
  </si>
  <si>
    <t>陈茂曦</t>
  </si>
  <si>
    <t>01026</t>
  </si>
  <si>
    <t>121135512210</t>
  </si>
  <si>
    <t>庞雅</t>
  </si>
  <si>
    <t>01027</t>
  </si>
  <si>
    <t>121137012116</t>
  </si>
  <si>
    <t>陈丁新</t>
  </si>
  <si>
    <t>01028</t>
  </si>
  <si>
    <t>121137022019</t>
  </si>
  <si>
    <t>高志</t>
  </si>
  <si>
    <t>01029</t>
  </si>
  <si>
    <t>121137350625</t>
  </si>
  <si>
    <t>代刚鹏</t>
  </si>
  <si>
    <t>01030</t>
  </si>
  <si>
    <t>121137710518</t>
  </si>
  <si>
    <t>张毅</t>
  </si>
  <si>
    <t>01031</t>
  </si>
  <si>
    <t>121137713807</t>
  </si>
  <si>
    <t>赵超云</t>
  </si>
  <si>
    <t>01032</t>
  </si>
  <si>
    <t>121137715014</t>
  </si>
  <si>
    <t>龚隽晨</t>
  </si>
  <si>
    <t>01033</t>
  </si>
  <si>
    <t>121141024008</t>
  </si>
  <si>
    <t>孟海延</t>
  </si>
  <si>
    <t>01034</t>
  </si>
  <si>
    <t>106111501707</t>
  </si>
  <si>
    <t>周波</t>
  </si>
  <si>
    <t>教育部</t>
  </si>
  <si>
    <t>教师发展处主任科员以下职位</t>
  </si>
  <si>
    <t>01035</t>
  </si>
  <si>
    <t>106111530907</t>
  </si>
  <si>
    <t>罗雨</t>
  </si>
  <si>
    <t>科学文化处主任科员以下职位</t>
  </si>
  <si>
    <t>01036</t>
  </si>
  <si>
    <t>106111570702</t>
  </si>
  <si>
    <t>彭恒</t>
  </si>
  <si>
    <t>01037</t>
  </si>
  <si>
    <t>106111641517</t>
  </si>
  <si>
    <t>董一</t>
  </si>
  <si>
    <t>业务处室主任科员以下职位</t>
  </si>
  <si>
    <t>01038</t>
  </si>
  <si>
    <t>106111661424</t>
  </si>
  <si>
    <t>乔泽宇</t>
  </si>
  <si>
    <t>宏观政策处主任科员以下职位</t>
  </si>
  <si>
    <t>01039</t>
  </si>
  <si>
    <t>106111680825</t>
  </si>
  <si>
    <t>邬风</t>
  </si>
  <si>
    <t>综合处主任科员以下职位</t>
  </si>
  <si>
    <t>01040</t>
  </si>
  <si>
    <t>106111691113</t>
  </si>
  <si>
    <t>安健刚</t>
  </si>
  <si>
    <t>综合办公室主任科员以下职位</t>
  </si>
  <si>
    <t>01041</t>
  </si>
  <si>
    <t>106111703827</t>
  </si>
  <si>
    <t>李洪婷</t>
  </si>
  <si>
    <t>01042</t>
  </si>
  <si>
    <t>106111751509</t>
  </si>
  <si>
    <t>张林宽</t>
  </si>
  <si>
    <t>直属基建处主任科员以下职位</t>
  </si>
  <si>
    <t>01043</t>
  </si>
  <si>
    <t>106111771719</t>
  </si>
  <si>
    <t>周潇明</t>
  </si>
  <si>
    <t>01044</t>
  </si>
  <si>
    <t>106111811115</t>
  </si>
  <si>
    <t>张俊婵</t>
  </si>
  <si>
    <t>思想政治理论课教学处主任科员以下职位</t>
  </si>
  <si>
    <t>01045</t>
  </si>
  <si>
    <t>106111840610</t>
  </si>
  <si>
    <t>潘萍</t>
  </si>
  <si>
    <t>01046</t>
  </si>
  <si>
    <t>106111840711</t>
  </si>
  <si>
    <t>高凡</t>
  </si>
  <si>
    <t>0401014002</t>
  </si>
  <si>
    <t>01047</t>
  </si>
  <si>
    <t>106111842315</t>
  </si>
  <si>
    <t>学位管理处主任科员以下职位</t>
  </si>
  <si>
    <t>01048</t>
  </si>
  <si>
    <t>106111850203</t>
  </si>
  <si>
    <t>曹营</t>
  </si>
  <si>
    <t>01049</t>
  </si>
  <si>
    <t>106111850820</t>
  </si>
  <si>
    <t>邵从方</t>
  </si>
  <si>
    <t>01050</t>
  </si>
  <si>
    <t>106111860826</t>
  </si>
  <si>
    <t>姜凤锦</t>
  </si>
  <si>
    <t>01051</t>
  </si>
  <si>
    <t>106111880203</t>
  </si>
  <si>
    <t>刘晨</t>
  </si>
  <si>
    <t>01052</t>
  </si>
  <si>
    <t>106111910316</t>
  </si>
  <si>
    <t>杨慧娟</t>
  </si>
  <si>
    <t>01053</t>
  </si>
  <si>
    <t>106111940202</t>
  </si>
  <si>
    <t>李萍</t>
  </si>
  <si>
    <t>01054</t>
  </si>
  <si>
    <t>106111942428</t>
  </si>
  <si>
    <t>张祥姗</t>
  </si>
  <si>
    <t>01055</t>
  </si>
  <si>
    <t>106111970106</t>
  </si>
  <si>
    <t>王嘉永</t>
  </si>
  <si>
    <t>留学工作处主任科员以下职位</t>
  </si>
  <si>
    <t>01056</t>
  </si>
  <si>
    <t>106112012020</t>
  </si>
  <si>
    <t>赵蒙</t>
  </si>
  <si>
    <t>01057</t>
  </si>
  <si>
    <t>106112052014</t>
  </si>
  <si>
    <t>刘正</t>
  </si>
  <si>
    <t>01058</t>
  </si>
  <si>
    <t>106112111229</t>
  </si>
  <si>
    <t>牛灿灿</t>
  </si>
  <si>
    <t>01059</t>
  </si>
  <si>
    <t>106114072910</t>
  </si>
  <si>
    <t>张晓源</t>
  </si>
  <si>
    <t>01060</t>
  </si>
  <si>
    <t>106114252413</t>
  </si>
  <si>
    <t>刘璐璐</t>
  </si>
  <si>
    <t>01061</t>
  </si>
  <si>
    <t>106121020316</t>
  </si>
  <si>
    <t>杨斯宇</t>
  </si>
  <si>
    <t>01062</t>
  </si>
  <si>
    <t>106121040401</t>
  </si>
  <si>
    <t>吉海孟</t>
  </si>
  <si>
    <t>01063</t>
  </si>
  <si>
    <t>106121051004</t>
  </si>
  <si>
    <t>程元宇</t>
  </si>
  <si>
    <t>01064</t>
  </si>
  <si>
    <t>106121710702</t>
  </si>
  <si>
    <t>严皓心</t>
  </si>
  <si>
    <t>宣传推广与教育处主任科员以下职位</t>
  </si>
  <si>
    <t>01065</t>
  </si>
  <si>
    <t>106122106811</t>
  </si>
  <si>
    <t>吴志楠</t>
  </si>
  <si>
    <t>01066</t>
  </si>
  <si>
    <t>106122108915</t>
  </si>
  <si>
    <t>张会</t>
  </si>
  <si>
    <t>01067</t>
  </si>
  <si>
    <t>106131064712</t>
  </si>
  <si>
    <t>王晟仕</t>
  </si>
  <si>
    <t>01068</t>
  </si>
  <si>
    <t>106131081510</t>
  </si>
  <si>
    <t>王久亮</t>
  </si>
  <si>
    <t>01069</t>
  </si>
  <si>
    <t>106131181713</t>
  </si>
  <si>
    <t>廉梦迪</t>
  </si>
  <si>
    <t>01070</t>
  </si>
  <si>
    <t>106132033805</t>
  </si>
  <si>
    <t>庞璐阁</t>
  </si>
  <si>
    <t>01071</t>
  </si>
  <si>
    <t>106132037922</t>
  </si>
  <si>
    <t>郭梦月</t>
  </si>
  <si>
    <t>01072</t>
  </si>
  <si>
    <t>106132040605</t>
  </si>
  <si>
    <t>黄雅</t>
  </si>
  <si>
    <t>01073</t>
  </si>
  <si>
    <t>106132043227</t>
  </si>
  <si>
    <t>李冠林</t>
  </si>
  <si>
    <t>01074</t>
  </si>
  <si>
    <t>106132221017</t>
  </si>
  <si>
    <t>董力</t>
  </si>
  <si>
    <t>01075</t>
  </si>
  <si>
    <t>106132320828</t>
  </si>
  <si>
    <t>王佳茹</t>
  </si>
  <si>
    <t>01076</t>
  </si>
  <si>
    <t>106132324613</t>
  </si>
  <si>
    <t>张钰洁</t>
  </si>
  <si>
    <t>01077</t>
  </si>
  <si>
    <t>106133042407</t>
  </si>
  <si>
    <t>顾日民</t>
  </si>
  <si>
    <t>01078</t>
  </si>
  <si>
    <t>106133047415</t>
  </si>
  <si>
    <t>左爽</t>
  </si>
  <si>
    <t>01079</t>
  </si>
  <si>
    <t>106133048025</t>
  </si>
  <si>
    <t>贺琴红</t>
  </si>
  <si>
    <t>01080</t>
  </si>
  <si>
    <t>106133311003</t>
  </si>
  <si>
    <t>陈琪濛</t>
  </si>
  <si>
    <t>01081</t>
  </si>
  <si>
    <t>106133710601</t>
  </si>
  <si>
    <t>尹宝</t>
  </si>
  <si>
    <t>01082</t>
  </si>
  <si>
    <t>106133711009</t>
  </si>
  <si>
    <t>窦照璐</t>
  </si>
  <si>
    <t>01083</t>
  </si>
  <si>
    <t>106134014016</t>
  </si>
  <si>
    <t>马杰</t>
  </si>
  <si>
    <t>巡视工作一处主任科员以下职位</t>
  </si>
  <si>
    <t>01084</t>
  </si>
  <si>
    <t>106134015201</t>
  </si>
  <si>
    <t>田洁珂</t>
  </si>
  <si>
    <t>01085</t>
  </si>
  <si>
    <t>106135020121</t>
  </si>
  <si>
    <t>齐云</t>
  </si>
  <si>
    <t>01086</t>
  </si>
  <si>
    <t>106135522323</t>
  </si>
  <si>
    <t>赵依</t>
  </si>
  <si>
    <t>01087</t>
  </si>
  <si>
    <t>106136012010</t>
  </si>
  <si>
    <t>姚乾源</t>
  </si>
  <si>
    <t>01088</t>
  </si>
  <si>
    <t>106136013313</t>
  </si>
  <si>
    <t>焦松雪</t>
  </si>
  <si>
    <t>01089</t>
  </si>
  <si>
    <t>106137010315</t>
  </si>
  <si>
    <t>于宁扬</t>
  </si>
  <si>
    <t>01090</t>
  </si>
  <si>
    <t>106137011515</t>
  </si>
  <si>
    <t>姜倩</t>
  </si>
  <si>
    <t>01091</t>
  </si>
  <si>
    <t>106137020921</t>
  </si>
  <si>
    <t>宋志邦</t>
  </si>
  <si>
    <t>01092</t>
  </si>
  <si>
    <t>106137340801</t>
  </si>
  <si>
    <t>01093</t>
  </si>
  <si>
    <t>106137361025</t>
  </si>
  <si>
    <t>宋乐欣</t>
  </si>
  <si>
    <t>01094</t>
  </si>
  <si>
    <t>106137632028</t>
  </si>
  <si>
    <t>潘帅丹</t>
  </si>
  <si>
    <t>01095</t>
  </si>
  <si>
    <t>106137711610</t>
  </si>
  <si>
    <t>刘赛</t>
  </si>
  <si>
    <t>01096</t>
  </si>
  <si>
    <t>106137712214</t>
  </si>
  <si>
    <t>陈辰</t>
  </si>
  <si>
    <t>01097</t>
  </si>
  <si>
    <t>106137712909</t>
  </si>
  <si>
    <t>尹军阳</t>
  </si>
  <si>
    <t>01098</t>
  </si>
  <si>
    <t>106137714024</t>
  </si>
  <si>
    <t>何冰均</t>
  </si>
  <si>
    <t>01099</t>
  </si>
  <si>
    <t>106137714124</t>
  </si>
  <si>
    <t>董磊飞</t>
  </si>
  <si>
    <t>01100</t>
  </si>
  <si>
    <t>106137714828</t>
  </si>
  <si>
    <t>刘冕瑞</t>
  </si>
  <si>
    <t>01101</t>
  </si>
  <si>
    <t>106137717409</t>
  </si>
  <si>
    <t>王雪</t>
  </si>
  <si>
    <t>01102</t>
  </si>
  <si>
    <t>106137717913</t>
  </si>
  <si>
    <t>丁钟</t>
  </si>
  <si>
    <t>01103</t>
  </si>
  <si>
    <t>106137721030</t>
  </si>
  <si>
    <t>韦贝</t>
  </si>
  <si>
    <t>01104</t>
  </si>
  <si>
    <t>106137731028</t>
  </si>
  <si>
    <t>毛飞</t>
  </si>
  <si>
    <t>01105</t>
  </si>
  <si>
    <t>106137732516</t>
  </si>
  <si>
    <t>黄振婧</t>
  </si>
  <si>
    <t>01106</t>
  </si>
  <si>
    <t>106141023324</t>
  </si>
  <si>
    <t>涂晓葳</t>
  </si>
  <si>
    <t>01107</t>
  </si>
  <si>
    <t>106141143203</t>
  </si>
  <si>
    <t>王晖</t>
  </si>
  <si>
    <t>01108</t>
  </si>
  <si>
    <t>106141210717</t>
  </si>
  <si>
    <t>刘刚</t>
  </si>
  <si>
    <t>01109</t>
  </si>
  <si>
    <t>106141242504</t>
  </si>
  <si>
    <t>孔弓坤</t>
  </si>
  <si>
    <t>01110</t>
  </si>
  <si>
    <t>106142110711</t>
  </si>
  <si>
    <t>令狐冲</t>
  </si>
  <si>
    <t>01111</t>
  </si>
  <si>
    <t>106142111630</t>
  </si>
  <si>
    <t>王健</t>
  </si>
  <si>
    <t>01112</t>
  </si>
  <si>
    <t>106143061515</t>
  </si>
  <si>
    <t>杨萍华</t>
  </si>
  <si>
    <t>01113</t>
  </si>
  <si>
    <t>106143120506</t>
  </si>
  <si>
    <t>曾燕平</t>
  </si>
  <si>
    <t>01114</t>
  </si>
  <si>
    <t>106144021625</t>
  </si>
  <si>
    <t>叶鹏</t>
  </si>
  <si>
    <t>01115</t>
  </si>
  <si>
    <t>106144021711</t>
  </si>
  <si>
    <t>禹月旸</t>
  </si>
  <si>
    <t>01116</t>
  </si>
  <si>
    <t>106144021911</t>
  </si>
  <si>
    <t>商硕</t>
  </si>
  <si>
    <t>01117</t>
  </si>
  <si>
    <t>106144022018</t>
  </si>
  <si>
    <t>李梦更</t>
  </si>
  <si>
    <t>01118</t>
  </si>
  <si>
    <t>106145091706</t>
  </si>
  <si>
    <t>李莉雅</t>
  </si>
  <si>
    <t>01119</t>
  </si>
  <si>
    <t>106150023209</t>
  </si>
  <si>
    <t>姜一</t>
  </si>
  <si>
    <t>01120</t>
  </si>
  <si>
    <t>106151014211</t>
  </si>
  <si>
    <t>张思媛</t>
  </si>
  <si>
    <t>01121</t>
  </si>
  <si>
    <t>106152132908</t>
  </si>
  <si>
    <t>韩天</t>
  </si>
  <si>
    <t>01122</t>
  </si>
  <si>
    <t>106161170708</t>
  </si>
  <si>
    <t>韩艳泽</t>
  </si>
  <si>
    <t>01123</t>
  </si>
  <si>
    <t>106161170826</t>
  </si>
  <si>
    <t>王婷乐</t>
  </si>
  <si>
    <t>01124</t>
  </si>
  <si>
    <t>106170012028</t>
  </si>
  <si>
    <t>魏耀凤</t>
  </si>
  <si>
    <t>01125</t>
  </si>
  <si>
    <t>106170091021</t>
  </si>
  <si>
    <t>何宁</t>
  </si>
  <si>
    <t>01126</t>
  </si>
  <si>
    <t>106170092025</t>
  </si>
  <si>
    <t>于如</t>
  </si>
  <si>
    <t>01127</t>
  </si>
  <si>
    <t>107111061928</t>
  </si>
  <si>
    <t>李凯程</t>
  </si>
  <si>
    <t>科学技术部</t>
  </si>
  <si>
    <t>主任科员以下驻外储备人员（英语2）</t>
  </si>
  <si>
    <t>01128</t>
  </si>
  <si>
    <t>107111441516</t>
  </si>
  <si>
    <t>高春</t>
  </si>
  <si>
    <t>主任科员以下</t>
  </si>
  <si>
    <t>01129</t>
  </si>
  <si>
    <t>107111471324</t>
  </si>
  <si>
    <t>周艺龙</t>
  </si>
  <si>
    <t>主任科员以下驻外储备人员（英语1）</t>
  </si>
  <si>
    <t>01130</t>
  </si>
  <si>
    <t>107111500414</t>
  </si>
  <si>
    <t>陈婷</t>
  </si>
  <si>
    <t>主任科员以下职位1</t>
  </si>
  <si>
    <t>01131</t>
  </si>
  <si>
    <t>107111510314</t>
  </si>
  <si>
    <t>宋超丹</t>
  </si>
  <si>
    <t>01132</t>
  </si>
  <si>
    <t>107111521613</t>
  </si>
  <si>
    <t>张华婷</t>
  </si>
  <si>
    <t>01133</t>
  </si>
  <si>
    <t>107111522023</t>
  </si>
  <si>
    <t>张蕊</t>
  </si>
  <si>
    <t>01134</t>
  </si>
  <si>
    <t>107111570509</t>
  </si>
  <si>
    <t>黄昭章</t>
  </si>
  <si>
    <t>01135</t>
  </si>
  <si>
    <t>107111641618</t>
  </si>
  <si>
    <t>马园</t>
  </si>
  <si>
    <t>01136</t>
  </si>
  <si>
    <t>107111642002</t>
  </si>
  <si>
    <t>吕嘉娟</t>
  </si>
  <si>
    <t>主任科员以下驻外储备人员（英语3）</t>
  </si>
  <si>
    <t>01137</t>
  </si>
  <si>
    <t>107111660609</t>
  </si>
  <si>
    <t>史伯威</t>
  </si>
  <si>
    <t>01138</t>
  </si>
  <si>
    <t>107111671229</t>
  </si>
  <si>
    <t>王帅</t>
  </si>
  <si>
    <t>01139</t>
  </si>
  <si>
    <t>107111780622</t>
  </si>
  <si>
    <t>王照</t>
  </si>
  <si>
    <t>01140</t>
  </si>
  <si>
    <t>107111800103</t>
  </si>
  <si>
    <t>郭乐</t>
  </si>
  <si>
    <t>01141</t>
  </si>
  <si>
    <t>107111801219</t>
  </si>
  <si>
    <t>孙岩晶</t>
  </si>
  <si>
    <t>01142</t>
  </si>
  <si>
    <t>107161213824</t>
  </si>
  <si>
    <t>刘理竹</t>
  </si>
  <si>
    <t>01143</t>
  </si>
  <si>
    <t>107170011124</t>
  </si>
  <si>
    <t>高琳</t>
  </si>
  <si>
    <t>01144</t>
  </si>
  <si>
    <t>113111060108</t>
  </si>
  <si>
    <t>孙洋</t>
  </si>
  <si>
    <t>民政部</t>
  </si>
  <si>
    <t>综合处主任科员以下</t>
  </si>
  <si>
    <t>01145</t>
  </si>
  <si>
    <t>113111090715</t>
  </si>
  <si>
    <t>王倩涵</t>
  </si>
  <si>
    <t>老年人福利处主任科员以下</t>
  </si>
  <si>
    <t>01146</t>
  </si>
  <si>
    <t>113111421607</t>
  </si>
  <si>
    <t>金语琪</t>
  </si>
  <si>
    <t>01147</t>
  </si>
  <si>
    <t>113111471506</t>
  </si>
  <si>
    <t>李艳志</t>
  </si>
  <si>
    <t>信访办主任科员以下</t>
  </si>
  <si>
    <t>01148</t>
  </si>
  <si>
    <t>113111480325</t>
  </si>
  <si>
    <t>孟天徽</t>
  </si>
  <si>
    <t>退役士兵安置处主任科员以下</t>
  </si>
  <si>
    <t>01149</t>
  </si>
  <si>
    <t>113111531308</t>
  </si>
  <si>
    <t>刘慧楠</t>
  </si>
  <si>
    <t>01150</t>
  </si>
  <si>
    <t>113111641020</t>
  </si>
  <si>
    <t>陈涛伊</t>
  </si>
  <si>
    <t>多边处副主任科员</t>
  </si>
  <si>
    <t>01151</t>
  </si>
  <si>
    <t>113111762210</t>
  </si>
  <si>
    <t>张佳路</t>
  </si>
  <si>
    <t>01152</t>
  </si>
  <si>
    <t>113111861409</t>
  </si>
  <si>
    <t>刘中</t>
  </si>
  <si>
    <t>01153</t>
  </si>
  <si>
    <t>113111940812</t>
  </si>
  <si>
    <t>张光遥</t>
  </si>
  <si>
    <t>01154</t>
  </si>
  <si>
    <t>113112060214</t>
  </si>
  <si>
    <t>李羽</t>
  </si>
  <si>
    <t>01155</t>
  </si>
  <si>
    <t>113112110217</t>
  </si>
  <si>
    <t>武敬</t>
  </si>
  <si>
    <t>01156</t>
  </si>
  <si>
    <t>113113015207</t>
  </si>
  <si>
    <t>杨明</t>
  </si>
  <si>
    <t>01157</t>
  </si>
  <si>
    <t>113131031623</t>
  </si>
  <si>
    <t>李翠都</t>
  </si>
  <si>
    <t>01158</t>
  </si>
  <si>
    <t>113132151210</t>
  </si>
  <si>
    <t>张尔</t>
  </si>
  <si>
    <t>01159</t>
  </si>
  <si>
    <t>113132323718</t>
  </si>
  <si>
    <t>胡茜</t>
  </si>
  <si>
    <t>01160</t>
  </si>
  <si>
    <t>124111060313</t>
  </si>
  <si>
    <t>刘威</t>
  </si>
  <si>
    <t>农业部</t>
  </si>
  <si>
    <t>产业政策处主任科员及以下</t>
  </si>
  <si>
    <t>01161</t>
  </si>
  <si>
    <t>124111090725</t>
  </si>
  <si>
    <t>徐志瑞</t>
  </si>
  <si>
    <t>政策指导处主任科员及以下</t>
  </si>
  <si>
    <t>01162</t>
  </si>
  <si>
    <t>124111091111</t>
  </si>
  <si>
    <t>王朔民</t>
  </si>
  <si>
    <t>经济作物管理处主任科员及以下</t>
  </si>
  <si>
    <t>01163</t>
  </si>
  <si>
    <t>124111091418</t>
  </si>
  <si>
    <t>唐静</t>
  </si>
  <si>
    <t>立法协调处主任科员及以下</t>
  </si>
  <si>
    <t>01164</t>
  </si>
  <si>
    <t>124111150225</t>
  </si>
  <si>
    <t>宋伟冰</t>
  </si>
  <si>
    <t>01165</t>
  </si>
  <si>
    <t>124111201518</t>
  </si>
  <si>
    <t>张昌蒙</t>
  </si>
  <si>
    <t>0801022004</t>
  </si>
  <si>
    <t>体系与信息处主任科员及以下</t>
  </si>
  <si>
    <t>01166</t>
  </si>
  <si>
    <t>124111380730</t>
  </si>
  <si>
    <t>陈成风</t>
  </si>
  <si>
    <t>01167</t>
  </si>
  <si>
    <t>124111410217</t>
  </si>
  <si>
    <t>王斐瀛</t>
  </si>
  <si>
    <t>0401020005</t>
  </si>
  <si>
    <t>老部长秘书处主任科员及以下</t>
  </si>
  <si>
    <t>01168</t>
  </si>
  <si>
    <t>124111441003</t>
  </si>
  <si>
    <t>王丹凯</t>
  </si>
  <si>
    <t>01169</t>
  </si>
  <si>
    <t>124111450716</t>
  </si>
  <si>
    <t>庞阳宇</t>
  </si>
  <si>
    <t>01170</t>
  </si>
  <si>
    <t>124111480809</t>
  </si>
  <si>
    <t>石晶</t>
  </si>
  <si>
    <t>01171</t>
  </si>
  <si>
    <t>124111480825</t>
  </si>
  <si>
    <t>王青威</t>
  </si>
  <si>
    <t>科技与质量监管处主任科员及以下</t>
  </si>
  <si>
    <t>01172</t>
  </si>
  <si>
    <t>124111490918</t>
  </si>
  <si>
    <t>程丽驹</t>
  </si>
  <si>
    <t>0801024002</t>
  </si>
  <si>
    <t>产品质量监督处主任科员及以下</t>
  </si>
  <si>
    <t>01173</t>
  </si>
  <si>
    <t>124111521824</t>
  </si>
  <si>
    <t>01174</t>
  </si>
  <si>
    <t>124111530221</t>
  </si>
  <si>
    <t>徐萌</t>
  </si>
  <si>
    <t>01175</t>
  </si>
  <si>
    <t>124111531013</t>
  </si>
  <si>
    <t>任树丛</t>
  </si>
  <si>
    <t>0401020004</t>
  </si>
  <si>
    <t>01176</t>
  </si>
  <si>
    <t>124111540222</t>
  </si>
  <si>
    <t>王海辉</t>
  </si>
  <si>
    <t>01177</t>
  </si>
  <si>
    <t>124111541423</t>
  </si>
  <si>
    <t>唐晨异</t>
  </si>
  <si>
    <t>01178</t>
  </si>
  <si>
    <t>124111572630</t>
  </si>
  <si>
    <t>王国</t>
  </si>
  <si>
    <t>0801022003</t>
  </si>
  <si>
    <t>仲裁指导处主任科员及以下</t>
  </si>
  <si>
    <t>01179</t>
  </si>
  <si>
    <t>124111641302</t>
  </si>
  <si>
    <t>王忠</t>
  </si>
  <si>
    <t>01180</t>
  </si>
  <si>
    <t>124111642725</t>
  </si>
  <si>
    <t>赵洁</t>
  </si>
  <si>
    <t>01181</t>
  </si>
  <si>
    <t>124111650325</t>
  </si>
  <si>
    <t>李祥岩</t>
  </si>
  <si>
    <t>01182</t>
  </si>
  <si>
    <t>124111650424</t>
  </si>
  <si>
    <t>0801022002</t>
  </si>
  <si>
    <t>负担督查处主任科员及以下</t>
  </si>
  <si>
    <t>01183</t>
  </si>
  <si>
    <t>124111681523</t>
  </si>
  <si>
    <t>朱晓强</t>
  </si>
  <si>
    <t>0801022001</t>
  </si>
  <si>
    <t>01184</t>
  </si>
  <si>
    <t>124111702624</t>
  </si>
  <si>
    <t>董付君</t>
  </si>
  <si>
    <t>01185</t>
  </si>
  <si>
    <t>124111742127</t>
  </si>
  <si>
    <t>张运坚</t>
  </si>
  <si>
    <t>01186</t>
  </si>
  <si>
    <t>124111752001</t>
  </si>
  <si>
    <t>张译沛</t>
  </si>
  <si>
    <t>01187</t>
  </si>
  <si>
    <t>124111760321</t>
  </si>
  <si>
    <t>高冬林</t>
  </si>
  <si>
    <t>01188</t>
  </si>
  <si>
    <t>124111780928</t>
  </si>
  <si>
    <t>汤韬</t>
  </si>
  <si>
    <t>政策体系处主任科员及以下</t>
  </si>
  <si>
    <t>01189</t>
  </si>
  <si>
    <t>124111810606</t>
  </si>
  <si>
    <t>邹伟宇</t>
  </si>
  <si>
    <t>01190</t>
  </si>
  <si>
    <t>124111811321</t>
  </si>
  <si>
    <t>宋向南</t>
  </si>
  <si>
    <t>01191</t>
  </si>
  <si>
    <t>124111840627</t>
  </si>
  <si>
    <t>王伟</t>
  </si>
  <si>
    <t>01192</t>
  </si>
  <si>
    <t>124111841427</t>
  </si>
  <si>
    <t>徐雨</t>
  </si>
  <si>
    <t>01193</t>
  </si>
  <si>
    <t>124111842726</t>
  </si>
  <si>
    <t>郭贞</t>
  </si>
  <si>
    <t>发展计划处主任科员及以下</t>
  </si>
  <si>
    <t>01194</t>
  </si>
  <si>
    <t>124111861519</t>
  </si>
  <si>
    <t>王星</t>
  </si>
  <si>
    <t>01195</t>
  </si>
  <si>
    <t>124111900529</t>
  </si>
  <si>
    <t>杨涵</t>
  </si>
  <si>
    <t>耕地与肥料管理处主任科员及以下</t>
  </si>
  <si>
    <t>01196</t>
  </si>
  <si>
    <t>124111921807</t>
  </si>
  <si>
    <t>卫笑军</t>
  </si>
  <si>
    <t>01197</t>
  </si>
  <si>
    <t>124111962617</t>
  </si>
  <si>
    <t>王林广</t>
  </si>
  <si>
    <t>01198</t>
  </si>
  <si>
    <t>124111992729</t>
  </si>
  <si>
    <t>苗妍鸣</t>
  </si>
  <si>
    <t>01199</t>
  </si>
  <si>
    <t>124112080803</t>
  </si>
  <si>
    <t>丁瑚栋</t>
  </si>
  <si>
    <t>安全保卫处主任科员及以下</t>
  </si>
  <si>
    <t>01200</t>
  </si>
  <si>
    <t>124112111228</t>
  </si>
  <si>
    <t>崔远曼</t>
  </si>
  <si>
    <t>0801024003</t>
  </si>
  <si>
    <t>技术发展处主任科员及以下</t>
  </si>
  <si>
    <t>01201</t>
  </si>
  <si>
    <t>124112112404</t>
  </si>
  <si>
    <t>秦叶</t>
  </si>
  <si>
    <t>01202</t>
  </si>
  <si>
    <t>124113014713</t>
  </si>
  <si>
    <t>卞橙云</t>
  </si>
  <si>
    <t>01203</t>
  </si>
  <si>
    <t>124113015718</t>
  </si>
  <si>
    <t>庞翠星</t>
  </si>
  <si>
    <t>0801023001</t>
  </si>
  <si>
    <t>01204</t>
  </si>
  <si>
    <t>124113024923</t>
  </si>
  <si>
    <t>胡一夫</t>
  </si>
  <si>
    <t>01205</t>
  </si>
  <si>
    <t>124114062111</t>
  </si>
  <si>
    <t>孙萍健</t>
  </si>
  <si>
    <t>0401020007</t>
  </si>
  <si>
    <t>01206</t>
  </si>
  <si>
    <t>124114080814</t>
  </si>
  <si>
    <t>黄华</t>
  </si>
  <si>
    <t>0401020006</t>
  </si>
  <si>
    <t>西四工作处主任科员及以下</t>
  </si>
  <si>
    <t>01207</t>
  </si>
  <si>
    <t>124114081529</t>
  </si>
  <si>
    <t>霍玉林</t>
  </si>
  <si>
    <t>01208</t>
  </si>
  <si>
    <t>124121730430</t>
  </si>
  <si>
    <t>郑岩刚</t>
    <phoneticPr fontId="2" type="noConversion"/>
  </si>
  <si>
    <t>01209</t>
  </si>
  <si>
    <t>124123020123</t>
  </si>
  <si>
    <t>赵琴露</t>
  </si>
  <si>
    <t>01210</t>
  </si>
  <si>
    <t>124123020124</t>
  </si>
  <si>
    <t>胡小阔</t>
  </si>
  <si>
    <t>01211</t>
  </si>
  <si>
    <t>124123020220</t>
  </si>
  <si>
    <t>党纳鸿</t>
  </si>
  <si>
    <t>01212</t>
  </si>
  <si>
    <t>124123020325</t>
  </si>
  <si>
    <t>陈莹奕</t>
  </si>
  <si>
    <t>01213</t>
  </si>
  <si>
    <t>124131031415</t>
  </si>
  <si>
    <t>王畅</t>
  </si>
  <si>
    <t>01214</t>
  </si>
  <si>
    <t>124131064011</t>
  </si>
  <si>
    <t>张静</t>
  </si>
  <si>
    <t>01215</t>
  </si>
  <si>
    <t>124131081612</t>
  </si>
  <si>
    <t>李明颖</t>
  </si>
  <si>
    <t>0801024001</t>
  </si>
  <si>
    <t>体系建设与信息处主任科员及以下</t>
  </si>
  <si>
    <t>01216</t>
  </si>
  <si>
    <t>124132030717</t>
  </si>
  <si>
    <t>袁灿</t>
  </si>
  <si>
    <t>01217</t>
  </si>
  <si>
    <t>124132046107</t>
  </si>
  <si>
    <t>王易玉</t>
  </si>
  <si>
    <t>团结湖工作处主任科员及以下</t>
  </si>
  <si>
    <t>01218</t>
  </si>
  <si>
    <t>124132150225</t>
  </si>
  <si>
    <t>石若</t>
  </si>
  <si>
    <t>01219</t>
  </si>
  <si>
    <t>124132150622</t>
  </si>
  <si>
    <t>刘晓楠</t>
  </si>
  <si>
    <t>01220</t>
  </si>
  <si>
    <t>124132231516</t>
  </si>
  <si>
    <t>黄巧东</t>
  </si>
  <si>
    <t>01221</t>
  </si>
  <si>
    <t>124133045710</t>
  </si>
  <si>
    <t>吴鹏</t>
  </si>
  <si>
    <t>01222</t>
  </si>
  <si>
    <t>124133047605</t>
  </si>
  <si>
    <t>王静</t>
  </si>
  <si>
    <t>01223</t>
  </si>
  <si>
    <t>124133121401</t>
  </si>
  <si>
    <t>杜东秀</t>
  </si>
  <si>
    <t>01224</t>
  </si>
  <si>
    <t>124133311628</t>
  </si>
  <si>
    <t>刘嫣伯</t>
  </si>
  <si>
    <t>01225</t>
  </si>
  <si>
    <t>124134010719</t>
  </si>
  <si>
    <t>吴艳成</t>
  </si>
  <si>
    <t>01226</t>
  </si>
  <si>
    <t>124134012011</t>
  </si>
  <si>
    <t>陈欲</t>
  </si>
  <si>
    <t>01227</t>
  </si>
  <si>
    <t>124134016921</t>
  </si>
  <si>
    <t>延珺桥</t>
  </si>
  <si>
    <t>01228</t>
  </si>
  <si>
    <t>124134031419</t>
  </si>
  <si>
    <t>刘贺</t>
  </si>
  <si>
    <t>01229</t>
  </si>
  <si>
    <t>124135020705</t>
  </si>
  <si>
    <t>01230</t>
  </si>
  <si>
    <t>124136011804</t>
  </si>
  <si>
    <t>张牧</t>
  </si>
  <si>
    <t>01231</t>
  </si>
  <si>
    <t>124136021304</t>
  </si>
  <si>
    <t>孙静</t>
  </si>
  <si>
    <t>01232</t>
  </si>
  <si>
    <t>124137011305</t>
  </si>
  <si>
    <t>郑慧程</t>
  </si>
  <si>
    <t>01233</t>
  </si>
  <si>
    <t>124137011829</t>
  </si>
  <si>
    <t>刘岩义</t>
  </si>
  <si>
    <t>01234</t>
  </si>
  <si>
    <t>124137041230</t>
  </si>
  <si>
    <t>杨冠</t>
  </si>
  <si>
    <t>01235</t>
  </si>
  <si>
    <t>124137050205</t>
  </si>
  <si>
    <t>刘翀青</t>
  </si>
  <si>
    <t>01236</t>
  </si>
  <si>
    <t>124137050507</t>
  </si>
  <si>
    <t>任明发</t>
  </si>
  <si>
    <t>01237</t>
  </si>
  <si>
    <t>124137050730</t>
  </si>
  <si>
    <t>侯涛霄</t>
  </si>
  <si>
    <t>01238</t>
  </si>
  <si>
    <t>124137060615</t>
  </si>
  <si>
    <t>张剑康</t>
  </si>
  <si>
    <t>01239</t>
  </si>
  <si>
    <t>124137060926</t>
  </si>
  <si>
    <t>于洁灵</t>
  </si>
  <si>
    <t>01240</t>
  </si>
  <si>
    <t>124137342313</t>
  </si>
  <si>
    <t>张东</t>
  </si>
  <si>
    <t>01241</t>
  </si>
  <si>
    <t>124137352127</t>
  </si>
  <si>
    <t>陶晓</t>
  </si>
  <si>
    <t>01242</t>
  </si>
  <si>
    <t>124137360806</t>
  </si>
  <si>
    <t>田昊鑫</t>
  </si>
  <si>
    <t>01243</t>
  </si>
  <si>
    <t>124137641629</t>
  </si>
  <si>
    <t>顾宝蒙</t>
  </si>
  <si>
    <t>01244</t>
  </si>
  <si>
    <t>124137716623</t>
  </si>
  <si>
    <t>王晓琳</t>
  </si>
  <si>
    <t>01245</t>
  </si>
  <si>
    <t>124137723505</t>
  </si>
  <si>
    <t>尚浩</t>
  </si>
  <si>
    <t>01246</t>
  </si>
  <si>
    <t>124137730610</t>
  </si>
  <si>
    <t>杨方</t>
  </si>
  <si>
    <t>01247</t>
  </si>
  <si>
    <t>124137730926</t>
  </si>
  <si>
    <t>柴莎</t>
  </si>
  <si>
    <t>01248</t>
  </si>
  <si>
    <t>124137731815</t>
  </si>
  <si>
    <t>李梦</t>
  </si>
  <si>
    <t>01249</t>
  </si>
  <si>
    <t>124137732702</t>
  </si>
  <si>
    <t>郭阳豪</t>
  </si>
  <si>
    <t>01250</t>
  </si>
  <si>
    <t>124137732829</t>
  </si>
  <si>
    <t>王少</t>
  </si>
  <si>
    <t>01251</t>
  </si>
  <si>
    <t>124141012105</t>
  </si>
  <si>
    <t>01252</t>
  </si>
  <si>
    <t>124141013724</t>
  </si>
  <si>
    <t>王力卓</t>
  </si>
  <si>
    <t>01253</t>
  </si>
  <si>
    <t>124141017226</t>
  </si>
  <si>
    <t>何子楠</t>
  </si>
  <si>
    <t>01254</t>
  </si>
  <si>
    <t>124141019228</t>
  </si>
  <si>
    <t>李泽男</t>
  </si>
  <si>
    <t>01255</t>
  </si>
  <si>
    <t>124141021215</t>
  </si>
  <si>
    <t>刘佳萍</t>
  </si>
  <si>
    <t>01256</t>
  </si>
  <si>
    <t>124141024225</t>
  </si>
  <si>
    <t>肖显伟</t>
  </si>
  <si>
    <t>01257</t>
  </si>
  <si>
    <t>124141240616</t>
  </si>
  <si>
    <t>邹璋清</t>
  </si>
  <si>
    <t>01258</t>
  </si>
  <si>
    <t>124142111026</t>
  </si>
  <si>
    <t>邢尧磊</t>
  </si>
  <si>
    <t>01259</t>
  </si>
  <si>
    <t>124142111422</t>
  </si>
  <si>
    <t>01260</t>
  </si>
  <si>
    <t>124142112213</t>
  </si>
  <si>
    <t>吴茜怡</t>
  </si>
  <si>
    <t>01261</t>
  </si>
  <si>
    <t>124142112610</t>
  </si>
  <si>
    <t>朱寅銮</t>
  </si>
  <si>
    <t>01262</t>
  </si>
  <si>
    <t>124143063301</t>
  </si>
  <si>
    <t>徐婷森</t>
  </si>
  <si>
    <t>01263</t>
  </si>
  <si>
    <t>124144026015</t>
  </si>
  <si>
    <t>黎友</t>
  </si>
  <si>
    <t>01264</t>
  </si>
  <si>
    <t>124144026217</t>
  </si>
  <si>
    <t>刘冰嘉</t>
  </si>
  <si>
    <t>01265</t>
  </si>
  <si>
    <t>124144026225</t>
  </si>
  <si>
    <t>周旭</t>
  </si>
  <si>
    <t>01266</t>
  </si>
  <si>
    <t>124152130329</t>
  </si>
  <si>
    <t>夏贺</t>
  </si>
  <si>
    <t>01267</t>
  </si>
  <si>
    <t>124152133402</t>
  </si>
  <si>
    <t>林杰霞</t>
  </si>
  <si>
    <t>01268</t>
  </si>
  <si>
    <t>124170012316</t>
  </si>
  <si>
    <t>廖学华</t>
  </si>
  <si>
    <t>01269</t>
  </si>
  <si>
    <t>124170050901</t>
  </si>
  <si>
    <t>张彬凯</t>
  </si>
  <si>
    <t>01270</t>
  </si>
  <si>
    <t>124170120625</t>
  </si>
  <si>
    <t>周晓</t>
  </si>
  <si>
    <t>01271</t>
  </si>
  <si>
    <t>116111050828</t>
  </si>
  <si>
    <t>孙瑞梁</t>
  </si>
  <si>
    <t>人力资源社会保障部</t>
  </si>
  <si>
    <t>综合处主任科员及以下职位</t>
  </si>
  <si>
    <t>01272</t>
  </si>
  <si>
    <t>116111060116</t>
  </si>
  <si>
    <t>杨唯</t>
  </si>
  <si>
    <t>0801013005</t>
  </si>
  <si>
    <t>职业年金经办主任科员及以下职位</t>
  </si>
  <si>
    <t>01273</t>
  </si>
  <si>
    <t>116111061319</t>
  </si>
  <si>
    <t>邓司</t>
  </si>
  <si>
    <t>0801013006</t>
  </si>
  <si>
    <t>精算处主任科员及以下职位</t>
  </si>
  <si>
    <t>01274</t>
  </si>
  <si>
    <t>116111061620</t>
  </si>
  <si>
    <t>屈溪诚</t>
  </si>
  <si>
    <t>发展规划处主任科员及以下职位</t>
  </si>
  <si>
    <t>01275</t>
  </si>
  <si>
    <t>116111090921</t>
  </si>
  <si>
    <t>李世</t>
  </si>
  <si>
    <t>账户管理经办主任科员及以下职位</t>
  </si>
  <si>
    <t>01276</t>
  </si>
  <si>
    <t>116111091013</t>
  </si>
  <si>
    <t>袁芸茜</t>
  </si>
  <si>
    <t>信访处主任科员及以下职位</t>
  </si>
  <si>
    <t>01277</t>
  </si>
  <si>
    <t>116111091915</t>
  </si>
  <si>
    <t>李立照</t>
  </si>
  <si>
    <t>专家处主任科员及以下职位</t>
  </si>
  <si>
    <t>01278</t>
  </si>
  <si>
    <t>116111140130</t>
  </si>
  <si>
    <t>李佳健</t>
  </si>
  <si>
    <t>政策指导处主任科员及以下职位</t>
  </si>
  <si>
    <t>01279</t>
  </si>
  <si>
    <t>116111140329</t>
  </si>
  <si>
    <t>粘彦婷</t>
  </si>
  <si>
    <t>0801013004</t>
  </si>
  <si>
    <t>基金结算经办主任科员及以下职位</t>
  </si>
  <si>
    <t>01280</t>
  </si>
  <si>
    <t>116111140410</t>
  </si>
  <si>
    <t>范洪健</t>
  </si>
  <si>
    <t>01281</t>
  </si>
  <si>
    <t>116111141527</t>
  </si>
  <si>
    <t>刘荣</t>
  </si>
  <si>
    <t>01282</t>
  </si>
  <si>
    <t>116111160202</t>
  </si>
  <si>
    <t>关丹瑜</t>
  </si>
  <si>
    <t>0801013007</t>
  </si>
  <si>
    <t>稽核处主任科员及以下职位</t>
  </si>
  <si>
    <t>01283</t>
  </si>
  <si>
    <t>116111161605</t>
  </si>
  <si>
    <t>解蓉</t>
  </si>
  <si>
    <t>0801013008</t>
  </si>
  <si>
    <t>01284</t>
  </si>
  <si>
    <t>116111200530</t>
  </si>
  <si>
    <t>李伟娟</t>
  </si>
  <si>
    <t>01285</t>
  </si>
  <si>
    <t>116111220320</t>
  </si>
  <si>
    <t>麦楠林</t>
  </si>
  <si>
    <t>01286</t>
  </si>
  <si>
    <t>116111220808</t>
  </si>
  <si>
    <t>王岩</t>
  </si>
  <si>
    <t>市场发展处主任科员及以下职位</t>
  </si>
  <si>
    <t>01287</t>
  </si>
  <si>
    <t>116111271114</t>
  </si>
  <si>
    <t>纪盛安</t>
  </si>
  <si>
    <t>01288</t>
  </si>
  <si>
    <t>116111271213</t>
  </si>
  <si>
    <t>张祥秋</t>
  </si>
  <si>
    <t>01289</t>
  </si>
  <si>
    <t>116111380924</t>
  </si>
  <si>
    <t>石季颖</t>
  </si>
  <si>
    <t>01290</t>
  </si>
  <si>
    <t>116111381302</t>
  </si>
  <si>
    <t>谢冲瑜</t>
  </si>
  <si>
    <t>01291</t>
  </si>
  <si>
    <t>116111381616</t>
  </si>
  <si>
    <t>杨放薇</t>
  </si>
  <si>
    <t>01292</t>
  </si>
  <si>
    <t>116111390910</t>
  </si>
  <si>
    <t>马钦</t>
  </si>
  <si>
    <t>0801013010</t>
  </si>
  <si>
    <t>医疗保险处主任科员及以下职位</t>
  </si>
  <si>
    <t>01293</t>
  </si>
  <si>
    <t>116111391610</t>
  </si>
  <si>
    <t>洪倩</t>
  </si>
  <si>
    <t>01294</t>
  </si>
  <si>
    <t>116111410524</t>
  </si>
  <si>
    <t>杨恒欣</t>
  </si>
  <si>
    <t>01295</t>
  </si>
  <si>
    <t>116111410917</t>
  </si>
  <si>
    <t>雷可</t>
  </si>
  <si>
    <t>01296</t>
  </si>
  <si>
    <t>116111411001</t>
  </si>
  <si>
    <t>康刚利</t>
  </si>
  <si>
    <t>01297</t>
  </si>
  <si>
    <t>116111411022</t>
  </si>
  <si>
    <t>刁修天</t>
  </si>
  <si>
    <t>01298</t>
  </si>
  <si>
    <t>116111420309</t>
  </si>
  <si>
    <t>章臣萌</t>
  </si>
  <si>
    <t>01299</t>
  </si>
  <si>
    <t>116111420805</t>
  </si>
  <si>
    <t>许曼峰</t>
  </si>
  <si>
    <t>01300</t>
  </si>
  <si>
    <t>116111440911</t>
  </si>
  <si>
    <t>杨瑞涛</t>
  </si>
  <si>
    <t>01301</t>
  </si>
  <si>
    <t>116111470701</t>
  </si>
  <si>
    <t>董梦法</t>
  </si>
  <si>
    <t>01302</t>
  </si>
  <si>
    <t>116111470720</t>
  </si>
  <si>
    <t>方骁</t>
  </si>
  <si>
    <t>01303</t>
  </si>
  <si>
    <t>116111471426</t>
  </si>
  <si>
    <t>朱苏</t>
  </si>
  <si>
    <t>01304</t>
  </si>
  <si>
    <t>116111481105</t>
  </si>
  <si>
    <t>邢君</t>
  </si>
  <si>
    <t>培训二处主任科员及以下职位</t>
  </si>
  <si>
    <t>01305</t>
  </si>
  <si>
    <t>116111490511</t>
  </si>
  <si>
    <t>郭海毅</t>
  </si>
  <si>
    <t>01306</t>
  </si>
  <si>
    <t>116111490822</t>
  </si>
  <si>
    <t>王镇华</t>
  </si>
  <si>
    <t>登记征缴经办主任科员及以下职位</t>
  </si>
  <si>
    <t>01307</t>
  </si>
  <si>
    <t>116111491121</t>
  </si>
  <si>
    <t>蔡佩莹</t>
  </si>
  <si>
    <t>01308</t>
  </si>
  <si>
    <t>116111492302</t>
  </si>
  <si>
    <t>王学</t>
  </si>
  <si>
    <t>就业服务技术处主任科员及以下职位</t>
  </si>
  <si>
    <t>01309</t>
  </si>
  <si>
    <t>116111493527</t>
  </si>
  <si>
    <t>朱洋兰</t>
  </si>
  <si>
    <t>01310</t>
  </si>
  <si>
    <t>116111921411</t>
  </si>
  <si>
    <t>黄勇希</t>
  </si>
  <si>
    <t>01311</t>
  </si>
  <si>
    <t>116111940505</t>
  </si>
  <si>
    <t>有雅晨</t>
  </si>
  <si>
    <t>01312</t>
  </si>
  <si>
    <t>116111963114</t>
  </si>
  <si>
    <t>任再兴</t>
  </si>
  <si>
    <t>01313</t>
  </si>
  <si>
    <t>116112112002</t>
  </si>
  <si>
    <t>张运杰</t>
  </si>
  <si>
    <t>01314</t>
  </si>
  <si>
    <t>116113010415</t>
  </si>
  <si>
    <t>王洋</t>
  </si>
  <si>
    <t>技能竞赛处（全国技能人才评选表彰办公室）</t>
  </si>
  <si>
    <t>01315</t>
  </si>
  <si>
    <t>116113016126</t>
  </si>
  <si>
    <t>周旸</t>
  </si>
  <si>
    <t>01316</t>
  </si>
  <si>
    <t>116113016521</t>
  </si>
  <si>
    <t>汪琨姗</t>
  </si>
  <si>
    <t>01317</t>
  </si>
  <si>
    <t>116113022408</t>
  </si>
  <si>
    <t>唐塽伟</t>
  </si>
  <si>
    <t>01318</t>
  </si>
  <si>
    <t>116114073120</t>
  </si>
  <si>
    <t>伍嘉</t>
  </si>
  <si>
    <t>01319</t>
  </si>
  <si>
    <t>116114083410</t>
  </si>
  <si>
    <t>蒋令璐</t>
  </si>
  <si>
    <t>01320</t>
  </si>
  <si>
    <t>116114083807</t>
  </si>
  <si>
    <t>吕永易</t>
  </si>
  <si>
    <t>01321</t>
  </si>
  <si>
    <t>116115253620</t>
  </si>
  <si>
    <t>何荣洋</t>
  </si>
  <si>
    <t>01322</t>
  </si>
  <si>
    <t>116121030607</t>
  </si>
  <si>
    <t>严圆嘉</t>
  </si>
  <si>
    <t>待遇核定经办主任科员及以下职位</t>
  </si>
  <si>
    <t>01323</t>
  </si>
  <si>
    <t>116121040722</t>
  </si>
  <si>
    <t>樊元</t>
  </si>
  <si>
    <t>01324</t>
  </si>
  <si>
    <t>116121710308</t>
  </si>
  <si>
    <t>陈扉跃</t>
  </si>
  <si>
    <t>01325</t>
  </si>
  <si>
    <t>116121711202</t>
  </si>
  <si>
    <t>刘健童</t>
  </si>
  <si>
    <t>01326</t>
  </si>
  <si>
    <t>116121731621</t>
  </si>
  <si>
    <t>肖雨</t>
  </si>
  <si>
    <t>01327</t>
  </si>
  <si>
    <t>116131011211</t>
  </si>
  <si>
    <t>公普</t>
  </si>
  <si>
    <t>01328</t>
  </si>
  <si>
    <t>116131031720</t>
  </si>
  <si>
    <t>见乃霖</t>
  </si>
  <si>
    <t>01329</t>
  </si>
  <si>
    <t>116131031723</t>
  </si>
  <si>
    <t>李妍鸿</t>
  </si>
  <si>
    <t>01330</t>
  </si>
  <si>
    <t>116131064228</t>
  </si>
  <si>
    <t>刘凡东</t>
  </si>
  <si>
    <t>01331</t>
  </si>
  <si>
    <t>116131081104</t>
  </si>
  <si>
    <t>郭俊</t>
  </si>
  <si>
    <t>综合福利处主任科员及以下职位</t>
  </si>
  <si>
    <t>01332</t>
  </si>
  <si>
    <t>116131182028</t>
  </si>
  <si>
    <t>李凌潼</t>
  </si>
  <si>
    <t>01333</t>
  </si>
  <si>
    <t>116132042721</t>
  </si>
  <si>
    <t>丁微君</t>
  </si>
  <si>
    <t>01334</t>
  </si>
  <si>
    <t>116132042723</t>
  </si>
  <si>
    <t>郭涛磊</t>
  </si>
  <si>
    <t>01335</t>
  </si>
  <si>
    <t>116132043203</t>
  </si>
  <si>
    <t>李博海</t>
  </si>
  <si>
    <t>01336</t>
  </si>
  <si>
    <t>116132044728</t>
  </si>
  <si>
    <t>徐苏</t>
  </si>
  <si>
    <t>01337</t>
  </si>
  <si>
    <t>116132044821</t>
  </si>
  <si>
    <t>李涵婷</t>
  </si>
  <si>
    <t>01338</t>
  </si>
  <si>
    <t>116132155127</t>
  </si>
  <si>
    <t>郑婧</t>
  </si>
  <si>
    <t>01339</t>
  </si>
  <si>
    <t>116132220805</t>
  </si>
  <si>
    <t>方樾宇</t>
  </si>
  <si>
    <t>01340</t>
  </si>
  <si>
    <t>116132222105</t>
  </si>
  <si>
    <t>01341</t>
  </si>
  <si>
    <t>116132325010</t>
  </si>
  <si>
    <t>沈巍莎</t>
  </si>
  <si>
    <t>01342</t>
  </si>
  <si>
    <t>116133044619</t>
  </si>
  <si>
    <t>谢博晓</t>
  </si>
  <si>
    <t>0801013009</t>
  </si>
  <si>
    <t>国际合作处主任科员及以下职位</t>
  </si>
  <si>
    <t>01343</t>
  </si>
  <si>
    <t>116133049313</t>
  </si>
  <si>
    <t>朱锦</t>
  </si>
  <si>
    <t>01344</t>
  </si>
  <si>
    <t>116133049518</t>
  </si>
  <si>
    <t>陈一兰</t>
  </si>
  <si>
    <t>01345</t>
  </si>
  <si>
    <t>116133052207</t>
  </si>
  <si>
    <t>贾煜程</t>
  </si>
  <si>
    <t>01346</t>
  </si>
  <si>
    <t>116141012511</t>
  </si>
  <si>
    <t>谭黎鑫</t>
  </si>
  <si>
    <t>01347</t>
  </si>
  <si>
    <t>116141018201</t>
  </si>
  <si>
    <t>崔辉超</t>
  </si>
  <si>
    <t>01348</t>
  </si>
  <si>
    <t>116141141728</t>
  </si>
  <si>
    <t>张达</t>
  </si>
  <si>
    <t>01349</t>
  </si>
  <si>
    <t>116141142916</t>
  </si>
  <si>
    <t>过啟</t>
  </si>
  <si>
    <t>01350</t>
  </si>
  <si>
    <t>116141144220</t>
  </si>
  <si>
    <t>张佳</t>
  </si>
  <si>
    <t>命题管理处主任科员及以下职位</t>
  </si>
  <si>
    <t>01351</t>
  </si>
  <si>
    <t>116141211329</t>
  </si>
  <si>
    <t>苏子</t>
  </si>
  <si>
    <t>01352</t>
  </si>
  <si>
    <t>116142104104</t>
  </si>
  <si>
    <t>张闪好</t>
  </si>
  <si>
    <t>01353</t>
  </si>
  <si>
    <t>116142106019</t>
  </si>
  <si>
    <t>董陆珠</t>
  </si>
  <si>
    <t>01354</t>
  </si>
  <si>
    <t>116142115323</t>
  </si>
  <si>
    <t>刘卓昊</t>
  </si>
  <si>
    <t>01355</t>
  </si>
  <si>
    <t>116143060424</t>
  </si>
  <si>
    <t>任晨娟</t>
  </si>
  <si>
    <t>01356</t>
  </si>
  <si>
    <t>116143061808</t>
  </si>
  <si>
    <t>霍世宇</t>
  </si>
  <si>
    <t>01357</t>
  </si>
  <si>
    <t>116143111817</t>
  </si>
  <si>
    <t>朱昕</t>
  </si>
  <si>
    <t>01358</t>
  </si>
  <si>
    <t>116143122726</t>
  </si>
  <si>
    <t>黄璐敏</t>
  </si>
  <si>
    <t>01359</t>
  </si>
  <si>
    <t>116143123220</t>
  </si>
  <si>
    <t>黄赫</t>
  </si>
  <si>
    <t>01360</t>
  </si>
  <si>
    <t>116144024504</t>
  </si>
  <si>
    <t>唐杨菲</t>
  </si>
  <si>
    <t>01361</t>
  </si>
  <si>
    <t>116144025014</t>
  </si>
  <si>
    <t>魏璐</t>
  </si>
  <si>
    <t>01362</t>
  </si>
  <si>
    <t>116144025020</t>
  </si>
  <si>
    <t>齐畅阳</t>
  </si>
  <si>
    <t>01363</t>
  </si>
  <si>
    <t>116144025320</t>
  </si>
  <si>
    <t>周雨安</t>
  </si>
  <si>
    <t>01364</t>
  </si>
  <si>
    <t>116144025426</t>
  </si>
  <si>
    <t>汪琳涛</t>
  </si>
  <si>
    <t>01365</t>
  </si>
  <si>
    <t>116151020919</t>
  </si>
  <si>
    <t>盛明军</t>
  </si>
  <si>
    <t>01366</t>
  </si>
  <si>
    <t>116161170615</t>
  </si>
  <si>
    <t>谢勤发</t>
  </si>
  <si>
    <t>01367</t>
  </si>
  <si>
    <t>116161176511</t>
  </si>
  <si>
    <t>卢楠明</t>
  </si>
  <si>
    <t>01368</t>
  </si>
  <si>
    <t>116161212911</t>
  </si>
  <si>
    <t>李帆农</t>
  </si>
  <si>
    <t>01369</t>
  </si>
  <si>
    <t>116163070801</t>
  </si>
  <si>
    <t>徐茜珈</t>
  </si>
  <si>
    <t>01370</t>
  </si>
  <si>
    <t>116170010126</t>
  </si>
  <si>
    <t>郑璐涛</t>
  </si>
  <si>
    <t>01371</t>
  </si>
  <si>
    <t>116170010209</t>
  </si>
  <si>
    <t>李希佳</t>
  </si>
  <si>
    <t>01372</t>
  </si>
  <si>
    <t>116170011123</t>
  </si>
  <si>
    <t>岳丽清</t>
  </si>
  <si>
    <t>01373</t>
  </si>
  <si>
    <t>116170011715</t>
  </si>
  <si>
    <t>朱国林</t>
  </si>
  <si>
    <t>01374</t>
  </si>
  <si>
    <t>116170051215</t>
  </si>
  <si>
    <t>王棋丽</t>
  </si>
  <si>
    <t>01375</t>
  </si>
  <si>
    <t>116170070116</t>
  </si>
  <si>
    <t>陆玉苑</t>
  </si>
  <si>
    <t>01376</t>
  </si>
  <si>
    <t>116170070616</t>
  </si>
  <si>
    <t>乔述忠</t>
  </si>
  <si>
    <t>01377</t>
  </si>
  <si>
    <t>116170110310</t>
  </si>
  <si>
    <t>范金宇</t>
  </si>
  <si>
    <t>01378</t>
  </si>
  <si>
    <t>125111010220</t>
  </si>
  <si>
    <t>宋俊骥</t>
  </si>
  <si>
    <t>商务部</t>
  </si>
  <si>
    <t>0410013001</t>
  </si>
  <si>
    <t>德语</t>
  </si>
  <si>
    <t>01379</t>
  </si>
  <si>
    <t>125111010230</t>
  </si>
  <si>
    <t>王贞怡</t>
  </si>
  <si>
    <t>01380</t>
  </si>
  <si>
    <t>125111010430</t>
  </si>
  <si>
    <t>郎维</t>
  </si>
  <si>
    <t>01381</t>
  </si>
  <si>
    <t>125111010512</t>
  </si>
  <si>
    <t>沈毅青</t>
  </si>
  <si>
    <t>01382</t>
  </si>
  <si>
    <t>125111010615</t>
  </si>
  <si>
    <t>孟远珂</t>
  </si>
  <si>
    <t>01383</t>
  </si>
  <si>
    <t>125111010628</t>
  </si>
  <si>
    <t>陈茜君</t>
  </si>
  <si>
    <t>01384</t>
  </si>
  <si>
    <t>125111010718</t>
  </si>
  <si>
    <t>李淼霞</t>
  </si>
  <si>
    <t>01385</t>
  </si>
  <si>
    <t>125111010723</t>
  </si>
  <si>
    <t>迟锐</t>
  </si>
  <si>
    <t>01386</t>
  </si>
  <si>
    <t>125111010804</t>
  </si>
  <si>
    <t>王圣斌</t>
  </si>
  <si>
    <t>01387</t>
  </si>
  <si>
    <t>125111010808</t>
  </si>
  <si>
    <t>毕超珊</t>
  </si>
  <si>
    <t>01388</t>
  </si>
  <si>
    <t>125111011203</t>
  </si>
  <si>
    <t>李书苹</t>
  </si>
  <si>
    <t>0407008001</t>
  </si>
  <si>
    <t>俄语</t>
  </si>
  <si>
    <t>01389</t>
  </si>
  <si>
    <t>125111011206</t>
  </si>
  <si>
    <t>何元</t>
  </si>
  <si>
    <t>01390</t>
  </si>
  <si>
    <t>125111011303</t>
  </si>
  <si>
    <t>邱红民</t>
  </si>
  <si>
    <t>0408011001</t>
  </si>
  <si>
    <t>西班牙语</t>
  </si>
  <si>
    <t>01391</t>
  </si>
  <si>
    <t>125111011813</t>
  </si>
  <si>
    <t>安新</t>
  </si>
  <si>
    <t>01392</t>
  </si>
  <si>
    <t>125111011815</t>
  </si>
  <si>
    <t>李铭晶</t>
  </si>
  <si>
    <t>01393</t>
  </si>
  <si>
    <t>125111011819</t>
  </si>
  <si>
    <t>赵宝</t>
  </si>
  <si>
    <t>01394</t>
  </si>
  <si>
    <t>125111011820</t>
  </si>
  <si>
    <t>侯楠鹏</t>
  </si>
  <si>
    <t>01395</t>
  </si>
  <si>
    <t>125111011828</t>
  </si>
  <si>
    <t>杨艳</t>
  </si>
  <si>
    <t>01396</t>
  </si>
  <si>
    <t>125111011830</t>
  </si>
  <si>
    <t>霍丹斌</t>
  </si>
  <si>
    <t>01397</t>
  </si>
  <si>
    <t>125111012016</t>
  </si>
  <si>
    <t>钟京琪</t>
  </si>
  <si>
    <t>01398</t>
  </si>
  <si>
    <t>125111012022</t>
  </si>
  <si>
    <t>刘超</t>
  </si>
  <si>
    <t>01399</t>
  </si>
  <si>
    <t>125111012024</t>
  </si>
  <si>
    <t>张文元</t>
  </si>
  <si>
    <t>01400</t>
  </si>
  <si>
    <t>125111012108</t>
  </si>
  <si>
    <t>孟直竹</t>
  </si>
  <si>
    <t>01401</t>
  </si>
  <si>
    <t>125111012111</t>
  </si>
  <si>
    <t>01402</t>
  </si>
  <si>
    <t>125111030325</t>
  </si>
  <si>
    <t>胡书</t>
  </si>
  <si>
    <t>0411012002</t>
  </si>
  <si>
    <t>朝鲜语</t>
  </si>
  <si>
    <t>01403</t>
  </si>
  <si>
    <t>125111030505</t>
  </si>
  <si>
    <t>冯永骄</t>
  </si>
  <si>
    <t>01404</t>
  </si>
  <si>
    <t>125111030516</t>
  </si>
  <si>
    <t>王书雯</t>
  </si>
  <si>
    <t>01405</t>
  </si>
  <si>
    <t>125111030521</t>
  </si>
  <si>
    <t>赵纳宝</t>
  </si>
  <si>
    <t>01406</t>
  </si>
  <si>
    <t>125111030724</t>
  </si>
  <si>
    <t>曹沁</t>
  </si>
  <si>
    <t>01407</t>
  </si>
  <si>
    <t>125111030820</t>
  </si>
  <si>
    <t>宁钊</t>
  </si>
  <si>
    <t>01408</t>
  </si>
  <si>
    <t>125111030823</t>
  </si>
  <si>
    <t>袁芳</t>
  </si>
  <si>
    <t>01409</t>
  </si>
  <si>
    <t>125111061005</t>
  </si>
  <si>
    <t>王思</t>
  </si>
  <si>
    <t>英语三</t>
  </si>
  <si>
    <t>01410</t>
  </si>
  <si>
    <t>125111061923</t>
  </si>
  <si>
    <t>贾萌</t>
  </si>
  <si>
    <t>英语一</t>
  </si>
  <si>
    <t>01411</t>
  </si>
  <si>
    <t>125111061925</t>
  </si>
  <si>
    <t>陆鼎庆</t>
  </si>
  <si>
    <t>01412</t>
  </si>
  <si>
    <t>125111070529</t>
  </si>
  <si>
    <t>姜乐坤</t>
  </si>
  <si>
    <t>0405012001</t>
  </si>
  <si>
    <t>日语</t>
  </si>
  <si>
    <t>01413</t>
  </si>
  <si>
    <t>125111070817</t>
  </si>
  <si>
    <t>张芯然</t>
  </si>
  <si>
    <t>01414</t>
  </si>
  <si>
    <t>125111071002</t>
  </si>
  <si>
    <t>宫楠悦</t>
  </si>
  <si>
    <t>0406009001</t>
  </si>
  <si>
    <t>法语</t>
  </si>
  <si>
    <t>01415</t>
  </si>
  <si>
    <t>125111071007</t>
  </si>
  <si>
    <t>秦垠</t>
  </si>
  <si>
    <t>01416</t>
  </si>
  <si>
    <t>125111071013</t>
  </si>
  <si>
    <t>李召楠</t>
  </si>
  <si>
    <t>01417</t>
  </si>
  <si>
    <t>125111071414</t>
  </si>
  <si>
    <t>赵一</t>
  </si>
  <si>
    <t>01418</t>
  </si>
  <si>
    <t>125111071417</t>
  </si>
  <si>
    <t>安欣</t>
  </si>
  <si>
    <t>01419</t>
  </si>
  <si>
    <t>125111071420</t>
  </si>
  <si>
    <t>柳军</t>
  </si>
  <si>
    <t>01420</t>
  </si>
  <si>
    <t>125111071424</t>
  </si>
  <si>
    <t>韩苗国</t>
  </si>
  <si>
    <t>01421</t>
  </si>
  <si>
    <t>125111071429</t>
  </si>
  <si>
    <t>杜德贺</t>
  </si>
  <si>
    <t>01422</t>
  </si>
  <si>
    <t>125111071510</t>
  </si>
  <si>
    <t>袁怡年</t>
  </si>
  <si>
    <t>01423</t>
  </si>
  <si>
    <t>125111071512</t>
  </si>
  <si>
    <t>刘一</t>
  </si>
  <si>
    <t>01424</t>
  </si>
  <si>
    <t>125111071514</t>
  </si>
  <si>
    <t>姜琦</t>
  </si>
  <si>
    <t>01425</t>
  </si>
  <si>
    <t>125111071520</t>
  </si>
  <si>
    <t>鹿昕</t>
  </si>
  <si>
    <t>01426</t>
  </si>
  <si>
    <t>125111071524</t>
  </si>
  <si>
    <t>胡亚浩</t>
  </si>
  <si>
    <t>01427</t>
  </si>
  <si>
    <t>125111080126</t>
  </si>
  <si>
    <t>付静强</t>
  </si>
  <si>
    <t>01428</t>
  </si>
  <si>
    <t>125111080302</t>
  </si>
  <si>
    <t>朱倩豫</t>
  </si>
  <si>
    <t>01429</t>
  </si>
  <si>
    <t>125111080525</t>
  </si>
  <si>
    <t>吴珏婷</t>
  </si>
  <si>
    <t>01430</t>
  </si>
  <si>
    <t>125111080917</t>
  </si>
  <si>
    <t>惠锋曜</t>
  </si>
  <si>
    <t>01431</t>
  </si>
  <si>
    <t>125111081127</t>
  </si>
  <si>
    <t>吴颖</t>
  </si>
  <si>
    <t>01432</t>
  </si>
  <si>
    <t>125111081203</t>
  </si>
  <si>
    <t>李腾</t>
  </si>
  <si>
    <t>01433</t>
  </si>
  <si>
    <t>125111081218</t>
  </si>
  <si>
    <t>文舒</t>
  </si>
  <si>
    <t>01434</t>
  </si>
  <si>
    <t>125111081303</t>
  </si>
  <si>
    <t>金乐</t>
  </si>
  <si>
    <t>01435</t>
  </si>
  <si>
    <t>125111090924</t>
  </si>
  <si>
    <t>王思聪</t>
  </si>
  <si>
    <t>01436</t>
  </si>
  <si>
    <t>125111091408</t>
  </si>
  <si>
    <t>孔靓</t>
  </si>
  <si>
    <t>英语二</t>
  </si>
  <si>
    <t>01437</t>
  </si>
  <si>
    <t>125111091815</t>
  </si>
  <si>
    <t>李海</t>
  </si>
  <si>
    <t>01438</t>
  </si>
  <si>
    <t>125111091914</t>
  </si>
  <si>
    <t>周玲</t>
  </si>
  <si>
    <t>01439</t>
  </si>
  <si>
    <t>125111130104</t>
  </si>
  <si>
    <t>邱富耀</t>
  </si>
  <si>
    <t>01440</t>
  </si>
  <si>
    <t>125111130105</t>
  </si>
  <si>
    <t>杨振琳</t>
  </si>
  <si>
    <t>01441</t>
  </si>
  <si>
    <t>125111130110</t>
  </si>
  <si>
    <t>张双石</t>
  </si>
  <si>
    <t>01442</t>
  </si>
  <si>
    <t>125111130116</t>
  </si>
  <si>
    <t>商海沛</t>
  </si>
  <si>
    <t>01443</t>
  </si>
  <si>
    <t>125111130204</t>
  </si>
  <si>
    <t>潘晓佳</t>
  </si>
  <si>
    <t>01444</t>
  </si>
  <si>
    <t>125111130223</t>
  </si>
  <si>
    <t>景珍</t>
  </si>
  <si>
    <t>01445</t>
  </si>
  <si>
    <t>125111130224</t>
  </si>
  <si>
    <t>牛静强</t>
  </si>
  <si>
    <t>01446</t>
  </si>
  <si>
    <t>125111130304</t>
  </si>
  <si>
    <t>李业珊</t>
  </si>
  <si>
    <t>01447</t>
  </si>
  <si>
    <t>125111201924</t>
  </si>
  <si>
    <t>高珂强</t>
  </si>
  <si>
    <t>01448</t>
  </si>
  <si>
    <t>125111220122</t>
  </si>
  <si>
    <t>王叙昀</t>
  </si>
  <si>
    <t>01449</t>
  </si>
  <si>
    <t>125111400608</t>
  </si>
  <si>
    <t>李澄岩</t>
  </si>
  <si>
    <t>01450</t>
  </si>
  <si>
    <t>125111400705</t>
  </si>
  <si>
    <t>朱飞</t>
  </si>
  <si>
    <t>01451</t>
  </si>
  <si>
    <t>125111401006</t>
  </si>
  <si>
    <t>高琪</t>
  </si>
  <si>
    <t>01452</t>
  </si>
  <si>
    <t>125111410202</t>
  </si>
  <si>
    <t>赵阳静</t>
  </si>
  <si>
    <t>01453</t>
  </si>
  <si>
    <t>125111410226</t>
  </si>
  <si>
    <t>王慧坤</t>
  </si>
  <si>
    <t>01454</t>
  </si>
  <si>
    <t>125111410312</t>
  </si>
  <si>
    <t>尤旭民</t>
  </si>
  <si>
    <t>01455</t>
  </si>
  <si>
    <t>125111411428</t>
  </si>
  <si>
    <t>卓文峰</t>
  </si>
  <si>
    <t>01456</t>
  </si>
  <si>
    <t>125111510819</t>
  </si>
  <si>
    <t>魏奕斌</t>
  </si>
  <si>
    <t>01457</t>
  </si>
  <si>
    <t>125111530108</t>
  </si>
  <si>
    <t>杜志</t>
  </si>
  <si>
    <t>01458</t>
  </si>
  <si>
    <t>125111531006</t>
  </si>
  <si>
    <t>肖锦夫</t>
  </si>
  <si>
    <t>英语六</t>
  </si>
  <si>
    <t>01459</t>
  </si>
  <si>
    <t>125111531008</t>
  </si>
  <si>
    <t>孙正心</t>
  </si>
  <si>
    <t>0402009002</t>
  </si>
  <si>
    <t>葡萄牙语</t>
  </si>
  <si>
    <t>01460</t>
  </si>
  <si>
    <t>125111531024</t>
  </si>
  <si>
    <t>韩星鸿</t>
  </si>
  <si>
    <t>01461</t>
  </si>
  <si>
    <t>125111531229</t>
  </si>
  <si>
    <t>01462</t>
  </si>
  <si>
    <t>125111531521</t>
  </si>
  <si>
    <t>李志凡</t>
  </si>
  <si>
    <t>01463</t>
  </si>
  <si>
    <t>125111531530</t>
  </si>
  <si>
    <t>石硕泉</t>
  </si>
  <si>
    <t>01464</t>
  </si>
  <si>
    <t>125111540916</t>
  </si>
  <si>
    <t>01465</t>
  </si>
  <si>
    <t>125111541005</t>
  </si>
  <si>
    <t>郭晨恒</t>
  </si>
  <si>
    <t>01466</t>
  </si>
  <si>
    <t>125111541207</t>
  </si>
  <si>
    <t>陈莹成</t>
  </si>
  <si>
    <t>01467</t>
  </si>
  <si>
    <t>125111541713</t>
  </si>
  <si>
    <t>冶振铮</t>
  </si>
  <si>
    <t>01468</t>
  </si>
  <si>
    <t>125111550106</t>
  </si>
  <si>
    <t>况瑜彬</t>
  </si>
  <si>
    <t>01469</t>
  </si>
  <si>
    <t>125111572327</t>
  </si>
  <si>
    <t>李赛</t>
  </si>
  <si>
    <t>01470</t>
  </si>
  <si>
    <t>125111572622</t>
  </si>
  <si>
    <t>何娅</t>
  </si>
  <si>
    <t>01471</t>
  </si>
  <si>
    <t>125111572729</t>
  </si>
  <si>
    <t>王盼程</t>
  </si>
  <si>
    <t>01472</t>
  </si>
  <si>
    <t>125111572828</t>
  </si>
  <si>
    <t>姜长</t>
  </si>
  <si>
    <t>01473</t>
  </si>
  <si>
    <t>125111573206</t>
  </si>
  <si>
    <t>李冰涛</t>
  </si>
  <si>
    <t>01474</t>
  </si>
  <si>
    <t>125111573312</t>
  </si>
  <si>
    <t>黄韩卉</t>
  </si>
  <si>
    <t>01475</t>
  </si>
  <si>
    <t>125111580510</t>
  </si>
  <si>
    <t>赵南浩</t>
  </si>
  <si>
    <t>01476</t>
  </si>
  <si>
    <t>125111580514</t>
  </si>
  <si>
    <t>01477</t>
  </si>
  <si>
    <t>125111580619</t>
  </si>
  <si>
    <t>李伟婷</t>
  </si>
  <si>
    <t>01478</t>
  </si>
  <si>
    <t>125111580624</t>
  </si>
  <si>
    <t>尹定雯</t>
  </si>
  <si>
    <t>01479</t>
  </si>
  <si>
    <t>125111580720</t>
  </si>
  <si>
    <t>苗世</t>
  </si>
  <si>
    <t>01480</t>
  </si>
  <si>
    <t>125111580905</t>
  </si>
  <si>
    <t>张一华</t>
  </si>
  <si>
    <t>01481</t>
  </si>
  <si>
    <t>125111581306</t>
  </si>
  <si>
    <t>黄泓鹏</t>
  </si>
  <si>
    <t>01482</t>
  </si>
  <si>
    <t>125111581716</t>
  </si>
  <si>
    <t>王晓琪</t>
  </si>
  <si>
    <t>01483</t>
  </si>
  <si>
    <t>125111581826</t>
  </si>
  <si>
    <t>王佳</t>
  </si>
  <si>
    <t>01484</t>
  </si>
  <si>
    <t>125111582119</t>
  </si>
  <si>
    <t>黄佳媛</t>
  </si>
  <si>
    <t>01485</t>
  </si>
  <si>
    <t>125111641121</t>
  </si>
  <si>
    <t>蔡晓</t>
  </si>
  <si>
    <t>01486</t>
  </si>
  <si>
    <t>125111641706</t>
  </si>
  <si>
    <t>郑林赛</t>
  </si>
  <si>
    <t>0402013002</t>
  </si>
  <si>
    <t>塞尔维亚语</t>
  </si>
  <si>
    <t>01487</t>
  </si>
  <si>
    <t>125111641812</t>
  </si>
  <si>
    <t>黄剑</t>
  </si>
  <si>
    <t>01488</t>
  </si>
  <si>
    <t>125111641825</t>
  </si>
  <si>
    <t>涂恒</t>
  </si>
  <si>
    <t>01489</t>
  </si>
  <si>
    <t>125111642423</t>
  </si>
  <si>
    <t>徐丽然</t>
  </si>
  <si>
    <t>01490</t>
  </si>
  <si>
    <t>125111642502</t>
  </si>
  <si>
    <t>胡楠</t>
  </si>
  <si>
    <t>01491</t>
  </si>
  <si>
    <t>125111642701</t>
  </si>
  <si>
    <t>张冰强</t>
  </si>
  <si>
    <t>01492</t>
  </si>
  <si>
    <t>125111642802</t>
  </si>
  <si>
    <t>庄义文</t>
  </si>
  <si>
    <t>01493</t>
  </si>
  <si>
    <t>125111642814</t>
  </si>
  <si>
    <t>贾晗瑜</t>
  </si>
  <si>
    <t>01494</t>
  </si>
  <si>
    <t>125111642906</t>
  </si>
  <si>
    <t>赵海超</t>
  </si>
  <si>
    <t>01495</t>
  </si>
  <si>
    <t>125111650208</t>
  </si>
  <si>
    <t>王金</t>
  </si>
  <si>
    <t>01496</t>
  </si>
  <si>
    <t>125111650323</t>
  </si>
  <si>
    <t>王鹏彦</t>
  </si>
  <si>
    <t>01497</t>
  </si>
  <si>
    <t>125111650420</t>
  </si>
  <si>
    <t>王坤冰</t>
  </si>
  <si>
    <t>01498</t>
  </si>
  <si>
    <t>125111650913</t>
  </si>
  <si>
    <t>王阳</t>
  </si>
  <si>
    <t>01499</t>
  </si>
  <si>
    <t>125111651017</t>
  </si>
  <si>
    <t>陈启喆</t>
  </si>
  <si>
    <t>01500</t>
  </si>
  <si>
    <t>125111651116</t>
  </si>
  <si>
    <t>张李乐</t>
  </si>
  <si>
    <t>01501</t>
  </si>
  <si>
    <t>125111651317</t>
  </si>
  <si>
    <t>侯宁楠</t>
  </si>
  <si>
    <t>01502</t>
  </si>
  <si>
    <t>125111651328</t>
  </si>
  <si>
    <t>赵玮雨</t>
  </si>
  <si>
    <t>01503</t>
  </si>
  <si>
    <t>125111651520</t>
  </si>
  <si>
    <t>罗宇源</t>
  </si>
  <si>
    <t>01504</t>
  </si>
  <si>
    <t>125111652015</t>
  </si>
  <si>
    <t>张巍泉</t>
  </si>
  <si>
    <t>01505</t>
  </si>
  <si>
    <t>125111652206</t>
  </si>
  <si>
    <t>许雅葭</t>
  </si>
  <si>
    <t>01506</t>
  </si>
  <si>
    <t>125111652210</t>
  </si>
  <si>
    <t>沈思淳</t>
  </si>
  <si>
    <t>01507</t>
  </si>
  <si>
    <t>125111652313</t>
  </si>
  <si>
    <t>赵鹏凤</t>
  </si>
  <si>
    <t>01508</t>
  </si>
  <si>
    <t>125111652314</t>
  </si>
  <si>
    <t>01509</t>
  </si>
  <si>
    <t>125111652515</t>
  </si>
  <si>
    <t>赵景蓓</t>
  </si>
  <si>
    <t>01510</t>
  </si>
  <si>
    <t>125111660330</t>
  </si>
  <si>
    <t>谭炳之</t>
  </si>
  <si>
    <t>01511</t>
  </si>
  <si>
    <t>125111660409</t>
  </si>
  <si>
    <t>申鹏晶</t>
  </si>
  <si>
    <t>01512</t>
  </si>
  <si>
    <t>125111660701</t>
  </si>
  <si>
    <t>郭旻硕</t>
  </si>
  <si>
    <t>01513</t>
  </si>
  <si>
    <t>125111661616</t>
  </si>
  <si>
    <t>王伯</t>
  </si>
  <si>
    <t>01514</t>
  </si>
  <si>
    <t>125111661619</t>
  </si>
  <si>
    <t>侯德宇</t>
  </si>
  <si>
    <t>01515</t>
  </si>
  <si>
    <t>125111661722</t>
  </si>
  <si>
    <t>郭绍焜</t>
  </si>
  <si>
    <t>01516</t>
  </si>
  <si>
    <t>125111661829</t>
  </si>
  <si>
    <t>张曼</t>
  </si>
  <si>
    <t>01517</t>
  </si>
  <si>
    <t>125111661914</t>
  </si>
  <si>
    <t>王亚笑</t>
  </si>
  <si>
    <t>01518</t>
  </si>
  <si>
    <t>125111671012</t>
  </si>
  <si>
    <t>姜泉帆</t>
  </si>
  <si>
    <t>英语五</t>
  </si>
  <si>
    <t>01519</t>
  </si>
  <si>
    <t>125111671127</t>
  </si>
  <si>
    <t>韩艳娅</t>
  </si>
  <si>
    <t>01520</t>
  </si>
  <si>
    <t>125111671227</t>
  </si>
  <si>
    <t>付修</t>
  </si>
  <si>
    <t>01521</t>
  </si>
  <si>
    <t>125111671319</t>
  </si>
  <si>
    <t>01522</t>
  </si>
  <si>
    <t>125111671508</t>
  </si>
  <si>
    <t>赵泽鸿</t>
  </si>
  <si>
    <t>01523</t>
  </si>
  <si>
    <t>125111671517</t>
  </si>
  <si>
    <t>唐喜</t>
  </si>
  <si>
    <t>01524</t>
  </si>
  <si>
    <t>125111671701</t>
  </si>
  <si>
    <t>臧新飞</t>
  </si>
  <si>
    <t>01525</t>
  </si>
  <si>
    <t>125111672015</t>
  </si>
  <si>
    <t>杨曾慧</t>
  </si>
  <si>
    <t>01526</t>
  </si>
  <si>
    <t>125111690122</t>
  </si>
  <si>
    <t>张泽怡</t>
  </si>
  <si>
    <t>01527</t>
  </si>
  <si>
    <t>125111690414</t>
  </si>
  <si>
    <t>孟逸凡</t>
  </si>
  <si>
    <t>01528</t>
  </si>
  <si>
    <t>125111690502</t>
  </si>
  <si>
    <t>武立敏</t>
  </si>
  <si>
    <t>01529</t>
  </si>
  <si>
    <t>125111690719</t>
  </si>
  <si>
    <t>何密远</t>
  </si>
  <si>
    <t>01530</t>
  </si>
  <si>
    <t>125111690913</t>
  </si>
  <si>
    <t>焦镇庆</t>
  </si>
  <si>
    <t>01531</t>
  </si>
  <si>
    <t>125111691315</t>
  </si>
  <si>
    <t>熊冰娜</t>
  </si>
  <si>
    <t>01532</t>
  </si>
  <si>
    <t>125111691402</t>
  </si>
  <si>
    <t>宋永丹</t>
  </si>
  <si>
    <t>英语四</t>
  </si>
  <si>
    <t>01533</t>
  </si>
  <si>
    <t>125111691406</t>
  </si>
  <si>
    <t>霍婉平</t>
  </si>
  <si>
    <t>01534</t>
  </si>
  <si>
    <t>125111760802</t>
  </si>
  <si>
    <t>刘林</t>
  </si>
  <si>
    <t>01535</t>
  </si>
  <si>
    <t>125111761225</t>
  </si>
  <si>
    <t>刘韵</t>
  </si>
  <si>
    <t>01536</t>
  </si>
  <si>
    <t>125111761306</t>
  </si>
  <si>
    <t>董云</t>
  </si>
  <si>
    <t>01537</t>
  </si>
  <si>
    <t>125111761505</t>
  </si>
  <si>
    <t>李宠彦</t>
  </si>
  <si>
    <t>01538</t>
  </si>
  <si>
    <t>125111761720</t>
  </si>
  <si>
    <t>王屹士</t>
  </si>
  <si>
    <t>01539</t>
  </si>
  <si>
    <t>125111761920</t>
  </si>
  <si>
    <t>张松刚</t>
  </si>
  <si>
    <t>01540</t>
  </si>
  <si>
    <t>125111762013</t>
  </si>
  <si>
    <t>安文明</t>
  </si>
  <si>
    <t>01541</t>
  </si>
  <si>
    <t>125111762123</t>
  </si>
  <si>
    <t>赵国莉</t>
  </si>
  <si>
    <t>01542</t>
  </si>
  <si>
    <t>125111762825</t>
  </si>
  <si>
    <t>邹兰然</t>
  </si>
  <si>
    <t>01543</t>
  </si>
  <si>
    <t>125111763329</t>
  </si>
  <si>
    <t>王桓</t>
  </si>
  <si>
    <t>01544</t>
  </si>
  <si>
    <t>125111763630</t>
  </si>
  <si>
    <t>李枫娟</t>
  </si>
  <si>
    <t>01545</t>
  </si>
  <si>
    <t>125111770225</t>
  </si>
  <si>
    <t>张腾</t>
  </si>
  <si>
    <t>01546</t>
  </si>
  <si>
    <t>125111770427</t>
  </si>
  <si>
    <t>石凯川</t>
  </si>
  <si>
    <t>01547</t>
  </si>
  <si>
    <t>125111790518</t>
  </si>
  <si>
    <t>董璐文</t>
  </si>
  <si>
    <t>01548</t>
  </si>
  <si>
    <t>125111790521</t>
  </si>
  <si>
    <t>黄小</t>
  </si>
  <si>
    <t>01549</t>
  </si>
  <si>
    <t>125111790913</t>
  </si>
  <si>
    <t>李昌</t>
  </si>
  <si>
    <t>01550</t>
  </si>
  <si>
    <t>125111791624</t>
  </si>
  <si>
    <t>赵嘉阳</t>
  </si>
  <si>
    <t>01551</t>
  </si>
  <si>
    <t>125111791724</t>
  </si>
  <si>
    <t>孙淋飞</t>
  </si>
  <si>
    <t>01552</t>
  </si>
  <si>
    <t>125111841028</t>
  </si>
  <si>
    <t>董丽汝</t>
  </si>
  <si>
    <t>01553</t>
  </si>
  <si>
    <t>125111841215</t>
  </si>
  <si>
    <t>梁晓</t>
  </si>
  <si>
    <t>01554</t>
  </si>
  <si>
    <t>125111841319</t>
  </si>
  <si>
    <t>牛业萍</t>
  </si>
  <si>
    <t>01555</t>
  </si>
  <si>
    <t>125111841413</t>
  </si>
  <si>
    <t>张欢征</t>
  </si>
  <si>
    <t>01556</t>
  </si>
  <si>
    <t>125111841421</t>
  </si>
  <si>
    <t>赵阳璐</t>
  </si>
  <si>
    <t>01557</t>
  </si>
  <si>
    <t>125111842019</t>
  </si>
  <si>
    <t>毛旭惠</t>
  </si>
  <si>
    <t>01558</t>
  </si>
  <si>
    <t>125111842125</t>
  </si>
  <si>
    <t>崔曦俊</t>
  </si>
  <si>
    <t>01559</t>
  </si>
  <si>
    <t>125111842909</t>
  </si>
  <si>
    <t>姜绿云</t>
  </si>
  <si>
    <t>01560</t>
  </si>
  <si>
    <t>125111842911</t>
  </si>
  <si>
    <t>陶演</t>
  </si>
  <si>
    <t>01561</t>
  </si>
  <si>
    <t>125111843021</t>
  </si>
  <si>
    <t>李晓男</t>
  </si>
  <si>
    <t>01562</t>
  </si>
  <si>
    <t>125111850624</t>
  </si>
  <si>
    <t>李波兰</t>
  </si>
  <si>
    <t>01563</t>
  </si>
  <si>
    <t>125111850901</t>
  </si>
  <si>
    <t>焦慧丽</t>
  </si>
  <si>
    <t>01564</t>
  </si>
  <si>
    <t>125111881306</t>
  </si>
  <si>
    <t>郑玮钧</t>
  </si>
  <si>
    <t>0402014001</t>
  </si>
  <si>
    <t>波斯语</t>
  </si>
  <si>
    <t>01565</t>
  </si>
  <si>
    <t>125111900427</t>
  </si>
  <si>
    <t>解腾国</t>
  </si>
  <si>
    <t>01566</t>
  </si>
  <si>
    <t>125111911009</t>
  </si>
  <si>
    <t>龙珊</t>
  </si>
  <si>
    <t>01567</t>
  </si>
  <si>
    <t>125111911109</t>
  </si>
  <si>
    <t>张同</t>
  </si>
  <si>
    <t>01568</t>
  </si>
  <si>
    <t>125111911205</t>
  </si>
  <si>
    <t>金越</t>
  </si>
  <si>
    <t>01569</t>
  </si>
  <si>
    <t>125111920921</t>
  </si>
  <si>
    <t>鲁明珣</t>
  </si>
  <si>
    <t>01570</t>
  </si>
  <si>
    <t>125111971204</t>
  </si>
  <si>
    <t>孙倩昊</t>
  </si>
  <si>
    <t>01571</t>
  </si>
  <si>
    <t>125112050217</t>
  </si>
  <si>
    <t>刘志</t>
  </si>
  <si>
    <t>01572</t>
  </si>
  <si>
    <t>125112050718</t>
  </si>
  <si>
    <t>谢璨</t>
  </si>
  <si>
    <t>01573</t>
  </si>
  <si>
    <t>125112051607</t>
  </si>
  <si>
    <t>张良馨</t>
  </si>
  <si>
    <t>01574</t>
  </si>
  <si>
    <t>125112091711</t>
  </si>
  <si>
    <t>刘临芳</t>
  </si>
  <si>
    <t>01575</t>
  </si>
  <si>
    <t>125112100426</t>
  </si>
  <si>
    <t>杜华龙</t>
  </si>
  <si>
    <t>01576</t>
  </si>
  <si>
    <t>125112101226</t>
  </si>
  <si>
    <t>韦荣</t>
  </si>
  <si>
    <t>01577</t>
  </si>
  <si>
    <t>125131051304</t>
  </si>
  <si>
    <t>尹瑜喆</t>
  </si>
  <si>
    <t>01578</t>
  </si>
  <si>
    <t>125131051729</t>
  </si>
  <si>
    <t>阎旭</t>
  </si>
  <si>
    <t>01579</t>
  </si>
  <si>
    <t>125131051921</t>
  </si>
  <si>
    <t>张敏婷</t>
  </si>
  <si>
    <t>01580</t>
  </si>
  <si>
    <t>125131062525</t>
  </si>
  <si>
    <t>刘冠</t>
  </si>
  <si>
    <t>01581</t>
  </si>
  <si>
    <t>125131062526</t>
  </si>
  <si>
    <t>刘成</t>
  </si>
  <si>
    <t>01582</t>
  </si>
  <si>
    <t>125131064029</t>
  </si>
  <si>
    <t>钱娆</t>
  </si>
  <si>
    <t>01583</t>
  </si>
  <si>
    <t>125131064519</t>
  </si>
  <si>
    <t>郭蒙</t>
  </si>
  <si>
    <t>01584</t>
  </si>
  <si>
    <t>125131064619</t>
  </si>
  <si>
    <t>李月汉</t>
  </si>
  <si>
    <t>01585</t>
  </si>
  <si>
    <t>125131064709</t>
  </si>
  <si>
    <t>李芳静</t>
  </si>
  <si>
    <t>01586</t>
  </si>
  <si>
    <t>125131064804</t>
  </si>
  <si>
    <t>罗维</t>
  </si>
  <si>
    <t>01587</t>
  </si>
  <si>
    <t>125131065027</t>
  </si>
  <si>
    <t>陈姗</t>
  </si>
  <si>
    <t>01588</t>
  </si>
  <si>
    <t>125131065029</t>
  </si>
  <si>
    <t>段艺峰</t>
  </si>
  <si>
    <t>01589</t>
  </si>
  <si>
    <t>125131065409</t>
  </si>
  <si>
    <t>张芳</t>
  </si>
  <si>
    <t>01590</t>
  </si>
  <si>
    <t>125131065630</t>
  </si>
  <si>
    <t>阳红菊</t>
  </si>
  <si>
    <t>01591</t>
  </si>
  <si>
    <t>125131065729</t>
  </si>
  <si>
    <t>牛璐</t>
  </si>
  <si>
    <t>01592</t>
  </si>
  <si>
    <t>125131065830</t>
  </si>
  <si>
    <t>王双</t>
  </si>
  <si>
    <t>01593</t>
  </si>
  <si>
    <t>125131080721</t>
  </si>
  <si>
    <t>杨磊明</t>
  </si>
  <si>
    <t>01594</t>
  </si>
  <si>
    <t>125131081426</t>
  </si>
  <si>
    <t>王达</t>
  </si>
  <si>
    <t>01595</t>
  </si>
  <si>
    <t>125131082109</t>
  </si>
  <si>
    <t>朱阳</t>
  </si>
  <si>
    <t>01596</t>
  </si>
  <si>
    <t>125131162409</t>
  </si>
  <si>
    <t>李振喆</t>
  </si>
  <si>
    <t>01597</t>
  </si>
  <si>
    <t>125131181323</t>
  </si>
  <si>
    <t>卢友</t>
  </si>
  <si>
    <t>01598</t>
  </si>
  <si>
    <t>125132012505</t>
  </si>
  <si>
    <t>李立也</t>
  </si>
  <si>
    <t>01599</t>
  </si>
  <si>
    <t>125132033707</t>
  </si>
  <si>
    <t>付慧伟</t>
  </si>
  <si>
    <t>01600</t>
  </si>
  <si>
    <t>125132034327</t>
  </si>
  <si>
    <t>田宇</t>
  </si>
  <si>
    <t>01601</t>
  </si>
  <si>
    <t>125132035105</t>
  </si>
  <si>
    <t>冉兰</t>
  </si>
  <si>
    <t>01602</t>
  </si>
  <si>
    <t>125132036912</t>
  </si>
  <si>
    <t>熊晓</t>
  </si>
  <si>
    <t>01603</t>
  </si>
  <si>
    <t>125132037720</t>
  </si>
  <si>
    <t>杜慕杰</t>
  </si>
  <si>
    <t>01604</t>
  </si>
  <si>
    <t>125132038006</t>
  </si>
  <si>
    <t>马昭凯</t>
  </si>
  <si>
    <t>01605</t>
  </si>
  <si>
    <t>125132042921</t>
  </si>
  <si>
    <t>廖颖晖</t>
  </si>
  <si>
    <t>01606</t>
  </si>
  <si>
    <t>125132044629</t>
  </si>
  <si>
    <t>罗立</t>
  </si>
  <si>
    <t>01607</t>
  </si>
  <si>
    <t>125132045811</t>
  </si>
  <si>
    <t>赵聪杰</t>
  </si>
  <si>
    <t>01608</t>
  </si>
  <si>
    <t>125132150115</t>
  </si>
  <si>
    <t>顾娟</t>
  </si>
  <si>
    <t>01609</t>
  </si>
  <si>
    <t>125132151123</t>
  </si>
  <si>
    <t>赵冉</t>
  </si>
  <si>
    <t>01610</t>
  </si>
  <si>
    <t>125132152525</t>
  </si>
  <si>
    <t>史荻颖</t>
  </si>
  <si>
    <t>01611</t>
  </si>
  <si>
    <t>125132153428</t>
  </si>
  <si>
    <t>曹晨</t>
  </si>
  <si>
    <t>01612</t>
  </si>
  <si>
    <t>125132221411</t>
  </si>
  <si>
    <t>郭思曈</t>
  </si>
  <si>
    <t>01613</t>
  </si>
  <si>
    <t>125132230228</t>
  </si>
  <si>
    <t>李曈</t>
  </si>
  <si>
    <t>01614</t>
  </si>
  <si>
    <t>125132231405</t>
  </si>
  <si>
    <t>石晨朋</t>
  </si>
  <si>
    <t>01615</t>
  </si>
  <si>
    <t>125132321722</t>
  </si>
  <si>
    <t>袁腾</t>
  </si>
  <si>
    <t>01616</t>
  </si>
  <si>
    <t>125132323104</t>
  </si>
  <si>
    <t>张亚</t>
  </si>
  <si>
    <t>01617</t>
  </si>
  <si>
    <t>125133040716</t>
  </si>
  <si>
    <t>朱雨</t>
  </si>
  <si>
    <t>01618</t>
  </si>
  <si>
    <t>125133041116</t>
  </si>
  <si>
    <t>赵超明</t>
  </si>
  <si>
    <t>01619</t>
  </si>
  <si>
    <t>125133042002</t>
  </si>
  <si>
    <t>芦铭珂</t>
  </si>
  <si>
    <t>01620</t>
  </si>
  <si>
    <t>125133042108</t>
  </si>
  <si>
    <t>吴新</t>
  </si>
  <si>
    <t>01621</t>
  </si>
  <si>
    <t>125133043404</t>
  </si>
  <si>
    <t>张木</t>
  </si>
  <si>
    <t>01622</t>
  </si>
  <si>
    <t>125133044308</t>
  </si>
  <si>
    <t>蔡立</t>
  </si>
  <si>
    <t>01623</t>
  </si>
  <si>
    <t>125133046719</t>
  </si>
  <si>
    <t>郑侠</t>
  </si>
  <si>
    <t>01624</t>
  </si>
  <si>
    <t>125133048914</t>
  </si>
  <si>
    <t>葛江生</t>
  </si>
  <si>
    <t>英语七</t>
  </si>
  <si>
    <t>01625</t>
  </si>
  <si>
    <t>125133049524</t>
  </si>
  <si>
    <t>魏顺义</t>
  </si>
  <si>
    <t>01626</t>
  </si>
  <si>
    <t>125133050702</t>
  </si>
  <si>
    <t>文驰玲</t>
  </si>
  <si>
    <t>01627</t>
  </si>
  <si>
    <t>125133053514</t>
  </si>
  <si>
    <t>樊菁帅</t>
  </si>
  <si>
    <t>01628</t>
  </si>
  <si>
    <t>125133210508</t>
  </si>
  <si>
    <t>冯豪</t>
  </si>
  <si>
    <t>01629</t>
  </si>
  <si>
    <t>125133212914</t>
  </si>
  <si>
    <t>赵艳</t>
  </si>
  <si>
    <t>01630</t>
  </si>
  <si>
    <t>125133213613</t>
  </si>
  <si>
    <t>刘仲</t>
  </si>
  <si>
    <t>01631</t>
  </si>
  <si>
    <t>125133312711</t>
  </si>
  <si>
    <t>朱明珊</t>
  </si>
  <si>
    <t>01632</t>
  </si>
  <si>
    <t>125133312810</t>
  </si>
  <si>
    <t>陈洁</t>
  </si>
  <si>
    <t>01633</t>
  </si>
  <si>
    <t>125133313114</t>
  </si>
  <si>
    <t>向红丽</t>
  </si>
  <si>
    <t>01634</t>
  </si>
  <si>
    <t>125133710908</t>
  </si>
  <si>
    <t>张山晴</t>
  </si>
  <si>
    <t>01635</t>
  </si>
  <si>
    <t>125134011115</t>
  </si>
  <si>
    <t>孙梅</t>
  </si>
  <si>
    <t>01636</t>
  </si>
  <si>
    <t>125137343026</t>
  </si>
  <si>
    <t>肖青成</t>
  </si>
  <si>
    <t>01637</t>
  </si>
  <si>
    <t>125137351721</t>
  </si>
  <si>
    <t>王昊君</t>
  </si>
  <si>
    <t>01638</t>
  </si>
  <si>
    <t>125137360207</t>
  </si>
  <si>
    <t>朱文栋</t>
  </si>
  <si>
    <t>01639</t>
  </si>
  <si>
    <t>125137360904</t>
  </si>
  <si>
    <t>李宇</t>
  </si>
  <si>
    <t>01640</t>
  </si>
  <si>
    <t>125137361917</t>
  </si>
  <si>
    <t>黄腾</t>
  </si>
  <si>
    <t>01641</t>
  </si>
  <si>
    <t>125137631728</t>
  </si>
  <si>
    <t>沈辉</t>
  </si>
  <si>
    <t>01642</t>
  </si>
  <si>
    <t>125137640411</t>
  </si>
  <si>
    <t>王绍</t>
  </si>
  <si>
    <t>01643</t>
  </si>
  <si>
    <t>125137641510</t>
  </si>
  <si>
    <t>胥宝和</t>
  </si>
  <si>
    <t>01644</t>
  </si>
  <si>
    <t>125137710104</t>
  </si>
  <si>
    <t>桑引</t>
  </si>
  <si>
    <t>01645</t>
  </si>
  <si>
    <t>125137713630</t>
  </si>
  <si>
    <t>彭恺淅</t>
  </si>
  <si>
    <t>01646</t>
  </si>
  <si>
    <t>125137714308</t>
  </si>
  <si>
    <t>林巍</t>
  </si>
  <si>
    <t>01647</t>
  </si>
  <si>
    <t>125137714329</t>
  </si>
  <si>
    <t>范慧卉</t>
  </si>
  <si>
    <t>01648</t>
  </si>
  <si>
    <t>125137715422</t>
  </si>
  <si>
    <t>左易</t>
  </si>
  <si>
    <t>01649</t>
  </si>
  <si>
    <t>125137717704</t>
  </si>
  <si>
    <t>李雯</t>
  </si>
  <si>
    <t>01650</t>
  </si>
  <si>
    <t>125137723004</t>
  </si>
  <si>
    <t>王坤</t>
  </si>
  <si>
    <t>01651</t>
  </si>
  <si>
    <t>125137730501</t>
  </si>
  <si>
    <t>陈娴彤</t>
  </si>
  <si>
    <t>01652</t>
  </si>
  <si>
    <t>125137731113</t>
  </si>
  <si>
    <t>周羚丹</t>
  </si>
  <si>
    <t>01653</t>
  </si>
  <si>
    <t>125141011003</t>
  </si>
  <si>
    <t>李卿珺</t>
  </si>
  <si>
    <t>01654</t>
  </si>
  <si>
    <t>125141012207</t>
  </si>
  <si>
    <t>卜婧童</t>
  </si>
  <si>
    <t>01655</t>
  </si>
  <si>
    <t>125145501315</t>
  </si>
  <si>
    <t>袁安琴</t>
  </si>
  <si>
    <t>01656</t>
  </si>
  <si>
    <t>125151010411</t>
  </si>
  <si>
    <t>钟颖</t>
  </si>
  <si>
    <t>01657</t>
  </si>
  <si>
    <t>125151011229</t>
  </si>
  <si>
    <t>01658</t>
  </si>
  <si>
    <t>125151012104</t>
  </si>
  <si>
    <t>杨雪琦</t>
  </si>
  <si>
    <t>01659</t>
  </si>
  <si>
    <t>125151013307</t>
  </si>
  <si>
    <t>郑晓雨</t>
  </si>
  <si>
    <t>01660</t>
  </si>
  <si>
    <t>125151013904</t>
  </si>
  <si>
    <t>孙欢翠</t>
  </si>
  <si>
    <t>01661</t>
  </si>
  <si>
    <t>125151014801</t>
  </si>
  <si>
    <t>盛娟煜</t>
  </si>
  <si>
    <t>01662</t>
  </si>
  <si>
    <t>125161170212</t>
  </si>
  <si>
    <t>于添濮</t>
  </si>
  <si>
    <t>01663</t>
  </si>
  <si>
    <t>125161172007</t>
  </si>
  <si>
    <t>钱宁业</t>
  </si>
  <si>
    <t>01664</t>
  </si>
  <si>
    <t>125161214120</t>
  </si>
  <si>
    <t>李笑溱</t>
  </si>
  <si>
    <t>01665</t>
  </si>
  <si>
    <t>125162031920</t>
  </si>
  <si>
    <t>王妙宸</t>
  </si>
  <si>
    <t>01666</t>
  </si>
  <si>
    <t>125163072903</t>
  </si>
  <si>
    <t>马梓冰</t>
  </si>
  <si>
    <t>01667</t>
  </si>
  <si>
    <t>125170012121</t>
  </si>
  <si>
    <t>01668</t>
  </si>
  <si>
    <t>125170020512</t>
  </si>
  <si>
    <t>盖晨攀</t>
  </si>
  <si>
    <t>01669</t>
  </si>
  <si>
    <t>125170050204</t>
  </si>
  <si>
    <t>01670</t>
  </si>
  <si>
    <t>125170090106</t>
  </si>
  <si>
    <t>王旭</t>
  </si>
  <si>
    <t>01671</t>
  </si>
  <si>
    <t>125170110505</t>
  </si>
  <si>
    <t>常颖娟</t>
  </si>
  <si>
    <t>01672</t>
  </si>
  <si>
    <t>125170120128</t>
  </si>
  <si>
    <t>王理钊</t>
  </si>
  <si>
    <t>01673</t>
  </si>
  <si>
    <t>123111220101</t>
  </si>
  <si>
    <t>翁玉峰</t>
  </si>
  <si>
    <t>水利部</t>
  </si>
  <si>
    <t>科技处管理职位</t>
  </si>
  <si>
    <t>01674</t>
  </si>
  <si>
    <t>123111391515</t>
  </si>
  <si>
    <t>赵元龙</t>
  </si>
  <si>
    <t>灌溉节水处灌溉排水技术管理职位</t>
  </si>
  <si>
    <t>01675</t>
  </si>
  <si>
    <t>123111391720</t>
  </si>
  <si>
    <t>李潇</t>
  </si>
  <si>
    <t>机构编制处管理职位</t>
  </si>
  <si>
    <t>01676</t>
  </si>
  <si>
    <t>123111401626</t>
  </si>
  <si>
    <t>周宏</t>
  </si>
  <si>
    <t>01677</t>
  </si>
  <si>
    <t>123111671318</t>
  </si>
  <si>
    <t>盖先海</t>
  </si>
  <si>
    <t>01678</t>
  </si>
  <si>
    <t>123111942101</t>
  </si>
  <si>
    <t>文嘉</t>
  </si>
  <si>
    <t>防汛抗旱综合管理</t>
  </si>
  <si>
    <t>01679</t>
  </si>
  <si>
    <t>123111971413</t>
  </si>
  <si>
    <t>宋娜娜</t>
  </si>
  <si>
    <t>综合处综合管理职位</t>
  </si>
  <si>
    <t>01680</t>
  </si>
  <si>
    <t>123112081515</t>
  </si>
  <si>
    <t>孟爽超</t>
  </si>
  <si>
    <t>01681</t>
  </si>
  <si>
    <t>123113025708</t>
  </si>
  <si>
    <t>行政福利处行政管理职位</t>
  </si>
  <si>
    <t>01682</t>
  </si>
  <si>
    <t>123113032408</t>
  </si>
  <si>
    <t>韩麟</t>
  </si>
  <si>
    <t>01683</t>
  </si>
  <si>
    <t>123114062202</t>
  </si>
  <si>
    <t>闫硕銮</t>
  </si>
  <si>
    <t>01684</t>
  </si>
  <si>
    <t>123121040411</t>
  </si>
  <si>
    <t>何洋</t>
  </si>
  <si>
    <t>01685</t>
  </si>
  <si>
    <t>123121050903</t>
  </si>
  <si>
    <t>袁金</t>
  </si>
  <si>
    <t>01686</t>
  </si>
  <si>
    <t>123121051514</t>
  </si>
  <si>
    <t>徐凡</t>
  </si>
  <si>
    <t>01687</t>
  </si>
  <si>
    <t>123121721829</t>
  </si>
  <si>
    <t>常彦桥</t>
  </si>
  <si>
    <t>01688</t>
  </si>
  <si>
    <t>123132012001</t>
  </si>
  <si>
    <t>张爽</t>
  </si>
  <si>
    <t>01689</t>
  </si>
  <si>
    <t>123132040422</t>
  </si>
  <si>
    <t>吴潇</t>
  </si>
  <si>
    <t>01690</t>
  </si>
  <si>
    <t>123132220902</t>
  </si>
  <si>
    <t>吴一新</t>
  </si>
  <si>
    <t>01691</t>
  </si>
  <si>
    <t>123132222704</t>
  </si>
  <si>
    <t>李兆</t>
  </si>
  <si>
    <t>01692</t>
  </si>
  <si>
    <t>123133048815</t>
  </si>
  <si>
    <t>01693</t>
  </si>
  <si>
    <t>123133053810</t>
  </si>
  <si>
    <t>胡康</t>
  </si>
  <si>
    <t>01694</t>
  </si>
  <si>
    <t>123133211506</t>
  </si>
  <si>
    <t>朱长园</t>
  </si>
  <si>
    <t>01695</t>
  </si>
  <si>
    <t>123134016903</t>
  </si>
  <si>
    <t>刘柏</t>
  </si>
  <si>
    <t>老部长秘书处行政管理职位</t>
  </si>
  <si>
    <t>01696</t>
  </si>
  <si>
    <t>123137011309</t>
  </si>
  <si>
    <t>夏君</t>
  </si>
  <si>
    <t>01697</t>
  </si>
  <si>
    <t>123137350729</t>
  </si>
  <si>
    <t>张文明</t>
  </si>
  <si>
    <t>01698</t>
  </si>
  <si>
    <t>123137361005</t>
  </si>
  <si>
    <t>陈赟腾</t>
  </si>
  <si>
    <t>01699</t>
  </si>
  <si>
    <t>123137361404</t>
  </si>
  <si>
    <t>王琰</t>
  </si>
  <si>
    <t>01700</t>
  </si>
  <si>
    <t>123137713413</t>
  </si>
  <si>
    <t>姚明</t>
  </si>
  <si>
    <t>01701</t>
  </si>
  <si>
    <t>123141014208</t>
  </si>
  <si>
    <t>皇文志鹏</t>
  </si>
  <si>
    <t>01702</t>
  </si>
  <si>
    <t>123141018308</t>
  </si>
  <si>
    <t>廖婧</t>
  </si>
  <si>
    <t>01703</t>
  </si>
  <si>
    <t>123141211813</t>
  </si>
  <si>
    <t>孙浩慧</t>
  </si>
  <si>
    <t>01704</t>
  </si>
  <si>
    <t>123142090623</t>
  </si>
  <si>
    <t>刘力</t>
  </si>
  <si>
    <t>01705</t>
  </si>
  <si>
    <t>123142106125</t>
  </si>
  <si>
    <t>刘友</t>
  </si>
  <si>
    <t>01706</t>
  </si>
  <si>
    <t>123151012711</t>
  </si>
  <si>
    <t>孙昌</t>
  </si>
  <si>
    <t>01707</t>
  </si>
  <si>
    <t>123151023527</t>
  </si>
  <si>
    <t>张炜佩</t>
  </si>
  <si>
    <t>01708</t>
  </si>
  <si>
    <t>114111381122</t>
  </si>
  <si>
    <t>刘宏</t>
  </si>
  <si>
    <t>司法部</t>
  </si>
  <si>
    <t>办公室副主任科员</t>
  </si>
  <si>
    <t>01709</t>
  </si>
  <si>
    <t>114111381830</t>
  </si>
  <si>
    <t>崔祎玉</t>
  </si>
  <si>
    <t>0401004002</t>
  </si>
  <si>
    <t>副主任科员</t>
  </si>
  <si>
    <t>01710</t>
  </si>
  <si>
    <t>114111390413</t>
  </si>
  <si>
    <t>唐小伦</t>
  </si>
  <si>
    <t>01711</t>
  </si>
  <si>
    <t>114111411530</t>
  </si>
  <si>
    <t>01712</t>
  </si>
  <si>
    <t>114111420109</t>
  </si>
  <si>
    <t>吴学</t>
  </si>
  <si>
    <t>01713</t>
  </si>
  <si>
    <t>114111420527</t>
  </si>
  <si>
    <t>徐欣</t>
  </si>
  <si>
    <t>01714</t>
  </si>
  <si>
    <t>114111421227</t>
  </si>
  <si>
    <t>赵万正</t>
  </si>
  <si>
    <t>01715</t>
  </si>
  <si>
    <t>114111451111</t>
  </si>
  <si>
    <t>李绳</t>
  </si>
  <si>
    <t>01716</t>
  </si>
  <si>
    <t>114111490225</t>
  </si>
  <si>
    <t>杜仁</t>
  </si>
  <si>
    <t>01717</t>
  </si>
  <si>
    <t>114111491630</t>
  </si>
  <si>
    <t>贺默</t>
  </si>
  <si>
    <t>生产习艺处副主任科员</t>
  </si>
  <si>
    <t>01718</t>
  </si>
  <si>
    <t>114111491823</t>
  </si>
  <si>
    <t>孙丽哲</t>
  </si>
  <si>
    <t>01719</t>
  </si>
  <si>
    <t>114111493919</t>
  </si>
  <si>
    <t>刘莉圆</t>
  </si>
  <si>
    <t>01720</t>
  </si>
  <si>
    <t>114111540120</t>
  </si>
  <si>
    <t>曾汉倩</t>
  </si>
  <si>
    <t>机要档案督办处副主任科员</t>
  </si>
  <si>
    <t>01721</t>
  </si>
  <si>
    <t>114111580621</t>
  </si>
  <si>
    <t>高静</t>
  </si>
  <si>
    <t>01722</t>
  </si>
  <si>
    <t>114111640520</t>
  </si>
  <si>
    <t>常江阳</t>
  </si>
  <si>
    <t>01723</t>
  </si>
  <si>
    <t>114111641305</t>
  </si>
  <si>
    <t>马明泰</t>
  </si>
  <si>
    <t>01724</t>
  </si>
  <si>
    <t>114111651918</t>
  </si>
  <si>
    <t>袁卓</t>
  </si>
  <si>
    <t>港澳台事务处副主任科员</t>
  </si>
  <si>
    <t>01725</t>
  </si>
  <si>
    <t>114111702519</t>
  </si>
  <si>
    <t>杜闱威</t>
  </si>
  <si>
    <t>01726</t>
  </si>
  <si>
    <t>114111741825</t>
  </si>
  <si>
    <t>王明越</t>
  </si>
  <si>
    <t>01727</t>
  </si>
  <si>
    <t>114111751903</t>
  </si>
  <si>
    <t>张濛</t>
  </si>
  <si>
    <t>01728</t>
  </si>
  <si>
    <t>114111763718</t>
  </si>
  <si>
    <t>高雪州</t>
  </si>
  <si>
    <t>01729</t>
  </si>
  <si>
    <t>114111860711</t>
  </si>
  <si>
    <t>孙然</t>
  </si>
  <si>
    <t>01730</t>
  </si>
  <si>
    <t>114111860801</t>
  </si>
  <si>
    <t>刘帅</t>
  </si>
  <si>
    <t>01731</t>
  </si>
  <si>
    <t>114111861308</t>
  </si>
  <si>
    <t>王欠</t>
  </si>
  <si>
    <t>01732</t>
  </si>
  <si>
    <t>114111920717</t>
  </si>
  <si>
    <t>吴军</t>
  </si>
  <si>
    <t>01733</t>
  </si>
  <si>
    <t>114111921004</t>
  </si>
  <si>
    <t>王书</t>
  </si>
  <si>
    <t>刑罚执行处副主任科员</t>
  </si>
  <si>
    <t>01734</t>
  </si>
  <si>
    <t>114111922028</t>
  </si>
  <si>
    <t>李今</t>
  </si>
  <si>
    <t>01735</t>
  </si>
  <si>
    <t>114111930619</t>
  </si>
  <si>
    <t>顾蕴育</t>
  </si>
  <si>
    <t>组织宣传处副主任科员</t>
  </si>
  <si>
    <t>01736</t>
  </si>
  <si>
    <t>114111942515</t>
  </si>
  <si>
    <t>彭辛</t>
  </si>
  <si>
    <t>01737</t>
  </si>
  <si>
    <t>114111970809</t>
  </si>
  <si>
    <t>王洋男</t>
  </si>
  <si>
    <t>执法监督与仲裁登记管理处副主任科员</t>
  </si>
  <si>
    <t>01738</t>
  </si>
  <si>
    <t>114111971316</t>
  </si>
  <si>
    <t>华泗茜</t>
  </si>
  <si>
    <t>01739</t>
  </si>
  <si>
    <t>114134011503</t>
    <phoneticPr fontId="2" type="noConversion"/>
  </si>
  <si>
    <t>胡旭</t>
  </si>
  <si>
    <t>01740</t>
  </si>
  <si>
    <t>114134011528</t>
  </si>
  <si>
    <t>王茹淑</t>
  </si>
  <si>
    <t>01741</t>
  </si>
  <si>
    <t>114134015824</t>
  </si>
  <si>
    <t>李敏颖</t>
  </si>
  <si>
    <t>行业指导和执业监督处副主任科员</t>
  </si>
  <si>
    <t>01742</t>
  </si>
  <si>
    <t>114135021816</t>
  </si>
  <si>
    <t>朱冰榕</t>
  </si>
  <si>
    <t>01743</t>
  </si>
  <si>
    <t>114135024927</t>
  </si>
  <si>
    <t>张嘉宇</t>
  </si>
  <si>
    <t>01744</t>
  </si>
  <si>
    <t>114136011709</t>
  </si>
  <si>
    <t>焦娜月</t>
  </si>
  <si>
    <t>涉外涉港澳台事务处副主任科员</t>
  </si>
  <si>
    <t>01745</t>
  </si>
  <si>
    <t>114137011029</t>
  </si>
  <si>
    <t>宋帼</t>
  </si>
  <si>
    <t>01746</t>
  </si>
  <si>
    <t>11413701142</t>
    <phoneticPr fontId="2" type="noConversion"/>
  </si>
  <si>
    <t>朱洲彤</t>
  </si>
  <si>
    <t>01747</t>
  </si>
  <si>
    <t>114137011530</t>
  </si>
  <si>
    <t>潘寒婷</t>
  </si>
  <si>
    <t>01748</t>
  </si>
  <si>
    <t>114137051612</t>
  </si>
  <si>
    <t>李建阳</t>
  </si>
  <si>
    <t>司法部</t>
    <phoneticPr fontId="2" type="noConversion"/>
  </si>
  <si>
    <t>01749</t>
  </si>
  <si>
    <t>114137340208</t>
  </si>
  <si>
    <t>梁辉</t>
  </si>
  <si>
    <t>01750</t>
  </si>
  <si>
    <t>114137341307</t>
  </si>
  <si>
    <t>弭登正</t>
  </si>
  <si>
    <t>01751</t>
  </si>
  <si>
    <t>114137342101</t>
  </si>
  <si>
    <t>洪德</t>
  </si>
  <si>
    <t>01752</t>
  </si>
  <si>
    <t>114137352407</t>
  </si>
  <si>
    <t>孙欣</t>
  </si>
  <si>
    <t>01753</t>
  </si>
  <si>
    <t>114137631710</t>
  </si>
  <si>
    <t>彭煜</t>
  </si>
  <si>
    <t>01754</t>
  </si>
  <si>
    <t>114137715712</t>
  </si>
  <si>
    <t>黄莉铭</t>
  </si>
  <si>
    <t>01755</t>
  </si>
  <si>
    <t>114137716917</t>
  </si>
  <si>
    <t>魏祥</t>
  </si>
  <si>
    <t>01756</t>
  </si>
  <si>
    <t>114137720404</t>
  </si>
  <si>
    <t>蒋艳</t>
  </si>
  <si>
    <t>01757</t>
  </si>
  <si>
    <t>114137731618</t>
  </si>
  <si>
    <t>01758</t>
  </si>
  <si>
    <t>114141013514</t>
  </si>
  <si>
    <t>郑钊</t>
  </si>
  <si>
    <t>01759</t>
  </si>
  <si>
    <t>114141017114</t>
  </si>
  <si>
    <t>王金增</t>
  </si>
  <si>
    <t>01760</t>
  </si>
  <si>
    <t>114141018904</t>
  </si>
  <si>
    <t>陈智</t>
  </si>
  <si>
    <t>01761</t>
  </si>
  <si>
    <t>114141140119</t>
  </si>
  <si>
    <t>01762</t>
  </si>
  <si>
    <t>114141143430</t>
  </si>
  <si>
    <t>邵铼滨</t>
  </si>
  <si>
    <t>01763</t>
  </si>
  <si>
    <t>114141240507</t>
  </si>
  <si>
    <t>闫徽宏</t>
  </si>
  <si>
    <t>01764</t>
  </si>
  <si>
    <t>114141242515</t>
  </si>
  <si>
    <t>肖冉</t>
  </si>
  <si>
    <t>01765</t>
  </si>
  <si>
    <t>114142095414</t>
  </si>
  <si>
    <t>王宗语</t>
  </si>
  <si>
    <t>01766</t>
  </si>
  <si>
    <t>114143062802</t>
  </si>
  <si>
    <t>孟哲</t>
  </si>
  <si>
    <t>01767</t>
  </si>
  <si>
    <t>1141440238220</t>
    <phoneticPr fontId="2" type="noConversion"/>
  </si>
  <si>
    <t>01768</t>
  </si>
  <si>
    <t>114144023903</t>
  </si>
  <si>
    <t>庄群</t>
  </si>
  <si>
    <t>01769</t>
  </si>
  <si>
    <t>114145091008</t>
  </si>
  <si>
    <t>刘庆</t>
  </si>
  <si>
    <t>01770</t>
  </si>
  <si>
    <t>114150020628</t>
  </si>
  <si>
    <t>田雅燕</t>
  </si>
  <si>
    <t>01771</t>
  </si>
  <si>
    <t>114151022422</t>
  </si>
  <si>
    <t>王莉</t>
  </si>
  <si>
    <t>01772</t>
  </si>
  <si>
    <t>114153018510</t>
  </si>
  <si>
    <t>肖星</t>
  </si>
  <si>
    <t>01773</t>
  </si>
  <si>
    <t>114161170106</t>
  </si>
  <si>
    <t>陈才</t>
  </si>
  <si>
    <t>01774</t>
  </si>
  <si>
    <t>114170072119</t>
  </si>
  <si>
    <t>徐鑫</t>
  </si>
  <si>
    <t>面试人员结构分析</t>
    <phoneticPr fontId="2" type="noConversion" alignment="distributed"/>
  </si>
  <si>
    <t>女性人数</t>
    <phoneticPr fontId="2" type="noConversion"/>
  </si>
  <si>
    <t>男性人数</t>
    <phoneticPr fontId="2" type="noConversion"/>
  </si>
  <si>
    <t>合计面试总人数</t>
    <phoneticPr fontId="2" type="noConversion"/>
  </si>
  <si>
    <t>其中：女性所占比例</t>
    <phoneticPr fontId="2" type="noConversion"/>
  </si>
  <si>
    <t>笔试最低分数线</t>
    <phoneticPr fontId="2" type="noConversion"/>
  </si>
  <si>
    <t>104</t>
  </si>
  <si>
    <t>106</t>
  </si>
  <si>
    <t>107</t>
  </si>
  <si>
    <t>108</t>
  </si>
  <si>
    <t>110</t>
  </si>
  <si>
    <t>113</t>
  </si>
  <si>
    <t>114</t>
  </si>
  <si>
    <t>115</t>
  </si>
  <si>
    <t>116</t>
  </si>
  <si>
    <t>118</t>
  </si>
  <si>
    <t>121</t>
  </si>
  <si>
    <t>123</t>
  </si>
  <si>
    <t>124</t>
  </si>
  <si>
    <t>125</t>
  </si>
  <si>
    <t>132</t>
  </si>
  <si>
    <t>139</t>
  </si>
  <si>
    <t>142</t>
  </si>
  <si>
    <t>143</t>
  </si>
  <si>
    <t>国家知识产权局</t>
  </si>
  <si>
    <t>144</t>
  </si>
  <si>
    <t>175</t>
  </si>
  <si>
    <t>报告文号</t>
    <phoneticPr fontId="5" type="noConversion"/>
  </si>
  <si>
    <t>客户简称</t>
    <phoneticPr fontId="5" type="noConversion"/>
  </si>
  <si>
    <t>责任人</t>
    <phoneticPr fontId="2" type="noConversion"/>
  </si>
  <si>
    <t>报告收费（元）</t>
    <phoneticPr fontId="2" type="noConversion"/>
  </si>
  <si>
    <t>报告修改次数</t>
    <phoneticPr fontId="2" type="noConversion"/>
  </si>
  <si>
    <t>是否填报</t>
    <phoneticPr fontId="5" type="noConversion"/>
  </si>
  <si>
    <t>是否审核</t>
    <phoneticPr fontId="5" type="noConversion"/>
  </si>
  <si>
    <t>是否通知客户</t>
    <phoneticPr fontId="5" type="noConversion"/>
  </si>
  <si>
    <t>完成情况</t>
    <phoneticPr fontId="2" type="noConversion"/>
  </si>
  <si>
    <t>报告奖金</t>
  </si>
  <si>
    <t>001</t>
  </si>
  <si>
    <t>创新印刷</t>
    <phoneticPr fontId="2" type="noConversion"/>
  </si>
  <si>
    <t>杨晓柯</t>
  </si>
  <si>
    <t>是</t>
  </si>
  <si>
    <t>完成</t>
  </si>
  <si>
    <t>002</t>
  </si>
  <si>
    <t>上海蓝调科普</t>
    <phoneticPr fontId="2" type="noConversion"/>
  </si>
  <si>
    <t>高小丹</t>
  </si>
  <si>
    <t>003</t>
  </si>
  <si>
    <t>北京卡罗里尼</t>
    <phoneticPr fontId="2" type="noConversion"/>
  </si>
  <si>
    <t>004</t>
  </si>
  <si>
    <t>瑞祥咨询顾问</t>
    <phoneticPr fontId="2" type="noConversion"/>
  </si>
  <si>
    <t>石明砚</t>
  </si>
  <si>
    <t>005</t>
  </si>
  <si>
    <t>补天富士</t>
    <phoneticPr fontId="5" type="noConversion"/>
  </si>
  <si>
    <t>王铬争</t>
  </si>
  <si>
    <t>是</t>
    <phoneticPr fontId="2" type="noConversion"/>
  </si>
  <si>
    <t>006</t>
  </si>
  <si>
    <t>莫克机械工程</t>
    <phoneticPr fontId="2" type="noConversion"/>
  </si>
  <si>
    <t>否</t>
  </si>
  <si>
    <t>未完成</t>
  </si>
  <si>
    <t>007</t>
  </si>
  <si>
    <t>诚信国检</t>
    <phoneticPr fontId="2" type="noConversion"/>
  </si>
  <si>
    <t>刘君赢</t>
  </si>
  <si>
    <t>008</t>
  </si>
  <si>
    <t>福楼派腾</t>
    <phoneticPr fontId="2" type="noConversion"/>
  </si>
  <si>
    <t>009</t>
  </si>
  <si>
    <t>TNT对外贸易</t>
    <phoneticPr fontId="2" type="noConversion"/>
  </si>
  <si>
    <t>010</t>
  </si>
  <si>
    <t>石公馆咖啡</t>
    <phoneticPr fontId="2" type="noConversion"/>
  </si>
  <si>
    <t>011</t>
  </si>
  <si>
    <t>盛茂拓业</t>
    <phoneticPr fontId="2" type="noConversion"/>
  </si>
  <si>
    <t>012</t>
  </si>
  <si>
    <t>中才古世纪</t>
    <phoneticPr fontId="2" type="noConversion"/>
  </si>
  <si>
    <t>013</t>
  </si>
  <si>
    <t>泰达山水处理</t>
    <phoneticPr fontId="2" type="noConversion"/>
  </si>
  <si>
    <t>014</t>
  </si>
  <si>
    <t>信安洋合科技</t>
    <phoneticPr fontId="2" type="noConversion"/>
  </si>
  <si>
    <t>015</t>
  </si>
  <si>
    <t>六福精艺</t>
    <phoneticPr fontId="2" type="noConversion"/>
  </si>
  <si>
    <t>016</t>
  </si>
  <si>
    <t>萨曼机械设备</t>
    <phoneticPr fontId="2" type="noConversion"/>
  </si>
  <si>
    <t>017</t>
  </si>
  <si>
    <t>安吉丽纳科技</t>
    <phoneticPr fontId="2" type="noConversion"/>
  </si>
  <si>
    <t>018</t>
  </si>
  <si>
    <t>郑州明达水务</t>
    <phoneticPr fontId="2" type="noConversion"/>
  </si>
  <si>
    <t>019</t>
  </si>
  <si>
    <t>北京蓝调</t>
    <phoneticPr fontId="2" type="noConversion"/>
  </si>
  <si>
    <t>020</t>
  </si>
  <si>
    <t>镇江金色水务</t>
    <phoneticPr fontId="2" type="noConversion"/>
  </si>
  <si>
    <t>021</t>
  </si>
  <si>
    <t>上海绿色污水处理</t>
    <phoneticPr fontId="2" type="noConversion"/>
  </si>
  <si>
    <t>022</t>
  </si>
  <si>
    <t>清洁废物处理</t>
    <phoneticPr fontId="2" type="noConversion"/>
  </si>
  <si>
    <t>023</t>
  </si>
  <si>
    <t>瑞力星华</t>
    <phoneticPr fontId="2" type="noConversion"/>
  </si>
  <si>
    <t>024</t>
  </si>
  <si>
    <t>美华东瑞</t>
    <phoneticPr fontId="2" type="noConversion"/>
  </si>
  <si>
    <t>025</t>
  </si>
  <si>
    <t>淮安天色水科技</t>
    <phoneticPr fontId="2" type="noConversion"/>
  </si>
  <si>
    <t>026</t>
  </si>
  <si>
    <t>太阳联通信息技术</t>
    <phoneticPr fontId="2" type="noConversion"/>
  </si>
  <si>
    <t>否</t>
    <phoneticPr fontId="2" type="noConversion"/>
  </si>
  <si>
    <t>027</t>
  </si>
  <si>
    <t>创科明讯科技</t>
    <phoneticPr fontId="2" type="noConversion"/>
  </si>
  <si>
    <t>028</t>
  </si>
  <si>
    <t>威特奇喷涂</t>
    <phoneticPr fontId="2" type="noConversion"/>
  </si>
  <si>
    <t>029</t>
  </si>
  <si>
    <t>美发恪里</t>
    <phoneticPr fontId="5" type="noConversion"/>
  </si>
  <si>
    <t>030</t>
  </si>
  <si>
    <t>菲墨格信息</t>
  </si>
  <si>
    <t>031</t>
  </si>
  <si>
    <t>昊才正气</t>
    <phoneticPr fontId="2" type="noConversion"/>
  </si>
  <si>
    <t>032</t>
  </si>
  <si>
    <t>CAMEL煤炭资产</t>
    <phoneticPr fontId="2" type="noConversion"/>
  </si>
  <si>
    <t>033</t>
  </si>
  <si>
    <t>华阳富邦技术</t>
    <phoneticPr fontId="2" type="noConversion"/>
  </si>
  <si>
    <t>034</t>
  </si>
  <si>
    <t>人脉时代</t>
    <phoneticPr fontId="2" type="noConversion"/>
  </si>
  <si>
    <t>035</t>
  </si>
  <si>
    <t>信仰科技</t>
  </si>
  <si>
    <t>036</t>
  </si>
  <si>
    <t>企德明咨询</t>
    <phoneticPr fontId="2" type="noConversion"/>
  </si>
  <si>
    <t>037</t>
  </si>
  <si>
    <t>江苏恒远环保</t>
    <phoneticPr fontId="2" type="noConversion"/>
  </si>
  <si>
    <t>038</t>
  </si>
  <si>
    <t>补天资源</t>
  </si>
  <si>
    <t>039</t>
  </si>
  <si>
    <t>丽沙维亚</t>
    <phoneticPr fontId="5" type="noConversion"/>
  </si>
  <si>
    <t>040</t>
  </si>
  <si>
    <t>慧林咨询</t>
    <phoneticPr fontId="2" type="noConversion"/>
  </si>
  <si>
    <t>041</t>
  </si>
  <si>
    <t>镇玉厂</t>
    <phoneticPr fontId="2" type="noConversion"/>
  </si>
  <si>
    <t>042(1)</t>
    <phoneticPr fontId="2" type="noConversion"/>
  </si>
  <si>
    <t>新兴时代科技</t>
    <phoneticPr fontId="2" type="noConversion"/>
  </si>
  <si>
    <t>042(2)</t>
    <phoneticPr fontId="2" type="noConversion"/>
  </si>
  <si>
    <t>扬中废物处理</t>
    <phoneticPr fontId="2" type="noConversion"/>
  </si>
  <si>
    <t>043</t>
  </si>
  <si>
    <t>福星人才管理</t>
    <phoneticPr fontId="2" type="noConversion"/>
  </si>
  <si>
    <t>044</t>
  </si>
  <si>
    <t>咨和讯信息</t>
    <phoneticPr fontId="2" type="noConversion"/>
  </si>
  <si>
    <t>045</t>
  </si>
  <si>
    <t>单晶科技</t>
    <phoneticPr fontId="2" type="noConversion"/>
  </si>
  <si>
    <t>046</t>
  </si>
  <si>
    <t>北京欧企人才服务</t>
    <phoneticPr fontId="2" type="noConversion"/>
  </si>
  <si>
    <t>047</t>
  </si>
  <si>
    <t>思丽康达</t>
    <phoneticPr fontId="2" type="noConversion"/>
  </si>
  <si>
    <t>048</t>
  </si>
  <si>
    <t>爱丽斯旅游</t>
    <phoneticPr fontId="2" type="noConversion"/>
  </si>
  <si>
    <t>049</t>
  </si>
  <si>
    <t>高安屯废品处理</t>
    <phoneticPr fontId="2" type="noConversion"/>
  </si>
  <si>
    <t>050</t>
  </si>
  <si>
    <t>大世界科贸</t>
    <phoneticPr fontId="2" type="noConversion"/>
  </si>
  <si>
    <t>051</t>
  </si>
  <si>
    <t>卓越工程施工</t>
    <phoneticPr fontId="2" type="noConversion"/>
  </si>
  <si>
    <t>052</t>
  </si>
  <si>
    <t>德盟德数码</t>
    <phoneticPr fontId="2" type="noConversion"/>
  </si>
  <si>
    <t>053</t>
  </si>
  <si>
    <t>运通联和</t>
    <phoneticPr fontId="2" type="noConversion"/>
  </si>
  <si>
    <t>054</t>
  </si>
  <si>
    <t>苹果电科产品</t>
    <phoneticPr fontId="2" type="noConversion"/>
  </si>
  <si>
    <t>055</t>
  </si>
  <si>
    <t>张家明港务</t>
    <phoneticPr fontId="2" type="noConversion"/>
  </si>
  <si>
    <t>056</t>
  </si>
  <si>
    <t>八州数据通</t>
    <phoneticPr fontId="2" type="noConversion"/>
  </si>
  <si>
    <t>057</t>
  </si>
  <si>
    <t>明达沃牛</t>
    <phoneticPr fontId="2" type="noConversion"/>
  </si>
  <si>
    <t>058</t>
  </si>
  <si>
    <t>莱茵河电器</t>
    <phoneticPr fontId="2" type="noConversion"/>
  </si>
  <si>
    <t>059</t>
  </si>
  <si>
    <t>亮博美卡</t>
    <phoneticPr fontId="2" type="noConversion"/>
  </si>
  <si>
    <t>060</t>
  </si>
  <si>
    <t>超前时尚</t>
    <phoneticPr fontId="2" type="noConversion"/>
  </si>
  <si>
    <t>061</t>
  </si>
  <si>
    <t>中山能源</t>
    <phoneticPr fontId="2" type="noConversion"/>
  </si>
  <si>
    <t>062</t>
  </si>
  <si>
    <t>欧亚联通资本管理</t>
    <phoneticPr fontId="2" type="noConversion"/>
  </si>
  <si>
    <t>063</t>
  </si>
  <si>
    <t>仪和电能</t>
    <phoneticPr fontId="2" type="noConversion"/>
  </si>
  <si>
    <t>064</t>
  </si>
  <si>
    <t>布非布艺</t>
    <phoneticPr fontId="2" type="noConversion"/>
  </si>
  <si>
    <t>065</t>
  </si>
  <si>
    <t>拉A汽车贸易</t>
    <phoneticPr fontId="2" type="noConversion"/>
  </si>
  <si>
    <t>066</t>
  </si>
  <si>
    <t>卓超灵工程</t>
    <phoneticPr fontId="2" type="noConversion"/>
  </si>
  <si>
    <t>067</t>
  </si>
  <si>
    <t>因特联通科技</t>
    <phoneticPr fontId="2" type="noConversion"/>
  </si>
  <si>
    <t>068</t>
  </si>
  <si>
    <t>西戎美发</t>
    <phoneticPr fontId="2" type="noConversion"/>
  </si>
  <si>
    <t>069</t>
  </si>
  <si>
    <t>浪通祥瑞</t>
    <phoneticPr fontId="2" type="noConversion"/>
  </si>
  <si>
    <t>070</t>
  </si>
  <si>
    <t>创时尚衣橱</t>
    <phoneticPr fontId="2" type="noConversion"/>
  </si>
  <si>
    <t>071</t>
  </si>
  <si>
    <t>吾事创意</t>
    <phoneticPr fontId="2" type="noConversion"/>
  </si>
  <si>
    <t>072</t>
  </si>
  <si>
    <t>山林森</t>
    <phoneticPr fontId="2" type="noConversion"/>
  </si>
  <si>
    <t>073</t>
  </si>
  <si>
    <t>新天丽宠物医院</t>
    <phoneticPr fontId="2" type="noConversion"/>
  </si>
  <si>
    <t>074</t>
  </si>
  <si>
    <t>阐述信息咨询</t>
    <phoneticPr fontId="2" type="noConversion"/>
  </si>
  <si>
    <t>075</t>
  </si>
  <si>
    <t>Network软件</t>
    <phoneticPr fontId="2" type="noConversion"/>
  </si>
  <si>
    <t>076</t>
  </si>
  <si>
    <t>欧泊工程</t>
    <phoneticPr fontId="2" type="noConversion"/>
  </si>
  <si>
    <t>077</t>
  </si>
  <si>
    <t>东方星咨询</t>
    <phoneticPr fontId="2" type="noConversion"/>
  </si>
  <si>
    <t>078</t>
  </si>
  <si>
    <t>中波华丽</t>
    <phoneticPr fontId="2" type="noConversion"/>
  </si>
  <si>
    <t>079</t>
  </si>
  <si>
    <t>凯洛门格艺术</t>
    <phoneticPr fontId="2" type="noConversion"/>
  </si>
  <si>
    <t>080</t>
  </si>
  <si>
    <t>康洛格电子</t>
    <phoneticPr fontId="2" type="noConversion"/>
  </si>
  <si>
    <t>081</t>
  </si>
  <si>
    <t>当代传卫科技</t>
    <phoneticPr fontId="2" type="noConversion"/>
  </si>
  <si>
    <t>082</t>
  </si>
  <si>
    <t>莫兰德环球</t>
    <phoneticPr fontId="2" type="noConversion"/>
  </si>
  <si>
    <t>083</t>
  </si>
  <si>
    <t>四处游旅行社</t>
    <phoneticPr fontId="5" type="noConversion"/>
  </si>
  <si>
    <t>084</t>
  </si>
  <si>
    <t>嘉明全球投资</t>
    <phoneticPr fontId="5" type="noConversion"/>
  </si>
  <si>
    <t>085</t>
  </si>
  <si>
    <t>蓝莓文化艺术</t>
    <phoneticPr fontId="2" type="noConversion"/>
  </si>
  <si>
    <t>086</t>
  </si>
  <si>
    <t>商信达投资咨询</t>
    <phoneticPr fontId="5" type="noConversion"/>
  </si>
  <si>
    <t>087</t>
  </si>
  <si>
    <t>英特联创</t>
    <phoneticPr fontId="5" type="noConversion"/>
  </si>
  <si>
    <t>088</t>
  </si>
  <si>
    <t>美腾资讯</t>
    <phoneticPr fontId="5" type="noConversion"/>
  </si>
  <si>
    <t>089</t>
  </si>
  <si>
    <t>优才少年</t>
    <phoneticPr fontId="2" type="noConversion"/>
  </si>
  <si>
    <t>090</t>
  </si>
  <si>
    <t>快捷健得</t>
    <phoneticPr fontId="5" type="noConversion"/>
  </si>
  <si>
    <t>091</t>
    <phoneticPr fontId="2" type="noConversion"/>
  </si>
  <si>
    <t>福美医疗器械</t>
    <phoneticPr fontId="5" type="noConversion"/>
  </si>
  <si>
    <t>撰写报告数</t>
    <phoneticPr fontId="2" type="noConversion"/>
  </si>
  <si>
    <t>修改过0次的报告数</t>
    <phoneticPr fontId="2" type="noConversion"/>
  </si>
  <si>
    <t>修改过1次的报告数</t>
    <phoneticPr fontId="2" type="noConversion"/>
  </si>
  <si>
    <t>修改过2次的报告数</t>
  </si>
  <si>
    <t>修改过3次的报告数</t>
  </si>
  <si>
    <t>修改过4次的报告数</t>
  </si>
  <si>
    <t>报告奖金总计</t>
    <phoneticPr fontId="2" type="noConversion"/>
  </si>
  <si>
    <t>王铬争</t>
    <phoneticPr fontId="2" type="noConversion"/>
  </si>
  <si>
    <t>高小丹</t>
    <phoneticPr fontId="2" type="noConversion"/>
  </si>
  <si>
    <t>刘君赢</t>
    <phoneticPr fontId="2" type="noConversion"/>
  </si>
  <si>
    <t>石明砚</t>
    <phoneticPr fontId="2" type="noConversion"/>
  </si>
  <si>
    <t>杨晓柯</t>
    <phoneticPr fontId="2" type="noConversion"/>
  </si>
  <si>
    <t>Contoso公司上半年销售统计表</t>
    <phoneticPr fontId="5" type="noConversion"/>
  </si>
  <si>
    <t>员工编号</t>
    <phoneticPr fontId="5" type="noConversion"/>
  </si>
  <si>
    <t>姓名</t>
    <phoneticPr fontId="5" type="noConversion"/>
  </si>
  <si>
    <t>销售团队</t>
    <phoneticPr fontId="5" type="noConversion"/>
  </si>
  <si>
    <t>一月份</t>
    <phoneticPr fontId="5" type="noConversion"/>
  </si>
  <si>
    <t>二月份</t>
    <phoneticPr fontId="5" type="noConversion"/>
  </si>
  <si>
    <t>三月份</t>
    <phoneticPr fontId="5" type="noConversion"/>
  </si>
  <si>
    <t>四月份</t>
    <phoneticPr fontId="5" type="noConversion"/>
  </si>
  <si>
    <t>五月分</t>
    <phoneticPr fontId="5" type="noConversion"/>
  </si>
  <si>
    <t>六月份</t>
    <phoneticPr fontId="5" type="noConversion"/>
  </si>
  <si>
    <t>个人销售总计</t>
    <phoneticPr fontId="5" type="noConversion"/>
  </si>
  <si>
    <t>销售排名</t>
    <phoneticPr fontId="5" type="noConversion"/>
  </si>
  <si>
    <t>XS28</t>
    <phoneticPr fontId="5" type="noConversion"/>
  </si>
  <si>
    <t>程小丽</t>
  </si>
  <si>
    <t>销售1部</t>
  </si>
  <si>
    <t>第3名</t>
  </si>
  <si>
    <t>XS7</t>
    <phoneticPr fontId="5" type="noConversion"/>
  </si>
  <si>
    <t>张艳</t>
  </si>
  <si>
    <t>第10名</t>
  </si>
  <si>
    <t>XS41</t>
    <phoneticPr fontId="5" type="noConversion"/>
  </si>
  <si>
    <t>卢红</t>
  </si>
  <si>
    <t>第13名</t>
  </si>
  <si>
    <t>XS1</t>
    <phoneticPr fontId="5" type="noConversion"/>
  </si>
  <si>
    <t>刘丽</t>
    <phoneticPr fontId="5" type="noConversion"/>
  </si>
  <si>
    <t>第5名</t>
  </si>
  <si>
    <t>XS15</t>
    <phoneticPr fontId="5" type="noConversion"/>
  </si>
  <si>
    <t>杜月</t>
  </si>
  <si>
    <t>第9名</t>
  </si>
  <si>
    <t>XS30</t>
    <phoneticPr fontId="5" type="noConversion"/>
  </si>
  <si>
    <t>张成</t>
  </si>
  <si>
    <t>第11名</t>
  </si>
  <si>
    <t>XS29</t>
    <phoneticPr fontId="5" type="noConversion"/>
  </si>
  <si>
    <t>卢红燕</t>
  </si>
  <si>
    <t>第14名</t>
  </si>
  <si>
    <t>XS17</t>
    <phoneticPr fontId="5" type="noConversion"/>
  </si>
  <si>
    <t>李佳</t>
    <phoneticPr fontId="5" type="noConversion"/>
  </si>
  <si>
    <t>第12名</t>
  </si>
  <si>
    <t>SC14</t>
    <phoneticPr fontId="5" type="noConversion"/>
  </si>
  <si>
    <t>杜月红</t>
  </si>
  <si>
    <t>销售2部</t>
  </si>
  <si>
    <t>第18名</t>
  </si>
  <si>
    <t>SC39</t>
    <phoneticPr fontId="5" type="noConversion"/>
  </si>
  <si>
    <t>李成</t>
  </si>
  <si>
    <t>第2名</t>
  </si>
  <si>
    <t>XS26</t>
    <phoneticPr fontId="5" type="noConversion"/>
  </si>
  <si>
    <t>张红军</t>
    <phoneticPr fontId="5" type="noConversion"/>
  </si>
  <si>
    <t>第7名</t>
  </si>
  <si>
    <t>XS8</t>
    <phoneticPr fontId="5" type="noConversion"/>
  </si>
  <si>
    <t>李诗诗</t>
    <phoneticPr fontId="5" type="noConversion"/>
  </si>
  <si>
    <t>第4名</t>
  </si>
  <si>
    <t>XS6</t>
    <phoneticPr fontId="5" type="noConversion"/>
  </si>
  <si>
    <t>杜乐</t>
  </si>
  <si>
    <t>第6名</t>
  </si>
  <si>
    <t>XS44</t>
    <phoneticPr fontId="5" type="noConversion"/>
  </si>
  <si>
    <t>刘大为</t>
  </si>
  <si>
    <t>第1名</t>
  </si>
  <si>
    <t>XS38</t>
    <phoneticPr fontId="5" type="noConversion"/>
  </si>
  <si>
    <t>唐艳霞</t>
  </si>
  <si>
    <t>第8名</t>
  </si>
  <si>
    <t>XS34</t>
    <phoneticPr fontId="5" type="noConversion"/>
  </si>
  <si>
    <t>张恬</t>
  </si>
  <si>
    <t>第27名</t>
  </si>
  <si>
    <t>XS22</t>
    <phoneticPr fontId="5" type="noConversion"/>
  </si>
  <si>
    <t>李丽敏</t>
    <phoneticPr fontId="5" type="noConversion"/>
  </si>
  <si>
    <t>第21名</t>
  </si>
  <si>
    <t>XS2</t>
    <phoneticPr fontId="5" type="noConversion"/>
  </si>
  <si>
    <t>马燕</t>
    <phoneticPr fontId="5" type="noConversion"/>
  </si>
  <si>
    <t>第30名</t>
  </si>
  <si>
    <t>XS43</t>
    <phoneticPr fontId="5" type="noConversion"/>
  </si>
  <si>
    <t>张小丽</t>
    <phoneticPr fontId="5" type="noConversion"/>
  </si>
  <si>
    <t>第15名</t>
  </si>
  <si>
    <t>XS20</t>
    <phoneticPr fontId="5" type="noConversion"/>
  </si>
  <si>
    <t>刘艳</t>
    <phoneticPr fontId="5" type="noConversion"/>
  </si>
  <si>
    <t>第29名</t>
  </si>
  <si>
    <t>彭立旸</t>
    <phoneticPr fontId="5" type="noConversion"/>
  </si>
  <si>
    <t>第19名</t>
  </si>
  <si>
    <t>范俊秀</t>
    <phoneticPr fontId="5" type="noConversion"/>
  </si>
  <si>
    <t>第26名</t>
  </si>
  <si>
    <t>SC11</t>
    <phoneticPr fontId="5" type="noConversion"/>
  </si>
  <si>
    <t>杨伟健</t>
    <phoneticPr fontId="5" type="noConversion"/>
  </si>
  <si>
    <t>第28名</t>
  </si>
  <si>
    <t>XS19</t>
    <phoneticPr fontId="5" type="noConversion"/>
  </si>
  <si>
    <t>马路刚</t>
    <phoneticPr fontId="5" type="noConversion"/>
  </si>
  <si>
    <t>第16名</t>
  </si>
  <si>
    <t>SC18</t>
    <phoneticPr fontId="5" type="noConversion"/>
  </si>
  <si>
    <t>杨红敏</t>
    <phoneticPr fontId="5" type="noConversion"/>
  </si>
  <si>
    <t>第25名</t>
  </si>
  <si>
    <t>XS5</t>
    <phoneticPr fontId="5" type="noConversion"/>
  </si>
  <si>
    <t>李晓晨</t>
    <phoneticPr fontId="5" type="noConversion"/>
  </si>
  <si>
    <t>第22名</t>
  </si>
  <si>
    <t>SC33</t>
    <phoneticPr fontId="5" type="noConversion"/>
  </si>
  <si>
    <t>郝艳芬</t>
    <phoneticPr fontId="5" type="noConversion"/>
  </si>
  <si>
    <t>第24名</t>
  </si>
  <si>
    <t>XS21</t>
    <phoneticPr fontId="5" type="noConversion"/>
  </si>
  <si>
    <t>第17名</t>
  </si>
  <si>
    <t>SC12</t>
    <phoneticPr fontId="5" type="noConversion"/>
  </si>
  <si>
    <t>张红</t>
  </si>
  <si>
    <t>第20名</t>
  </si>
  <si>
    <t>XS3</t>
    <phoneticPr fontId="5" type="noConversion"/>
  </si>
  <si>
    <t>李诗</t>
  </si>
  <si>
    <t>第23名</t>
  </si>
  <si>
    <t>SC4</t>
    <phoneticPr fontId="5" type="noConversion"/>
  </si>
  <si>
    <t>销售3部</t>
  </si>
  <si>
    <t>第36名</t>
  </si>
  <si>
    <t>XS9</t>
    <phoneticPr fontId="5" type="noConversion"/>
  </si>
  <si>
    <t>黄海生</t>
    <phoneticPr fontId="5" type="noConversion"/>
  </si>
  <si>
    <t>第44名</t>
  </si>
  <si>
    <t>SH16</t>
    <phoneticPr fontId="5" type="noConversion"/>
  </si>
  <si>
    <t>第37名</t>
  </si>
  <si>
    <t>XS31</t>
    <phoneticPr fontId="5" type="noConversion"/>
  </si>
  <si>
    <t>第41名</t>
  </si>
  <si>
    <t>SC32</t>
    <phoneticPr fontId="5" type="noConversion"/>
  </si>
  <si>
    <t>李丽丽</t>
  </si>
  <si>
    <t>第43名</t>
  </si>
  <si>
    <t>XS37</t>
    <phoneticPr fontId="5" type="noConversion"/>
  </si>
  <si>
    <t>马小燕</t>
  </si>
  <si>
    <t>第39名</t>
  </si>
  <si>
    <t>XS35</t>
    <phoneticPr fontId="5" type="noConversion"/>
  </si>
  <si>
    <t>司徒春</t>
    <phoneticPr fontId="5" type="noConversion"/>
  </si>
  <si>
    <t>第34名</t>
  </si>
  <si>
    <t>XS23</t>
    <phoneticPr fontId="5" type="noConversion"/>
  </si>
  <si>
    <t>许小辉</t>
    <phoneticPr fontId="5" type="noConversion"/>
  </si>
  <si>
    <t>第35名</t>
  </si>
  <si>
    <t>XS13</t>
    <phoneticPr fontId="5" type="noConversion"/>
  </si>
  <si>
    <t>杨鹏</t>
    <phoneticPr fontId="5" type="noConversion"/>
  </si>
  <si>
    <t>第38名</t>
  </si>
  <si>
    <t>田丽</t>
    <phoneticPr fontId="5" type="noConversion"/>
  </si>
  <si>
    <t>第40名</t>
  </si>
  <si>
    <t>SC36</t>
    <phoneticPr fontId="5" type="noConversion"/>
  </si>
  <si>
    <t>李娜</t>
    <phoneticPr fontId="5" type="noConversion"/>
  </si>
  <si>
    <t>第32名</t>
  </si>
  <si>
    <t>XS40</t>
    <phoneticPr fontId="5" type="noConversion"/>
  </si>
  <si>
    <t>詹荣华</t>
    <phoneticPr fontId="5" type="noConversion"/>
  </si>
  <si>
    <t>第42名</t>
  </si>
  <si>
    <t>SC25</t>
    <phoneticPr fontId="5" type="noConversion"/>
  </si>
  <si>
    <t>许泽平</t>
    <phoneticPr fontId="5" type="noConversion"/>
  </si>
  <si>
    <t>第31名</t>
  </si>
  <si>
    <t>XS10</t>
    <phoneticPr fontId="5" type="noConversion"/>
  </si>
  <si>
    <t>刘志刚</t>
    <phoneticPr fontId="5" type="noConversion"/>
  </si>
  <si>
    <t>第33名</t>
  </si>
  <si>
    <t>Contoso公司上半年销售统计表（按月统计）</t>
    <phoneticPr fontId="5" type="noConversion"/>
  </si>
  <si>
    <t>一月份</t>
  </si>
  <si>
    <t>二月份</t>
  </si>
  <si>
    <t>三月份</t>
  </si>
  <si>
    <t>四月份</t>
  </si>
  <si>
    <t>五月份</t>
  </si>
  <si>
    <t>六月份</t>
  </si>
  <si>
    <t>销售达标率</t>
    <phoneticPr fontId="5" type="noConversion"/>
  </si>
  <si>
    <t>销售第一名业绩</t>
    <phoneticPr fontId="5" type="noConversion"/>
  </si>
  <si>
    <t>销售第二名业绩</t>
    <phoneticPr fontId="5" type="noConversion"/>
  </si>
  <si>
    <t>销售第三名业绩</t>
    <phoneticPr fontId="5" type="noConversion"/>
  </si>
  <si>
    <t>按班级汇总</t>
    <phoneticPr fontId="1" type="noConversion"/>
  </si>
  <si>
    <t>按学校汇总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</si>
</sst>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000"/>
    <numFmt numFmtId="177" formatCode="yy&quot;年&quot;m&quot;月&quot;d&quot;日&quot;;@"/>
    <numFmt numFmtId="178" formatCode="&quot;¥&quot;#,##0_);[Red]\(&quot;¥&quot;#,##0\)"/>
    <numFmt numFmtId="179" formatCode="0.000&quot;分&quot;"/>
    <numFmt numFmtId="180" formatCode="0_ "/>
    <numFmt numFmtId="181" formatCode="0.000%"/>
    <numFmt numFmtId="182" formatCode="0.000_ "/>
    <numFmt numFmtId="183" formatCode="[$-F800]dddd\,\ mmmm\ dd\,\ yyyy"/>
  </numFmts>
  <fonts count="4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8"/>
      <color theme="3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20"/>
      <color theme="1"/>
      <name val="黑体"/>
      <family val="3"/>
      <charset val="134"/>
    </font>
    <font>
      <sz val="12"/>
      <color theme="0"/>
      <name val="宋体"/>
      <family val="3"/>
      <charset val="134"/>
      <scheme val="minor"/>
    </font>
    <font>
      <sz val="12"/>
      <color theme="1"/>
      <name val="微軟正黑體"/>
      <family val="2"/>
      <charset val="136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微軟正黑體"/>
      <family val="2"/>
      <charset val="136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14"/>
      <color theme="3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13"/>
      <color theme="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1"/>
      <color theme="5"/>
      <name val="Times New Roman"/>
      <family val="1"/>
    </font>
    <font>
      <sz val="20"/>
      <color indexed="12"/>
      <name val="微软雅黑"/>
      <family val="2"/>
      <charset val="134"/>
    </font>
    <font>
      <b/>
      <sz val="11"/>
      <color theme="0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20"/>
      <color rgb="FF0070C0"/>
      <name val="微软雅黑"/>
      <family val="2"/>
      <charset val="134"/>
    </font>
    <font>
      <b/>
      <sz val="22"/>
      <color theme="0"/>
      <name val="黑体"/>
      <family val="3"/>
      <charset val="134"/>
    </font>
    <font>
      <b/>
      <sz val="20"/>
      <color theme="0"/>
      <name val="黑体"/>
      <family val="3"/>
      <charset val="134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rgb="FF92D05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/>
      <right/>
      <top style="double">
        <color indexed="57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0" fontId="10" fillId="3" borderId="3">
      <alignment horizontal="center"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1" applyNumberFormat="0" applyFill="0" applyProtection="0">
      <alignment horizontal="centerContinuous" vertical="center"/>
    </xf>
    <xf numFmtId="0" fontId="19" fillId="0" borderId="0">
      <alignment vertical="center"/>
    </xf>
    <xf numFmtId="0" fontId="28" fillId="0" borderId="0">
      <alignment vertical="center"/>
    </xf>
  </cellStyleXfs>
  <cellXfs count="127">
    <xf numFmtId="0" fontId="0" fillId="0" borderId="0" xfId="0"/>
    <xf numFmtId="49" fontId="3" fillId="0" borderId="0" xfId="1" applyNumberFormat="1"/>
    <xf numFmtId="49" fontId="4" fillId="0" borderId="0" xfId="1" applyNumberFormat="1" applyFont="1"/>
    <xf numFmtId="0" fontId="3" fillId="0" borderId="0" xfId="1"/>
    <xf numFmtId="0" fontId="7" fillId="0" borderId="0" xfId="2" applyAlignment="1">
      <alignment horizontal="centerContinuous" vertical="center"/>
    </xf>
    <xf numFmtId="0" fontId="9" fillId="0" borderId="0" xfId="3" applyFont="1" applyAlignment="1">
      <alignment horizontal="centerContinuous" vertical="center"/>
    </xf>
    <xf numFmtId="0" fontId="8" fillId="0" borderId="0" xfId="3" applyAlignment="1">
      <alignment horizontal="centerContinuous" vertical="center"/>
    </xf>
    <xf numFmtId="0" fontId="8" fillId="0" borderId="0" xfId="3">
      <alignment vertical="center"/>
    </xf>
    <xf numFmtId="0" fontId="8" fillId="0" borderId="3" xfId="3" applyBorder="1">
      <alignment vertical="center"/>
    </xf>
    <xf numFmtId="0" fontId="6" fillId="0" borderId="0" xfId="4" applyAlignment="1">
      <alignment horizontal="center"/>
    </xf>
    <xf numFmtId="176" fontId="8" fillId="0" borderId="3" xfId="3" applyNumberFormat="1" applyBorder="1">
      <alignment vertical="center"/>
    </xf>
    <xf numFmtId="44" fontId="8" fillId="0" borderId="3" xfId="3" applyNumberFormat="1" applyBorder="1">
      <alignment vertical="center"/>
    </xf>
    <xf numFmtId="9" fontId="6" fillId="0" borderId="0" xfId="4" applyNumberFormat="1" applyAlignment="1">
      <alignment horizontal="center"/>
    </xf>
    <xf numFmtId="9" fontId="8" fillId="0" borderId="3" xfId="3" applyNumberFormat="1" applyBorder="1">
      <alignment vertical="center"/>
    </xf>
    <xf numFmtId="0" fontId="10" fillId="3" borderId="3" xfId="5">
      <alignment horizontal="center" vertical="center"/>
    </xf>
    <xf numFmtId="0" fontId="12" fillId="0" borderId="0" xfId="6" applyFont="1">
      <alignment vertical="center"/>
    </xf>
    <xf numFmtId="0" fontId="8" fillId="2" borderId="0" xfId="7" applyAlignment="1">
      <alignment horizontal="center" vertical="center"/>
    </xf>
    <xf numFmtId="0" fontId="8" fillId="2" borderId="3" xfId="7" applyBorder="1" applyAlignment="1">
      <alignment horizontal="center" vertical="center"/>
    </xf>
    <xf numFmtId="0" fontId="8" fillId="2" borderId="3" xfId="7" applyBorder="1">
      <alignment vertical="center"/>
    </xf>
    <xf numFmtId="0" fontId="13" fillId="0" borderId="2" xfId="8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14" fillId="4" borderId="4" xfId="6" applyFont="1" applyFill="1" applyBorder="1">
      <alignment vertical="center"/>
    </xf>
    <xf numFmtId="0" fontId="14" fillId="4" borderId="5" xfId="6" applyFont="1" applyFill="1" applyBorder="1">
      <alignment vertical="center"/>
    </xf>
    <xf numFmtId="177" fontId="14" fillId="4" borderId="5" xfId="6" applyNumberFormat="1" applyFont="1" applyFill="1" applyBorder="1">
      <alignment vertical="center"/>
    </xf>
    <xf numFmtId="0" fontId="14" fillId="4" borderId="6" xfId="6" applyFont="1" applyFill="1" applyBorder="1">
      <alignment vertical="center"/>
    </xf>
    <xf numFmtId="0" fontId="16" fillId="0" borderId="0" xfId="6" applyFont="1">
      <alignment vertical="center"/>
    </xf>
    <xf numFmtId="0" fontId="17" fillId="0" borderId="0" xfId="6" applyFont="1">
      <alignment vertical="center"/>
    </xf>
    <xf numFmtId="0" fontId="12" fillId="0" borderId="7" xfId="6" applyFont="1" applyBorder="1">
      <alignment vertical="center"/>
    </xf>
    <xf numFmtId="177" fontId="12" fillId="0" borderId="0" xfId="6" applyNumberFormat="1" applyFont="1">
      <alignment vertical="center"/>
    </xf>
    <xf numFmtId="178" fontId="12" fillId="0" borderId="8" xfId="6" applyNumberFormat="1" applyFont="1" applyBorder="1">
      <alignment vertical="center"/>
    </xf>
    <xf numFmtId="14" fontId="17" fillId="0" borderId="0" xfId="6" applyNumberFormat="1" applyFont="1">
      <alignment vertical="center"/>
    </xf>
    <xf numFmtId="14" fontId="12" fillId="0" borderId="0" xfId="6" applyNumberFormat="1" applyFont="1">
      <alignment vertical="center"/>
    </xf>
    <xf numFmtId="0" fontId="12" fillId="0" borderId="9" xfId="6" applyFont="1" applyBorder="1">
      <alignment vertical="center"/>
    </xf>
    <xf numFmtId="0" fontId="12" fillId="0" borderId="10" xfId="6" applyFont="1" applyBorder="1">
      <alignment vertical="center"/>
    </xf>
    <xf numFmtId="177" fontId="12" fillId="0" borderId="10" xfId="6" applyNumberFormat="1" applyFont="1" applyBorder="1">
      <alignment vertical="center"/>
    </xf>
    <xf numFmtId="178" fontId="12" fillId="0" borderId="11" xfId="6" applyNumberFormat="1" applyFont="1" applyBorder="1">
      <alignment vertical="center"/>
    </xf>
    <xf numFmtId="49" fontId="18" fillId="0" borderId="1" xfId="9" applyNumberFormat="1">
      <alignment horizontal="centerContinuous" vertical="center"/>
    </xf>
    <xf numFmtId="0" fontId="18" fillId="0" borderId="1" xfId="9">
      <alignment horizontal="centerContinuous" vertical="center"/>
    </xf>
    <xf numFmtId="0" fontId="18" fillId="0" borderId="1" xfId="9" applyNumberFormat="1">
      <alignment horizontal="centerContinuous" vertical="center"/>
    </xf>
    <xf numFmtId="0" fontId="19" fillId="0" borderId="0" xfId="10">
      <alignment vertical="center"/>
    </xf>
    <xf numFmtId="49" fontId="19" fillId="0" borderId="0" xfId="10" applyNumberFormat="1" applyAlignment="1">
      <alignment horizontal="center" vertical="center"/>
    </xf>
    <xf numFmtId="0" fontId="19" fillId="0" borderId="0" xfId="10" applyAlignment="1">
      <alignment horizontal="center" vertical="center"/>
    </xf>
    <xf numFmtId="0" fontId="20" fillId="4" borderId="4" xfId="10" applyFont="1" applyFill="1" applyBorder="1">
      <alignment vertical="center"/>
    </xf>
    <xf numFmtId="49" fontId="20" fillId="4" borderId="5" xfId="10" applyNumberFormat="1" applyFont="1" applyFill="1" applyBorder="1" applyAlignment="1">
      <alignment horizontal="center" vertical="center"/>
    </xf>
    <xf numFmtId="0" fontId="20" fillId="4" borderId="5" xfId="10" applyFont="1" applyFill="1" applyBorder="1" applyAlignment="1">
      <alignment horizontal="center" vertical="center"/>
    </xf>
    <xf numFmtId="0" fontId="20" fillId="4" borderId="5" xfId="10" applyFont="1" applyFill="1" applyBorder="1">
      <alignment vertical="center"/>
    </xf>
    <xf numFmtId="0" fontId="20" fillId="4" borderId="6" xfId="10" applyFont="1" applyFill="1" applyBorder="1">
      <alignment vertical="center"/>
    </xf>
    <xf numFmtId="0" fontId="19" fillId="0" borderId="4" xfId="10" applyBorder="1">
      <alignment vertical="center"/>
    </xf>
    <xf numFmtId="49" fontId="19" fillId="0" borderId="5" xfId="10" applyNumberFormat="1" applyBorder="1" applyAlignment="1">
      <alignment horizontal="center" vertical="center"/>
    </xf>
    <xf numFmtId="0" fontId="19" fillId="0" borderId="5" xfId="10" applyBorder="1" applyAlignment="1">
      <alignment horizontal="center" vertical="center"/>
    </xf>
    <xf numFmtId="0" fontId="19" fillId="0" borderId="5" xfId="10" applyBorder="1">
      <alignment vertical="center"/>
    </xf>
    <xf numFmtId="179" fontId="19" fillId="0" borderId="5" xfId="10" applyNumberFormat="1" applyBorder="1">
      <alignment vertical="center"/>
    </xf>
    <xf numFmtId="179" fontId="19" fillId="0" borderId="6" xfId="10" applyNumberFormat="1" applyBorder="1">
      <alignment vertical="center"/>
    </xf>
    <xf numFmtId="0" fontId="19" fillId="0" borderId="12" xfId="10" applyBorder="1">
      <alignment vertical="center"/>
    </xf>
    <xf numFmtId="49" fontId="19" fillId="0" borderId="13" xfId="10" applyNumberFormat="1" applyBorder="1" applyAlignment="1">
      <alignment horizontal="center" vertical="center"/>
    </xf>
    <xf numFmtId="0" fontId="19" fillId="0" borderId="13" xfId="10" applyBorder="1" applyAlignment="1">
      <alignment horizontal="center" vertical="center"/>
    </xf>
    <xf numFmtId="0" fontId="19" fillId="0" borderId="13" xfId="10" applyBorder="1">
      <alignment vertical="center"/>
    </xf>
    <xf numFmtId="179" fontId="19" fillId="0" borderId="13" xfId="10" applyNumberFormat="1" applyBorder="1">
      <alignment vertical="center"/>
    </xf>
    <xf numFmtId="179" fontId="19" fillId="0" borderId="14" xfId="10" applyNumberFormat="1" applyBorder="1">
      <alignment vertical="center"/>
    </xf>
    <xf numFmtId="0" fontId="23" fillId="0" borderId="0" xfId="10" applyFont="1" applyAlignment="1">
      <alignment horizontal="center" vertical="center"/>
    </xf>
    <xf numFmtId="0" fontId="24" fillId="0" borderId="0" xfId="10" applyFont="1" applyAlignment="1">
      <alignment horizontal="center" vertical="center"/>
    </xf>
    <xf numFmtId="180" fontId="24" fillId="0" borderId="0" xfId="10" applyNumberFormat="1" applyFont="1">
      <alignment vertical="center"/>
    </xf>
    <xf numFmtId="181" fontId="24" fillId="0" borderId="0" xfId="10" applyNumberFormat="1" applyFont="1">
      <alignment vertical="center"/>
    </xf>
    <xf numFmtId="182" fontId="24" fillId="0" borderId="0" xfId="10" applyNumberFormat="1" applyFont="1">
      <alignment vertical="center"/>
    </xf>
    <xf numFmtId="0" fontId="25" fillId="0" borderId="0" xfId="10" applyFont="1" applyAlignment="1">
      <alignment horizontal="left" vertical="center"/>
    </xf>
    <xf numFmtId="0" fontId="26" fillId="0" borderId="0" xfId="10" applyFont="1">
      <alignment vertical="center"/>
    </xf>
    <xf numFmtId="0" fontId="24" fillId="0" borderId="0" xfId="10" applyFont="1">
      <alignment vertical="center"/>
    </xf>
    <xf numFmtId="183" fontId="23" fillId="0" borderId="0" xfId="10" applyNumberFormat="1" applyFont="1">
      <alignment vertical="center"/>
    </xf>
    <xf numFmtId="180" fontId="19" fillId="0" borderId="0" xfId="10" applyNumberFormat="1">
      <alignment vertical="center"/>
    </xf>
    <xf numFmtId="182" fontId="19" fillId="0" borderId="0" xfId="10" applyNumberFormat="1">
      <alignment vertical="center"/>
    </xf>
    <xf numFmtId="0" fontId="27" fillId="4" borderId="16" xfId="3" applyFont="1" applyFill="1" applyBorder="1">
      <alignment vertical="center"/>
    </xf>
    <xf numFmtId="0" fontId="27" fillId="4" borderId="17" xfId="3" applyFont="1" applyFill="1" applyBorder="1">
      <alignment vertical="center"/>
    </xf>
    <xf numFmtId="0" fontId="27" fillId="4" borderId="18" xfId="3" applyFont="1" applyFill="1" applyBorder="1">
      <alignment vertical="center"/>
    </xf>
    <xf numFmtId="49" fontId="8" fillId="5" borderId="16" xfId="3" applyNumberFormat="1" applyFill="1" applyBorder="1">
      <alignment vertical="center"/>
    </xf>
    <xf numFmtId="0" fontId="8" fillId="5" borderId="17" xfId="3" applyFill="1" applyBorder="1">
      <alignment vertical="center"/>
    </xf>
    <xf numFmtId="0" fontId="8" fillId="5" borderId="18" xfId="3" applyFill="1" applyBorder="1">
      <alignment vertical="center"/>
    </xf>
    <xf numFmtId="49" fontId="8" fillId="0" borderId="16" xfId="3" applyNumberFormat="1" applyBorder="1">
      <alignment vertical="center"/>
    </xf>
    <xf numFmtId="0" fontId="8" fillId="0" borderId="17" xfId="3" applyBorder="1">
      <alignment vertical="center"/>
    </xf>
    <xf numFmtId="0" fontId="8" fillId="0" borderId="18" xfId="3" applyBorder="1">
      <alignment vertical="center"/>
    </xf>
    <xf numFmtId="49" fontId="8" fillId="0" borderId="19" xfId="3" applyNumberFormat="1" applyBorder="1">
      <alignment vertical="center"/>
    </xf>
    <xf numFmtId="0" fontId="8" fillId="0" borderId="20" xfId="3" applyBorder="1">
      <alignment vertical="center"/>
    </xf>
    <xf numFmtId="0" fontId="8" fillId="0" borderId="21" xfId="3" applyBorder="1">
      <alignment vertical="center"/>
    </xf>
    <xf numFmtId="0" fontId="29" fillId="6" borderId="22" xfId="11" applyFont="1" applyFill="1" applyBorder="1" applyAlignment="1">
      <alignment horizontal="center" vertical="center"/>
    </xf>
    <xf numFmtId="0" fontId="29" fillId="6" borderId="23" xfId="11" applyFont="1" applyFill="1" applyBorder="1" applyAlignment="1">
      <alignment horizontal="center" vertical="center"/>
    </xf>
    <xf numFmtId="0" fontId="29" fillId="6" borderId="24" xfId="11" applyFont="1" applyFill="1" applyBorder="1" applyAlignment="1">
      <alignment horizontal="center" vertical="center"/>
    </xf>
    <xf numFmtId="0" fontId="28" fillId="0" borderId="0" xfId="11" applyAlignment="1">
      <alignment horizontal="center" vertical="center"/>
    </xf>
    <xf numFmtId="0" fontId="30" fillId="7" borderId="22" xfId="11" applyFont="1" applyFill="1" applyBorder="1" applyAlignment="1">
      <alignment horizontal="center"/>
    </xf>
    <xf numFmtId="0" fontId="31" fillId="7" borderId="23" xfId="11" applyFont="1" applyFill="1" applyBorder="1" applyAlignment="1">
      <alignment horizontal="center" vertical="center"/>
    </xf>
    <xf numFmtId="43" fontId="31" fillId="7" borderId="24" xfId="11" applyNumberFormat="1" applyFont="1" applyFill="1" applyBorder="1" applyAlignment="1">
      <alignment horizontal="center" vertical="center"/>
    </xf>
    <xf numFmtId="0" fontId="30" fillId="0" borderId="22" xfId="11" applyFont="1" applyBorder="1" applyAlignment="1">
      <alignment horizontal="center"/>
    </xf>
    <xf numFmtId="0" fontId="31" fillId="0" borderId="23" xfId="11" applyFont="1" applyBorder="1" applyAlignment="1">
      <alignment horizontal="center" vertical="center"/>
    </xf>
    <xf numFmtId="43" fontId="31" fillId="0" borderId="24" xfId="11" applyNumberFormat="1" applyFont="1" applyBorder="1" applyAlignment="1">
      <alignment horizontal="center" vertical="center"/>
    </xf>
    <xf numFmtId="0" fontId="29" fillId="0" borderId="25" xfId="11" applyFont="1" applyBorder="1" applyAlignment="1">
      <alignment horizontal="center"/>
    </xf>
    <xf numFmtId="0" fontId="32" fillId="0" borderId="26" xfId="11" applyFont="1" applyBorder="1" applyAlignment="1">
      <alignment horizontal="center" vertical="center"/>
    </xf>
    <xf numFmtId="0" fontId="32" fillId="0" borderId="27" xfId="11" applyFont="1" applyBorder="1" applyAlignment="1">
      <alignment horizontal="center" vertical="center"/>
    </xf>
    <xf numFmtId="0" fontId="28" fillId="0" borderId="0" xfId="11">
      <alignment vertical="center"/>
    </xf>
    <xf numFmtId="0" fontId="34" fillId="4" borderId="0" xfId="11" applyFont="1" applyFill="1" applyAlignment="1">
      <alignment horizontal="center" vertical="center"/>
    </xf>
    <xf numFmtId="0" fontId="34" fillId="4" borderId="30" xfId="11" applyFont="1" applyFill="1" applyBorder="1" applyAlignment="1">
      <alignment horizontal="center" vertical="center"/>
    </xf>
    <xf numFmtId="3" fontId="34" fillId="4" borderId="30" xfId="11" applyNumberFormat="1" applyFont="1" applyFill="1" applyBorder="1" applyAlignment="1">
      <alignment horizontal="center" vertical="center"/>
    </xf>
    <xf numFmtId="44" fontId="34" fillId="4" borderId="30" xfId="11" applyNumberFormat="1" applyFont="1" applyFill="1" applyBorder="1" applyAlignment="1">
      <alignment horizontal="center" vertical="center"/>
    </xf>
    <xf numFmtId="0" fontId="35" fillId="0" borderId="0" xfId="11" applyFont="1">
      <alignment vertical="center"/>
    </xf>
    <xf numFmtId="0" fontId="36" fillId="8" borderId="31" xfId="11" applyFont="1" applyFill="1" applyBorder="1" applyAlignment="1">
      <alignment horizontal="center" vertical="center"/>
    </xf>
    <xf numFmtId="0" fontId="36" fillId="8" borderId="32" xfId="11" applyFont="1" applyFill="1" applyBorder="1" applyAlignment="1">
      <alignment horizontal="center" vertical="center"/>
    </xf>
    <xf numFmtId="44" fontId="36" fillId="8" borderId="32" xfId="11" applyNumberFormat="1" applyFont="1" applyFill="1" applyBorder="1" applyAlignment="1">
      <alignment horizontal="center" vertical="center"/>
    </xf>
    <xf numFmtId="0" fontId="36" fillId="5" borderId="33" xfId="11" applyFont="1" applyFill="1" applyBorder="1" applyAlignment="1">
      <alignment horizontal="center" vertical="center"/>
    </xf>
    <xf numFmtId="0" fontId="36" fillId="5" borderId="34" xfId="11" applyFont="1" applyFill="1" applyBorder="1" applyAlignment="1">
      <alignment horizontal="center" vertical="center"/>
    </xf>
    <xf numFmtId="44" fontId="36" fillId="5" borderId="34" xfId="11" applyNumberFormat="1" applyFont="1" applyFill="1" applyBorder="1" applyAlignment="1">
      <alignment horizontal="center" vertical="center"/>
    </xf>
    <xf numFmtId="0" fontId="36" fillId="8" borderId="33" xfId="11" applyFont="1" applyFill="1" applyBorder="1" applyAlignment="1">
      <alignment horizontal="center" vertical="center"/>
    </xf>
    <xf numFmtId="0" fontId="36" fillId="8" borderId="34" xfId="11" applyFont="1" applyFill="1" applyBorder="1" applyAlignment="1">
      <alignment horizontal="center" vertical="center"/>
    </xf>
    <xf numFmtId="44" fontId="36" fillId="8" borderId="34" xfId="11" applyNumberFormat="1" applyFont="1" applyFill="1" applyBorder="1" applyAlignment="1">
      <alignment horizontal="center" vertical="center"/>
    </xf>
    <xf numFmtId="0" fontId="36" fillId="8" borderId="34" xfId="11" applyFont="1" applyFill="1" applyBorder="1" applyAlignment="1">
      <alignment horizontal="center"/>
    </xf>
    <xf numFmtId="0" fontId="36" fillId="5" borderId="34" xfId="11" applyFont="1" applyFill="1" applyBorder="1" applyAlignment="1">
      <alignment horizontal="center"/>
    </xf>
    <xf numFmtId="44" fontId="28" fillId="0" borderId="0" xfId="11" applyNumberFormat="1">
      <alignment vertical="center"/>
    </xf>
    <xf numFmtId="0" fontId="35" fillId="9" borderId="3" xfId="11" applyFont="1" applyFill="1" applyBorder="1">
      <alignment vertical="center"/>
    </xf>
    <xf numFmtId="0" fontId="35" fillId="9" borderId="3" xfId="11" applyFont="1" applyFill="1" applyBorder="1" applyAlignment="1">
      <alignment horizontal="center" vertical="center"/>
    </xf>
    <xf numFmtId="10" fontId="35" fillId="0" borderId="3" xfId="11" applyNumberFormat="1" applyFont="1" applyBorder="1" applyAlignment="1">
      <alignment horizontal="center" vertical="center"/>
    </xf>
    <xf numFmtId="44" fontId="35" fillId="0" borderId="3" xfId="11" applyNumberFormat="1" applyFont="1" applyBorder="1" applyAlignment="1">
      <alignment horizontal="center" vertical="center"/>
    </xf>
    <xf numFmtId="180" fontId="3" fillId="0" borderId="0" xfId="1" applyNumberFormat="1"/>
    <xf numFmtId="0" fontId="40" fillId="0" borderId="0" xfId="1" applyFont="1"/>
    <xf numFmtId="49" fontId="40" fillId="0" borderId="0" xfId="1" applyNumberFormat="1" applyFont="1"/>
    <xf numFmtId="49" fontId="28" fillId="0" borderId="0" xfId="1" applyNumberFormat="1" applyFont="1"/>
    <xf numFmtId="0" fontId="22" fillId="0" borderId="15" xfId="9" applyFont="1" applyBorder="1" applyAlignment="1">
      <alignment horizontal="distributed" vertical="center" indent="8"/>
    </xf>
    <xf numFmtId="0" fontId="33" fillId="0" borderId="28" xfId="11" applyFont="1" applyBorder="1" applyAlignment="1">
      <alignment horizontal="center" vertical="center"/>
    </xf>
    <xf numFmtId="0" fontId="33" fillId="0" borderId="29" xfId="11" applyFont="1" applyBorder="1" applyAlignment="1">
      <alignment horizontal="center" vertical="center"/>
    </xf>
    <xf numFmtId="0" fontId="37" fillId="0" borderId="35" xfId="11" applyFont="1" applyBorder="1" applyAlignment="1">
      <alignment horizontal="center" vertical="center"/>
    </xf>
    <xf numFmtId="0" fontId="38" fillId="10" borderId="0" xfId="1" applyFont="1" applyFill="1" applyAlignment="1">
      <alignment horizontal="center" vertical="center"/>
    </xf>
    <xf numFmtId="0" fontId="39" fillId="10" borderId="0" xfId="1" applyFont="1" applyFill="1" applyAlignment="1">
      <alignment horizontal="center" vertical="center"/>
    </xf>
  </cellXfs>
  <cellStyles count="12">
    <cellStyle name="20% - 着色 5 2" xfId="7" xr:uid="{DA3F580D-D0F9-4D2C-A2A9-715CE7FFF0DB}"/>
    <cellStyle name="标题 1 2" xfId="9" xr:uid="{57B79FEA-3EE3-47AA-A943-DF7445972054}"/>
    <cellStyle name="标题 5" xfId="2" xr:uid="{9D362192-B4A5-4388-A17F-B64A168CD1C8}"/>
    <cellStyle name="表格标题" xfId="5" xr:uid="{E4A61146-FB62-466D-BB95-6F6EEDEFD8D1}"/>
    <cellStyle name="常规" xfId="0" builtinId="0"/>
    <cellStyle name="常规 2" xfId="3" xr:uid="{E76776F4-40A3-4407-8DB5-566CB1218FCA}"/>
    <cellStyle name="常规 2 2" xfId="4" xr:uid="{666821B6-532C-40D6-90D4-8135E65E465A}"/>
    <cellStyle name="常规 2 3" xfId="11" xr:uid="{EC6118FF-2D60-474C-B5C6-C16733A4EB79}"/>
    <cellStyle name="常规 3" xfId="6" xr:uid="{EC77327A-6CCF-442F-A996-111914C888B4}"/>
    <cellStyle name="常规 4" xfId="10" xr:uid="{863E6BDB-0F22-48DB-96A2-9D6317C24070}"/>
    <cellStyle name="常规 5" xfId="1" xr:uid="{8961CF08-1131-4D4C-936C-9D53E3B1F654}"/>
    <cellStyle name="汇总 2" xfId="8" xr:uid="{0D731E3F-213C-452F-B852-2A1A4A8730E9}"/>
  </cellStyles>
  <dxfs count="9">
    <dxf>
      <font>
        <color rgb="FFFF0000"/>
      </font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  <border>
        <top style="thin">
          <color theme="1"/>
        </top>
        <bottom style="thin">
          <color theme="1"/>
        </bottom>
        <vertical/>
        <horizontal/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05850" cy="97430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7194AB3-079D-417F-B670-21E92C1F10C9}"/>
            </a:ext>
          </a:extLst>
        </xdr:cNvPr>
        <xdr:cNvSpPr txBox="1"/>
      </xdr:nvSpPr>
      <xdr:spPr>
        <a:xfrm>
          <a:off x="0" y="0"/>
          <a:ext cx="8705850" cy="9743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/>
            <a:t>COUNTIFS</a:t>
          </a:r>
          <a:r>
            <a:rPr lang="en-US" altLang="zh-CN" sz="1800">
              <a:solidFill>
                <a:srgbClr val="C00000"/>
              </a:solidFill>
            </a:rPr>
            <a:t>(</a:t>
          </a:r>
          <a:r>
            <a:rPr lang="en-US" altLang="zh-CN" sz="1800">
              <a:solidFill>
                <a:srgbClr val="FFC000"/>
              </a:solidFill>
            </a:rPr>
            <a:t>a1,</a:t>
          </a:r>
          <a:r>
            <a:rPr lang="en-US" altLang="zh-CN" sz="1800">
              <a:solidFill>
                <a:srgbClr val="00B0F0"/>
              </a:solidFill>
            </a:rPr>
            <a:t>b1,</a:t>
          </a:r>
          <a:r>
            <a:rPr lang="en-US" altLang="zh-CN" sz="1800">
              <a:solidFill>
                <a:srgbClr val="92D050"/>
              </a:solidFill>
            </a:rPr>
            <a:t>a2</a:t>
          </a:r>
          <a:r>
            <a:rPr lang="en-US" altLang="zh-CN" sz="1800">
              <a:solidFill>
                <a:srgbClr val="00B0F0"/>
              </a:solidFill>
            </a:rPr>
            <a:t>,</a:t>
          </a:r>
          <a:r>
            <a:rPr lang="en-US" altLang="zh-CN" sz="1800">
              <a:solidFill>
                <a:srgbClr val="00B050"/>
              </a:solidFill>
            </a:rPr>
            <a:t>b2</a:t>
          </a:r>
          <a:r>
            <a:rPr lang="en-US" altLang="zh-CN" sz="1800">
              <a:solidFill>
                <a:srgbClr val="00B0F0"/>
              </a:solidFill>
            </a:rPr>
            <a:t>...</a:t>
          </a:r>
          <a:r>
            <a:rPr lang="en-US" altLang="zh-CN" sz="1800">
              <a:solidFill>
                <a:srgbClr val="C00000"/>
              </a:solidFill>
            </a:rPr>
            <a:t>) </a:t>
          </a:r>
          <a:r>
            <a:rPr lang="en-US" altLang="zh-CN" sz="1800"/>
            <a:t>  </a:t>
          </a:r>
          <a:r>
            <a:rPr lang="zh-CN" altLang="en-US" sz="1800"/>
            <a:t>统计一些区域中同时符合某些条件的单元格的个数</a:t>
          </a:r>
        </a:p>
        <a:p>
          <a:endParaRPr lang="zh-CN" altLang="en-US" sz="1800"/>
        </a:p>
        <a:p>
          <a:r>
            <a:rPr lang="en-US" altLang="zh-CN" sz="1800">
              <a:solidFill>
                <a:srgbClr val="FFC000"/>
              </a:solidFill>
            </a:rPr>
            <a:t>a1</a:t>
          </a:r>
          <a:r>
            <a:rPr lang="en-US" altLang="zh-CN" sz="1800"/>
            <a:t>:</a:t>
          </a:r>
          <a:r>
            <a:rPr lang="zh-CN" altLang="en-US" sz="1800"/>
            <a:t>区域</a:t>
          </a:r>
          <a:r>
            <a:rPr lang="en-US" altLang="zh-CN" sz="1800"/>
            <a:t>1</a:t>
          </a:r>
          <a:r>
            <a:rPr lang="zh-CN" altLang="en-US" sz="1800"/>
            <a:t>    </a:t>
          </a:r>
          <a:r>
            <a:rPr lang="en-US" altLang="zh-CN" sz="1800">
              <a:solidFill>
                <a:srgbClr val="00B0F0"/>
              </a:solidFill>
            </a:rPr>
            <a:t>b1</a:t>
          </a:r>
          <a:r>
            <a:rPr lang="en-US" altLang="zh-CN" sz="1800"/>
            <a:t>:</a:t>
          </a:r>
          <a:r>
            <a:rPr lang="zh-CN" altLang="en-US" sz="1800"/>
            <a:t>条件</a:t>
          </a:r>
          <a:r>
            <a:rPr lang="en-US" altLang="zh-CN" sz="1800"/>
            <a:t>1   </a:t>
          </a:r>
          <a:r>
            <a:rPr lang="en-US" altLang="zh-CN" sz="1800">
              <a:solidFill>
                <a:srgbClr val="92D050"/>
              </a:solidFill>
            </a:rPr>
            <a:t>a2</a:t>
          </a:r>
          <a:r>
            <a:rPr lang="en-US" altLang="zh-CN" sz="1800"/>
            <a:t>:</a:t>
          </a:r>
          <a:r>
            <a:rPr lang="en-US" altLang="zh-CN" sz="1800" baseline="0"/>
            <a:t> </a:t>
          </a:r>
          <a:r>
            <a:rPr lang="zh-CN" altLang="en-US" sz="1800" baseline="0"/>
            <a:t>区域</a:t>
          </a:r>
          <a:r>
            <a:rPr lang="en-US" altLang="zh-CN" sz="1800" baseline="0"/>
            <a:t>2   </a:t>
          </a:r>
          <a:r>
            <a:rPr lang="en-US" altLang="zh-CN" sz="1800" baseline="0">
              <a:solidFill>
                <a:srgbClr val="00B050"/>
              </a:solidFill>
            </a:rPr>
            <a:t>b2</a:t>
          </a:r>
          <a:r>
            <a:rPr lang="en-US" altLang="zh-CN" sz="1800" baseline="0"/>
            <a:t>:</a:t>
          </a:r>
          <a:r>
            <a:rPr lang="zh-CN" altLang="en-US" sz="1800" baseline="0"/>
            <a:t>条件</a:t>
          </a:r>
          <a:r>
            <a:rPr lang="en-US" altLang="zh-CN" sz="1800" baseline="0"/>
            <a:t>2</a:t>
          </a:r>
          <a:endParaRPr lang="zh-CN" altLang="en-US" sz="1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66675</xdr:rowOff>
    </xdr:from>
    <xdr:ext cx="9178538" cy="578685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F8FBADF-C725-4CB1-A760-DBE9D9D8A3E4}"/>
            </a:ext>
          </a:extLst>
        </xdr:cNvPr>
        <xdr:cNvSpPr txBox="1"/>
      </xdr:nvSpPr>
      <xdr:spPr>
        <a:xfrm>
          <a:off x="0" y="1333500"/>
          <a:ext cx="9178538" cy="57868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按照</a:t>
          </a:r>
          <a:r>
            <a:rPr lang="en-US" altLang="zh-CN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"2015</a:t>
          </a:r>
          <a:r>
            <a:rPr lang="zh-CN" alt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altLang="zh-CN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zh-CN" alt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表中的</a:t>
          </a:r>
          <a:r>
            <a:rPr lang="zh-CN" altLang="zh-CN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“实发工资”</a:t>
          </a:r>
          <a:r>
            <a:rPr lang="zh-CN" alt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列数值</a:t>
          </a:r>
          <a:r>
            <a:rPr lang="zh-CN" altLang="zh-CN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计算每组的人数</a:t>
          </a:r>
          <a:endParaRPr lang="zh-CN" altLang="en-US" sz="2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0</xdr:row>
      <xdr:rowOff>0</xdr:rowOff>
    </xdr:from>
    <xdr:ext cx="7040220" cy="71776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1DAD253-1289-47E7-85E5-CE938ACA25B3}"/>
            </a:ext>
          </a:extLst>
        </xdr:cNvPr>
        <xdr:cNvSpPr txBox="1"/>
      </xdr:nvSpPr>
      <xdr:spPr>
        <a:xfrm>
          <a:off x="4248150" y="0"/>
          <a:ext cx="7040220" cy="7177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① 根据“客户资料”工作表中已完成的数据，在B列、C列中分别计算各年龄段男顾客人数、女顾客人数。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58300" cy="75931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7F4650C-6C00-4136-A520-178DFA290802}"/>
            </a:ext>
          </a:extLst>
        </xdr:cNvPr>
        <xdr:cNvSpPr txBox="1"/>
      </xdr:nvSpPr>
      <xdr:spPr>
        <a:xfrm>
          <a:off x="0" y="0"/>
          <a:ext cx="9258300" cy="7593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000"/>
            <a:t>请使用公式根据</a:t>
          </a:r>
          <a:r>
            <a:rPr lang="en-US" altLang="zh-CN" sz="2000"/>
            <a:t>"</a:t>
          </a:r>
          <a:r>
            <a:rPr lang="zh-CN" altLang="en-US" sz="2000"/>
            <a:t>名单</a:t>
          </a:r>
          <a:r>
            <a:rPr lang="en-US" altLang="zh-CN" sz="2000"/>
            <a:t>"</a:t>
          </a:r>
          <a:r>
            <a:rPr lang="zh-CN" altLang="en-US" sz="2000"/>
            <a:t>表中的数据统计本表中</a:t>
          </a:r>
          <a:r>
            <a:rPr lang="en-US" altLang="zh-CN" sz="2000"/>
            <a:t>"</a:t>
          </a:r>
          <a:r>
            <a:rPr lang="zh-CN" altLang="en-US" sz="2000"/>
            <a:t>女性人数</a:t>
          </a:r>
          <a:r>
            <a:rPr lang="en-US" altLang="zh-CN" sz="2000"/>
            <a:t>"</a:t>
          </a:r>
          <a:r>
            <a:rPr lang="zh-CN" altLang="en-US" sz="2000"/>
            <a:t>与</a:t>
          </a:r>
          <a:r>
            <a:rPr lang="en-US" altLang="zh-CN" sz="2000"/>
            <a:t>"</a:t>
          </a:r>
          <a:r>
            <a:rPr lang="zh-CN" altLang="en-US" sz="2000"/>
            <a:t>男性人数</a:t>
          </a:r>
          <a:r>
            <a:rPr lang="en-US" altLang="zh-CN" sz="2000"/>
            <a:t>"</a:t>
          </a:r>
          <a:r>
            <a:rPr lang="zh-CN" altLang="en-US" sz="2000"/>
            <a:t>列中的数据，名单表中每列数据的名称为</a:t>
          </a:r>
          <a:r>
            <a:rPr lang="zh-CN" altLang="en-US" sz="2000" baseline="0"/>
            <a:t>列最上面的标题，在公式中请使用命名好名称</a:t>
          </a:r>
          <a:endParaRPr lang="zh-CN" altLang="en-US" sz="20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79080" cy="78713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3D9BD2F-DC2A-404C-91EC-CA7F05AFEB4E}"/>
            </a:ext>
          </a:extLst>
        </xdr:cNvPr>
        <xdr:cNvSpPr txBox="1"/>
      </xdr:nvSpPr>
      <xdr:spPr>
        <a:xfrm>
          <a:off x="0" y="0"/>
          <a:ext cx="7879080" cy="78713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en-US" altLang="zh-CN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全部统计结果</a:t>
          </a:r>
          <a:r>
            <a:rPr lang="en-US" altLang="zh-CN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工作表为数据源，在此表</a:t>
          </a:r>
          <a:r>
            <a:rPr lang="zh-CN" altLang="zh-CN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</a:t>
          </a:r>
          <a:endParaRPr lang="en-US" altLang="zh-CN" sz="2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对每位员工的报告完成情况进行计算统计并依次填入相应的单元格。</a:t>
          </a:r>
          <a:endParaRPr lang="zh-CN" altLang="en-US" sz="20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353425" cy="71776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72167A8-BF2B-4FE9-82A2-CE2CE363EC9F}"/>
            </a:ext>
          </a:extLst>
        </xdr:cNvPr>
        <xdr:cNvSpPr txBox="1"/>
      </xdr:nvSpPr>
      <xdr:spPr>
        <a:xfrm>
          <a:off x="0" y="0"/>
          <a:ext cx="8353425" cy="7177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以“销售业绩表”表为基础，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此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表中，利用公式计算1月～6月的销售达标率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即销售额大于60000元的人数所占比例，并填写在“销售达标率”行中。</a:t>
          </a:r>
          <a:endParaRPr lang="zh-CN" altLang="en-US" sz="18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62575" cy="78713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BEA2995-8775-4074-962A-44E1B12921DB}"/>
            </a:ext>
          </a:extLst>
        </xdr:cNvPr>
        <xdr:cNvSpPr txBox="1"/>
      </xdr:nvSpPr>
      <xdr:spPr>
        <a:xfrm>
          <a:off x="0" y="0"/>
          <a:ext cx="5362575" cy="78713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000">
              <a:solidFill>
                <a:sysClr val="windowText" lastClr="000000"/>
              </a:solidFill>
            </a:rPr>
            <a:t>以</a:t>
          </a:r>
          <a:r>
            <a:rPr lang="en-US" altLang="zh-CN" sz="2000">
              <a:solidFill>
                <a:sysClr val="windowText" lastClr="000000"/>
              </a:solidFill>
            </a:rPr>
            <a:t>"</a:t>
          </a:r>
          <a:r>
            <a:rPr lang="zh-CN" altLang="en-US" sz="2000">
              <a:solidFill>
                <a:sysClr val="windowText" lastClr="000000"/>
              </a:solidFill>
            </a:rPr>
            <a:t>成绩单</a:t>
          </a:r>
          <a:r>
            <a:rPr lang="en-US" altLang="zh-CN" sz="2000">
              <a:solidFill>
                <a:sysClr val="windowText" lastClr="000000"/>
              </a:solidFill>
            </a:rPr>
            <a:t>"</a:t>
          </a:r>
          <a:r>
            <a:rPr lang="zh-CN" altLang="en-US" sz="2000">
              <a:solidFill>
                <a:sysClr val="windowText" lastClr="000000"/>
              </a:solidFill>
            </a:rPr>
            <a:t>工作表为基础，在此表的</a:t>
          </a:r>
          <a:r>
            <a:rPr lang="en-US" altLang="zh-CN" sz="2000">
              <a:solidFill>
                <a:sysClr val="windowText" lastClr="000000"/>
              </a:solidFill>
            </a:rPr>
            <a:t>C</a:t>
          </a:r>
          <a:r>
            <a:rPr lang="zh-CN" altLang="en-US" sz="2000">
              <a:solidFill>
                <a:sysClr val="windowText" lastClr="000000"/>
              </a:solidFill>
            </a:rPr>
            <a:t>列与</a:t>
          </a:r>
          <a:r>
            <a:rPr lang="en-US" altLang="zh-CN" sz="2000">
              <a:solidFill>
                <a:sysClr val="windowText" lastClr="000000"/>
              </a:solidFill>
            </a:rPr>
            <a:t>D</a:t>
          </a:r>
          <a:r>
            <a:rPr lang="zh-CN" altLang="en-US" sz="2000">
              <a:solidFill>
                <a:sysClr val="windowText" lastClr="000000"/>
              </a:solidFill>
            </a:rPr>
            <a:t>列分别统计班级考生数和学校考生数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2032;&#26448;&#21450;&#20316;&#19994;/14&#12289;&#20989;&#25968;F(COUNT&#31995;&#21015;&#20989;&#25968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5年8月"/>
      <sheetName val="收入分布"/>
      <sheetName val="按年龄和性别"/>
      <sheetName val="客户资料"/>
      <sheetName val="名单"/>
      <sheetName val="统计分析"/>
      <sheetName val="全部统计结果"/>
      <sheetName val="员工个人情况统计"/>
      <sheetName val="销售业绩表"/>
      <sheetName val="按月统计"/>
      <sheetName val="成绩单"/>
      <sheetName val="按班级汇总按学校汇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D8BB-9921-4FAC-B335-0BBC5B41AE58}">
  <dimension ref="A1:M951"/>
  <sheetViews>
    <sheetView workbookViewId="0">
      <selection activeCell="H3" sqref="H3:H6"/>
    </sheetView>
  </sheetViews>
  <sheetFormatPr defaultColWidth="8" defaultRowHeight="12.75" customHeight="1"/>
  <cols>
    <col min="1" max="1" width="17.109375" style="3" customWidth="1"/>
    <col min="2" max="2" width="5.77734375" style="3" bestFit="1" customWidth="1"/>
    <col min="3" max="3" width="14.44140625" style="3" bestFit="1" customWidth="1"/>
    <col min="4" max="4" width="5.44140625" style="3" bestFit="1" customWidth="1"/>
    <col min="5" max="6" width="8" style="3"/>
    <col min="7" max="7" width="16.33203125" style="3" bestFit="1" customWidth="1"/>
    <col min="8" max="8" width="11.88671875" style="3" bestFit="1" customWidth="1"/>
    <col min="9" max="10" width="8" style="3" customWidth="1"/>
    <col min="11" max="11" width="16.33203125" style="3" bestFit="1" customWidth="1"/>
    <col min="12" max="12" width="5.77734375" style="3" bestFit="1" customWidth="1"/>
    <col min="13" max="13" width="11.88671875" style="3" bestFit="1" customWidth="1"/>
    <col min="14" max="16384" width="8" style="3"/>
  </cols>
  <sheetData>
    <row r="1" spans="1:13" ht="78" customHeight="1"/>
    <row r="2" spans="1:13" ht="15.6">
      <c r="A2" s="119" t="s">
        <v>1</v>
      </c>
      <c r="B2" s="119" t="s">
        <v>2</v>
      </c>
      <c r="C2" s="119" t="s">
        <v>3</v>
      </c>
      <c r="D2" s="120" t="s">
        <v>4</v>
      </c>
      <c r="E2" s="118"/>
      <c r="F2" s="118"/>
      <c r="G2" s="118" t="s">
        <v>9</v>
      </c>
      <c r="H2" s="118" t="s">
        <v>10</v>
      </c>
      <c r="I2" s="118"/>
      <c r="J2" s="118"/>
      <c r="K2" s="118" t="s">
        <v>9</v>
      </c>
      <c r="L2" s="118" t="s">
        <v>11</v>
      </c>
      <c r="M2" s="118" t="s">
        <v>10</v>
      </c>
    </row>
    <row r="3" spans="1:13" ht="15">
      <c r="A3" s="119" t="s">
        <v>5</v>
      </c>
      <c r="B3" s="119">
        <v>1</v>
      </c>
      <c r="C3" s="119">
        <v>35261501256</v>
      </c>
      <c r="D3" s="119">
        <v>77</v>
      </c>
      <c r="E3" s="118"/>
      <c r="F3" s="118"/>
      <c r="G3" s="118" t="s">
        <v>5</v>
      </c>
      <c r="H3" s="118"/>
      <c r="I3" s="118"/>
      <c r="J3" s="118"/>
      <c r="K3" s="118" t="s">
        <v>5</v>
      </c>
      <c r="L3" s="118">
        <v>1</v>
      </c>
      <c r="M3" s="118"/>
    </row>
    <row r="4" spans="1:13" ht="15">
      <c r="A4" s="119" t="s">
        <v>5</v>
      </c>
      <c r="B4" s="119">
        <v>1</v>
      </c>
      <c r="C4" s="119">
        <v>35261501289</v>
      </c>
      <c r="D4" s="119">
        <v>79</v>
      </c>
      <c r="E4" s="118"/>
      <c r="F4" s="118"/>
      <c r="G4" s="118" t="s">
        <v>6</v>
      </c>
      <c r="H4" s="118"/>
      <c r="I4" s="118"/>
      <c r="J4" s="118"/>
      <c r="K4" s="118" t="s">
        <v>5</v>
      </c>
      <c r="L4" s="118">
        <v>2</v>
      </c>
      <c r="M4" s="118"/>
    </row>
    <row r="5" spans="1:13" ht="15">
      <c r="A5" s="119" t="s">
        <v>5</v>
      </c>
      <c r="B5" s="119">
        <v>1</v>
      </c>
      <c r="C5" s="119">
        <v>35261501122</v>
      </c>
      <c r="D5" s="119">
        <v>80</v>
      </c>
      <c r="E5" s="118"/>
      <c r="F5" s="118"/>
      <c r="G5" s="118" t="s">
        <v>7</v>
      </c>
      <c r="H5" s="118"/>
      <c r="I5" s="118"/>
      <c r="J5" s="118"/>
      <c r="K5" s="118" t="s">
        <v>5</v>
      </c>
      <c r="L5" s="118">
        <v>3</v>
      </c>
      <c r="M5" s="118"/>
    </row>
    <row r="6" spans="1:13" ht="15">
      <c r="A6" s="119" t="s">
        <v>5</v>
      </c>
      <c r="B6" s="119">
        <v>1</v>
      </c>
      <c r="C6" s="119">
        <v>35261501223</v>
      </c>
      <c r="D6" s="119">
        <v>82</v>
      </c>
      <c r="E6" s="118"/>
      <c r="F6" s="118"/>
      <c r="G6" s="118" t="s">
        <v>8</v>
      </c>
      <c r="H6" s="118"/>
      <c r="I6" s="118"/>
      <c r="J6" s="118"/>
      <c r="K6" s="118" t="s">
        <v>5</v>
      </c>
      <c r="L6" s="118">
        <v>4</v>
      </c>
      <c r="M6" s="118"/>
    </row>
    <row r="7" spans="1:13" ht="15">
      <c r="A7" s="119" t="s">
        <v>5</v>
      </c>
      <c r="B7" s="119">
        <v>1</v>
      </c>
      <c r="C7" s="119">
        <v>35261501054</v>
      </c>
      <c r="D7" s="119">
        <v>85</v>
      </c>
      <c r="E7" s="118"/>
      <c r="F7" s="118"/>
      <c r="G7" s="118"/>
      <c r="H7" s="118"/>
      <c r="I7" s="118"/>
      <c r="J7" s="118"/>
      <c r="K7" s="118" t="s">
        <v>5</v>
      </c>
      <c r="L7" s="118">
        <v>5</v>
      </c>
      <c r="M7" s="118"/>
    </row>
    <row r="8" spans="1:13" ht="15">
      <c r="A8" s="119" t="s">
        <v>5</v>
      </c>
      <c r="B8" s="119">
        <v>1</v>
      </c>
      <c r="C8" s="119">
        <v>35261501076</v>
      </c>
      <c r="D8" s="119">
        <v>85</v>
      </c>
      <c r="E8" s="118"/>
      <c r="F8" s="118"/>
      <c r="G8" s="118"/>
      <c r="H8" s="118"/>
      <c r="I8" s="118"/>
      <c r="J8" s="118"/>
      <c r="K8" s="118" t="s">
        <v>5</v>
      </c>
      <c r="L8" s="118">
        <v>6</v>
      </c>
      <c r="M8" s="118"/>
    </row>
    <row r="9" spans="1:13" ht="15">
      <c r="A9" s="119" t="s">
        <v>5</v>
      </c>
      <c r="B9" s="119">
        <v>1</v>
      </c>
      <c r="C9" s="119">
        <v>35261501098</v>
      </c>
      <c r="D9" s="119">
        <v>85</v>
      </c>
      <c r="E9" s="118"/>
      <c r="F9" s="118"/>
      <c r="G9" s="118"/>
      <c r="H9" s="118"/>
      <c r="I9" s="118"/>
      <c r="J9" s="118"/>
      <c r="K9" s="118" t="s">
        <v>5</v>
      </c>
      <c r="L9" s="118">
        <v>7</v>
      </c>
      <c r="M9" s="118"/>
    </row>
    <row r="10" spans="1:13" ht="15">
      <c r="A10" s="119" t="s">
        <v>5</v>
      </c>
      <c r="B10" s="119">
        <v>1</v>
      </c>
      <c r="C10" s="119">
        <v>35261501032</v>
      </c>
      <c r="D10" s="119">
        <v>86</v>
      </c>
      <c r="E10" s="118"/>
      <c r="F10" s="118"/>
      <c r="G10" s="118"/>
      <c r="H10" s="118"/>
      <c r="I10" s="118"/>
      <c r="J10" s="118"/>
      <c r="K10" s="118" t="s">
        <v>5</v>
      </c>
      <c r="L10" s="118">
        <v>8</v>
      </c>
      <c r="M10" s="118"/>
    </row>
    <row r="11" spans="1:13" ht="15">
      <c r="A11" s="119" t="s">
        <v>5</v>
      </c>
      <c r="B11" s="119">
        <v>1</v>
      </c>
      <c r="C11" s="119">
        <v>35261501267</v>
      </c>
      <c r="D11" s="119">
        <v>87</v>
      </c>
      <c r="E11" s="118"/>
      <c r="F11" s="118"/>
      <c r="G11" s="118"/>
      <c r="H11" s="118"/>
      <c r="I11" s="118"/>
      <c r="J11" s="118"/>
      <c r="K11" s="118" t="s">
        <v>6</v>
      </c>
      <c r="L11" s="118">
        <v>1</v>
      </c>
      <c r="M11" s="118"/>
    </row>
    <row r="12" spans="1:13" ht="15">
      <c r="A12" s="119" t="s">
        <v>5</v>
      </c>
      <c r="B12" s="119">
        <v>1</v>
      </c>
      <c r="C12" s="119">
        <v>35261501290</v>
      </c>
      <c r="D12" s="119">
        <v>87</v>
      </c>
      <c r="E12" s="118"/>
      <c r="F12" s="118"/>
      <c r="G12" s="118"/>
      <c r="H12" s="118"/>
      <c r="I12" s="118"/>
      <c r="J12" s="118"/>
      <c r="K12" s="118" t="s">
        <v>6</v>
      </c>
      <c r="L12" s="118">
        <v>2</v>
      </c>
      <c r="M12" s="118"/>
    </row>
    <row r="13" spans="1:13" ht="15">
      <c r="A13" s="119" t="s">
        <v>5</v>
      </c>
      <c r="B13" s="119">
        <v>1</v>
      </c>
      <c r="C13" s="119">
        <v>35261501313</v>
      </c>
      <c r="D13" s="119">
        <v>87</v>
      </c>
      <c r="E13" s="118"/>
      <c r="F13" s="118"/>
      <c r="G13" s="118"/>
      <c r="H13" s="118"/>
      <c r="I13" s="118"/>
      <c r="J13" s="118"/>
      <c r="K13" s="118" t="s">
        <v>6</v>
      </c>
      <c r="L13" s="118">
        <v>3</v>
      </c>
      <c r="M13" s="118"/>
    </row>
    <row r="14" spans="1:13" ht="15">
      <c r="A14" s="119" t="s">
        <v>5</v>
      </c>
      <c r="B14" s="119">
        <v>1</v>
      </c>
      <c r="C14" s="119">
        <v>35261501335</v>
      </c>
      <c r="D14" s="119">
        <v>87</v>
      </c>
      <c r="E14" s="118"/>
      <c r="F14" s="118"/>
      <c r="G14" s="118"/>
      <c r="H14" s="118"/>
      <c r="I14" s="118"/>
      <c r="J14" s="118"/>
      <c r="K14" s="118" t="s">
        <v>6</v>
      </c>
      <c r="L14" s="118">
        <v>4</v>
      </c>
      <c r="M14" s="118"/>
    </row>
    <row r="15" spans="1:13" ht="15">
      <c r="A15" s="119" t="s">
        <v>5</v>
      </c>
      <c r="B15" s="119">
        <v>1</v>
      </c>
      <c r="C15" s="119">
        <v>35261501100</v>
      </c>
      <c r="D15" s="119">
        <v>88</v>
      </c>
      <c r="E15" s="118"/>
      <c r="F15" s="118"/>
      <c r="G15" s="118"/>
      <c r="H15" s="118"/>
      <c r="I15" s="118"/>
      <c r="J15" s="118"/>
      <c r="K15" s="118" t="s">
        <v>6</v>
      </c>
      <c r="L15" s="118">
        <v>5</v>
      </c>
      <c r="M15" s="118"/>
    </row>
    <row r="16" spans="1:13" ht="15">
      <c r="A16" s="119" t="s">
        <v>5</v>
      </c>
      <c r="B16" s="119">
        <v>1</v>
      </c>
      <c r="C16" s="119">
        <v>35261501166</v>
      </c>
      <c r="D16" s="119">
        <v>88</v>
      </c>
      <c r="E16" s="118"/>
      <c r="F16" s="118"/>
      <c r="G16" s="118"/>
      <c r="H16" s="118"/>
      <c r="I16" s="118"/>
      <c r="J16" s="118"/>
      <c r="K16" s="118" t="s">
        <v>6</v>
      </c>
      <c r="L16" s="118">
        <v>6</v>
      </c>
      <c r="M16" s="118"/>
    </row>
    <row r="17" spans="1:13" ht="15">
      <c r="A17" s="119" t="s">
        <v>5</v>
      </c>
      <c r="B17" s="119">
        <v>1</v>
      </c>
      <c r="C17" s="119">
        <v>35261501010</v>
      </c>
      <c r="D17" s="119">
        <v>90</v>
      </c>
      <c r="E17" s="118"/>
      <c r="F17" s="118"/>
      <c r="G17" s="118"/>
      <c r="H17" s="118"/>
      <c r="I17" s="118"/>
      <c r="J17" s="118"/>
      <c r="K17" s="118" t="s">
        <v>6</v>
      </c>
      <c r="L17" s="118">
        <v>7</v>
      </c>
      <c r="M17" s="118"/>
    </row>
    <row r="18" spans="1:13" ht="15">
      <c r="A18" s="119" t="s">
        <v>5</v>
      </c>
      <c r="B18" s="119">
        <v>1</v>
      </c>
      <c r="C18" s="119">
        <v>35261501212</v>
      </c>
      <c r="D18" s="119">
        <v>90</v>
      </c>
      <c r="E18" s="118"/>
      <c r="F18" s="118"/>
      <c r="G18" s="118"/>
      <c r="H18" s="118"/>
      <c r="I18" s="118"/>
      <c r="J18" s="118"/>
      <c r="K18" s="118" t="s">
        <v>6</v>
      </c>
      <c r="L18" s="118">
        <v>8</v>
      </c>
      <c r="M18" s="118"/>
    </row>
    <row r="19" spans="1:13" ht="15">
      <c r="A19" s="119" t="s">
        <v>5</v>
      </c>
      <c r="B19" s="119">
        <v>1</v>
      </c>
      <c r="C19" s="119">
        <v>35261501302</v>
      </c>
      <c r="D19" s="119">
        <v>90</v>
      </c>
      <c r="E19" s="118"/>
      <c r="F19" s="118"/>
      <c r="G19" s="118"/>
      <c r="H19" s="118"/>
      <c r="I19" s="118"/>
      <c r="J19" s="118"/>
      <c r="K19" s="118" t="s">
        <v>6</v>
      </c>
      <c r="L19" s="118">
        <v>9</v>
      </c>
      <c r="M19" s="118"/>
    </row>
    <row r="20" spans="1:13" ht="15">
      <c r="A20" s="119" t="s">
        <v>5</v>
      </c>
      <c r="B20" s="119">
        <v>1</v>
      </c>
      <c r="C20" s="119">
        <v>35261501087</v>
      </c>
      <c r="D20" s="119">
        <v>91</v>
      </c>
      <c r="E20" s="118"/>
      <c r="F20" s="118"/>
      <c r="G20" s="118"/>
      <c r="H20" s="118"/>
      <c r="I20" s="118"/>
      <c r="J20" s="118"/>
      <c r="K20" s="118" t="s">
        <v>7</v>
      </c>
      <c r="L20" s="118">
        <v>1</v>
      </c>
      <c r="M20" s="118"/>
    </row>
    <row r="21" spans="1:13" ht="15">
      <c r="A21" s="119" t="s">
        <v>5</v>
      </c>
      <c r="B21" s="119">
        <v>1</v>
      </c>
      <c r="C21" s="119">
        <v>35261501234</v>
      </c>
      <c r="D21" s="119">
        <v>91</v>
      </c>
      <c r="E21" s="118"/>
      <c r="F21" s="118"/>
      <c r="G21" s="118"/>
      <c r="H21" s="118"/>
      <c r="I21" s="118"/>
      <c r="J21" s="118"/>
      <c r="K21" s="118" t="s">
        <v>7</v>
      </c>
      <c r="L21" s="118">
        <v>2</v>
      </c>
      <c r="M21" s="118"/>
    </row>
    <row r="22" spans="1:13" ht="15">
      <c r="A22" s="119" t="s">
        <v>5</v>
      </c>
      <c r="B22" s="119">
        <v>1</v>
      </c>
      <c r="C22" s="119">
        <v>35261501043</v>
      </c>
      <c r="D22" s="119">
        <v>92</v>
      </c>
      <c r="E22" s="118"/>
      <c r="F22" s="118"/>
      <c r="G22" s="118"/>
      <c r="H22" s="118"/>
      <c r="I22" s="118"/>
      <c r="J22" s="118"/>
      <c r="K22" s="118" t="s">
        <v>7</v>
      </c>
      <c r="L22" s="118">
        <v>3</v>
      </c>
      <c r="M22" s="118"/>
    </row>
    <row r="23" spans="1:13" ht="15">
      <c r="A23" s="119" t="s">
        <v>5</v>
      </c>
      <c r="B23" s="119">
        <v>1</v>
      </c>
      <c r="C23" s="119">
        <v>35261501144</v>
      </c>
      <c r="D23" s="119">
        <v>92</v>
      </c>
      <c r="E23" s="118"/>
      <c r="F23" s="118"/>
      <c r="G23" s="118"/>
      <c r="H23" s="118"/>
      <c r="I23" s="118"/>
      <c r="J23" s="118"/>
      <c r="K23" s="118" t="s">
        <v>7</v>
      </c>
      <c r="L23" s="118">
        <v>4</v>
      </c>
      <c r="M23" s="118"/>
    </row>
    <row r="24" spans="1:13" ht="15">
      <c r="A24" s="119" t="s">
        <v>5</v>
      </c>
      <c r="B24" s="119">
        <v>1</v>
      </c>
      <c r="C24" s="119">
        <v>35261501155</v>
      </c>
      <c r="D24" s="119">
        <v>92</v>
      </c>
      <c r="E24" s="118"/>
      <c r="F24" s="118"/>
      <c r="G24" s="118"/>
      <c r="H24" s="118"/>
      <c r="I24" s="118"/>
      <c r="J24" s="118"/>
      <c r="K24" s="118" t="s">
        <v>7</v>
      </c>
      <c r="L24" s="118">
        <v>5</v>
      </c>
      <c r="M24" s="118"/>
    </row>
    <row r="25" spans="1:13" ht="15">
      <c r="A25" s="119" t="s">
        <v>5</v>
      </c>
      <c r="B25" s="119">
        <v>1</v>
      </c>
      <c r="C25" s="119">
        <v>35261501245</v>
      </c>
      <c r="D25" s="119">
        <v>93</v>
      </c>
      <c r="E25" s="118"/>
      <c r="F25" s="118"/>
      <c r="G25" s="118"/>
      <c r="H25" s="118"/>
      <c r="I25" s="118"/>
      <c r="J25" s="118"/>
      <c r="K25" s="118" t="s">
        <v>7</v>
      </c>
      <c r="L25" s="118">
        <v>6</v>
      </c>
      <c r="M25" s="118"/>
    </row>
    <row r="26" spans="1:13" ht="15">
      <c r="A26" s="119" t="s">
        <v>5</v>
      </c>
      <c r="B26" s="119">
        <v>1</v>
      </c>
      <c r="C26" s="119">
        <v>35261501346</v>
      </c>
      <c r="D26" s="119">
        <v>93</v>
      </c>
      <c r="E26" s="118"/>
      <c r="F26" s="118"/>
      <c r="G26" s="118"/>
      <c r="H26" s="118"/>
      <c r="I26" s="118"/>
      <c r="J26" s="118"/>
      <c r="K26" s="118" t="s">
        <v>7</v>
      </c>
      <c r="L26" s="118">
        <v>7</v>
      </c>
      <c r="M26" s="118"/>
    </row>
    <row r="27" spans="1:13" ht="15">
      <c r="A27" s="119" t="s">
        <v>5</v>
      </c>
      <c r="B27" s="119">
        <v>2</v>
      </c>
      <c r="C27" s="119">
        <v>35261502011</v>
      </c>
      <c r="D27" s="119">
        <v>72</v>
      </c>
      <c r="E27" s="118"/>
      <c r="F27" s="118"/>
      <c r="G27" s="118"/>
      <c r="H27" s="118"/>
      <c r="I27" s="118"/>
      <c r="J27" s="118"/>
      <c r="K27" s="118" t="s">
        <v>8</v>
      </c>
      <c r="L27" s="118">
        <v>1</v>
      </c>
      <c r="M27" s="118"/>
    </row>
    <row r="28" spans="1:13" ht="15">
      <c r="A28" s="119" t="s">
        <v>5</v>
      </c>
      <c r="B28" s="119">
        <v>2</v>
      </c>
      <c r="C28" s="119">
        <v>35261502279</v>
      </c>
      <c r="D28" s="119">
        <v>73</v>
      </c>
      <c r="E28" s="118"/>
      <c r="F28" s="118"/>
      <c r="G28" s="118"/>
      <c r="H28" s="118"/>
      <c r="I28" s="118"/>
      <c r="J28" s="118"/>
      <c r="K28" s="118" t="s">
        <v>8</v>
      </c>
      <c r="L28" s="118">
        <v>2</v>
      </c>
      <c r="M28" s="118"/>
    </row>
    <row r="29" spans="1:13" ht="15">
      <c r="A29" s="119" t="s">
        <v>5</v>
      </c>
      <c r="B29" s="119">
        <v>2</v>
      </c>
      <c r="C29" s="119">
        <v>35261502055</v>
      </c>
      <c r="D29" s="119">
        <v>76</v>
      </c>
      <c r="E29" s="118"/>
      <c r="F29" s="118"/>
      <c r="G29" s="118"/>
      <c r="H29" s="118"/>
      <c r="I29" s="118"/>
      <c r="J29" s="118"/>
      <c r="K29" s="118" t="s">
        <v>8</v>
      </c>
      <c r="L29" s="118">
        <v>3</v>
      </c>
      <c r="M29" s="118"/>
    </row>
    <row r="30" spans="1:13" ht="15">
      <c r="A30" s="119" t="s">
        <v>5</v>
      </c>
      <c r="B30" s="119">
        <v>2</v>
      </c>
      <c r="C30" s="119">
        <v>35261502213</v>
      </c>
      <c r="D30" s="119">
        <v>77</v>
      </c>
      <c r="E30" s="118"/>
      <c r="F30" s="118"/>
      <c r="G30" s="118"/>
      <c r="H30" s="118"/>
      <c r="I30" s="118"/>
      <c r="J30" s="118"/>
      <c r="K30" s="118" t="s">
        <v>8</v>
      </c>
      <c r="L30" s="118">
        <v>4</v>
      </c>
      <c r="M30" s="118"/>
    </row>
    <row r="31" spans="1:13" ht="15">
      <c r="A31" s="119" t="s">
        <v>5</v>
      </c>
      <c r="B31" s="119">
        <v>2</v>
      </c>
      <c r="C31" s="119">
        <v>35261502099</v>
      </c>
      <c r="D31" s="119">
        <v>81</v>
      </c>
      <c r="E31" s="118"/>
      <c r="F31" s="118"/>
      <c r="G31" s="118"/>
      <c r="H31" s="118"/>
      <c r="I31" s="118"/>
      <c r="J31" s="118"/>
      <c r="K31" s="118" t="s">
        <v>8</v>
      </c>
      <c r="L31" s="118">
        <v>5</v>
      </c>
      <c r="M31" s="118"/>
    </row>
    <row r="32" spans="1:13" ht="15">
      <c r="A32" s="119" t="s">
        <v>5</v>
      </c>
      <c r="B32" s="119">
        <v>2</v>
      </c>
      <c r="C32" s="119">
        <v>35261502257</v>
      </c>
      <c r="D32" s="119">
        <v>82</v>
      </c>
      <c r="E32" s="118"/>
      <c r="F32" s="118"/>
      <c r="G32" s="118"/>
      <c r="H32" s="118"/>
      <c r="I32" s="118"/>
      <c r="J32" s="118"/>
      <c r="K32" s="118" t="s">
        <v>8</v>
      </c>
      <c r="L32" s="118">
        <v>6</v>
      </c>
      <c r="M32" s="118"/>
    </row>
    <row r="33" spans="1:13" ht="15">
      <c r="A33" s="119" t="s">
        <v>5</v>
      </c>
      <c r="B33" s="119">
        <v>2</v>
      </c>
      <c r="C33" s="119">
        <v>35261502088</v>
      </c>
      <c r="D33" s="119">
        <v>83</v>
      </c>
      <c r="E33" s="118"/>
      <c r="F33" s="118"/>
      <c r="G33" s="118"/>
      <c r="H33" s="118"/>
      <c r="I33" s="118"/>
      <c r="J33" s="118"/>
      <c r="K33" s="118" t="s">
        <v>8</v>
      </c>
      <c r="L33" s="118">
        <v>7</v>
      </c>
      <c r="M33" s="118"/>
    </row>
    <row r="34" spans="1:13" ht="15">
      <c r="A34" s="119" t="s">
        <v>5</v>
      </c>
      <c r="B34" s="119">
        <v>2</v>
      </c>
      <c r="C34" s="119">
        <v>35261502167</v>
      </c>
      <c r="D34" s="119">
        <v>83</v>
      </c>
      <c r="E34" s="118"/>
      <c r="F34" s="118"/>
      <c r="G34" s="118"/>
      <c r="H34" s="118"/>
      <c r="I34" s="118"/>
      <c r="J34" s="118"/>
      <c r="K34" s="118" t="s">
        <v>8</v>
      </c>
      <c r="L34" s="118">
        <v>8</v>
      </c>
      <c r="M34" s="118"/>
    </row>
    <row r="35" spans="1:13" ht="15">
      <c r="A35" s="119" t="s">
        <v>5</v>
      </c>
      <c r="B35" s="119">
        <v>2</v>
      </c>
      <c r="C35" s="119">
        <v>35261502314</v>
      </c>
      <c r="D35" s="119">
        <v>83</v>
      </c>
      <c r="E35" s="118"/>
      <c r="F35" s="118"/>
      <c r="G35" s="118"/>
      <c r="H35" s="118"/>
      <c r="I35" s="118"/>
      <c r="J35" s="118"/>
      <c r="K35" s="118"/>
      <c r="L35" s="118"/>
      <c r="M35" s="118"/>
    </row>
    <row r="36" spans="1:13" ht="15">
      <c r="A36" s="119" t="s">
        <v>5</v>
      </c>
      <c r="B36" s="119">
        <v>2</v>
      </c>
      <c r="C36" s="119">
        <v>35261502077</v>
      </c>
      <c r="D36" s="119">
        <v>84</v>
      </c>
      <c r="E36" s="118"/>
      <c r="F36" s="118"/>
      <c r="G36" s="118"/>
      <c r="H36" s="118"/>
      <c r="I36" s="118"/>
      <c r="J36" s="118"/>
      <c r="K36" s="118"/>
      <c r="L36" s="118"/>
      <c r="M36" s="118"/>
    </row>
    <row r="37" spans="1:13" ht="15">
      <c r="A37" s="119" t="s">
        <v>5</v>
      </c>
      <c r="B37" s="119">
        <v>2</v>
      </c>
      <c r="C37" s="119">
        <v>35261502112</v>
      </c>
      <c r="D37" s="119">
        <v>84</v>
      </c>
      <c r="E37" s="118"/>
      <c r="F37" s="118"/>
      <c r="G37" s="118"/>
      <c r="H37" s="118"/>
      <c r="I37" s="118"/>
      <c r="J37" s="118"/>
      <c r="K37" s="118"/>
      <c r="L37" s="118"/>
      <c r="M37" s="118"/>
    </row>
    <row r="38" spans="1:13" ht="15">
      <c r="A38" s="119" t="s">
        <v>5</v>
      </c>
      <c r="B38" s="119">
        <v>2</v>
      </c>
      <c r="C38" s="119">
        <v>35261502156</v>
      </c>
      <c r="D38" s="119">
        <v>85</v>
      </c>
      <c r="E38" s="118"/>
      <c r="F38" s="118"/>
      <c r="G38" s="118"/>
      <c r="H38" s="118"/>
      <c r="I38" s="118"/>
      <c r="J38" s="118"/>
      <c r="K38" s="118"/>
      <c r="L38" s="118"/>
      <c r="M38" s="118"/>
    </row>
    <row r="39" spans="1:13" ht="15">
      <c r="A39" s="119" t="s">
        <v>5</v>
      </c>
      <c r="B39" s="119">
        <v>2</v>
      </c>
      <c r="C39" s="119">
        <v>35261502178</v>
      </c>
      <c r="D39" s="119">
        <v>85</v>
      </c>
      <c r="E39" s="118"/>
      <c r="F39" s="118"/>
      <c r="G39" s="118"/>
      <c r="H39" s="118"/>
      <c r="I39" s="118"/>
      <c r="J39" s="118"/>
      <c r="K39" s="118"/>
      <c r="L39" s="118"/>
      <c r="M39" s="118"/>
    </row>
    <row r="40" spans="1:13" ht="15">
      <c r="A40" s="119" t="s">
        <v>5</v>
      </c>
      <c r="B40" s="119">
        <v>2</v>
      </c>
      <c r="C40" s="119">
        <v>35261502280</v>
      </c>
      <c r="D40" s="119">
        <v>86</v>
      </c>
      <c r="E40" s="118"/>
      <c r="F40" s="118"/>
      <c r="G40" s="118"/>
      <c r="H40" s="118"/>
      <c r="I40" s="118"/>
      <c r="J40" s="118"/>
      <c r="K40" s="118"/>
      <c r="L40" s="118"/>
      <c r="M40" s="118"/>
    </row>
    <row r="41" spans="1:13" ht="15">
      <c r="A41" s="119" t="s">
        <v>5</v>
      </c>
      <c r="B41" s="119">
        <v>2</v>
      </c>
      <c r="C41" s="119">
        <v>35261502033</v>
      </c>
      <c r="D41" s="119">
        <v>87</v>
      </c>
      <c r="E41" s="118"/>
      <c r="F41" s="118"/>
      <c r="G41" s="118"/>
      <c r="H41" s="118"/>
      <c r="I41" s="118"/>
      <c r="J41" s="118"/>
      <c r="K41" s="118"/>
      <c r="L41" s="118"/>
      <c r="M41" s="118"/>
    </row>
    <row r="42" spans="1:13" ht="15">
      <c r="A42" s="119" t="s">
        <v>5</v>
      </c>
      <c r="B42" s="119">
        <v>2</v>
      </c>
      <c r="C42" s="119">
        <v>35261502325</v>
      </c>
      <c r="D42" s="119">
        <v>87</v>
      </c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5">
      <c r="A43" s="119" t="s">
        <v>5</v>
      </c>
      <c r="B43" s="119">
        <v>2</v>
      </c>
      <c r="C43" s="119">
        <v>35261502358</v>
      </c>
      <c r="D43" s="119">
        <v>87</v>
      </c>
      <c r="E43" s="118"/>
      <c r="F43" s="118"/>
      <c r="G43" s="118"/>
      <c r="H43" s="118"/>
      <c r="I43" s="118"/>
      <c r="J43" s="118"/>
      <c r="K43" s="118"/>
      <c r="L43" s="118"/>
      <c r="M43" s="118"/>
    </row>
    <row r="44" spans="1:13" ht="15">
      <c r="A44" s="119" t="s">
        <v>5</v>
      </c>
      <c r="B44" s="119">
        <v>2</v>
      </c>
      <c r="C44" s="119">
        <v>35261502022</v>
      </c>
      <c r="D44" s="119">
        <v>88</v>
      </c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5">
      <c r="A45" s="119" t="s">
        <v>5</v>
      </c>
      <c r="B45" s="119">
        <v>2</v>
      </c>
      <c r="C45" s="119">
        <v>35261502246</v>
      </c>
      <c r="D45" s="119">
        <v>88</v>
      </c>
      <c r="E45" s="118"/>
      <c r="F45" s="118"/>
      <c r="G45" s="118"/>
      <c r="H45" s="118"/>
      <c r="I45" s="118"/>
      <c r="J45" s="118"/>
      <c r="K45" s="118"/>
      <c r="L45" s="118"/>
      <c r="M45" s="118"/>
    </row>
    <row r="46" spans="1:13" ht="15">
      <c r="A46" s="119" t="s">
        <v>5</v>
      </c>
      <c r="B46" s="119">
        <v>2</v>
      </c>
      <c r="C46" s="119">
        <v>35261502145</v>
      </c>
      <c r="D46" s="119">
        <v>89</v>
      </c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5">
      <c r="A47" s="119" t="s">
        <v>5</v>
      </c>
      <c r="B47" s="119">
        <v>2</v>
      </c>
      <c r="C47" s="119">
        <v>35261502123</v>
      </c>
      <c r="D47" s="119">
        <v>90</v>
      </c>
      <c r="E47" s="118"/>
      <c r="F47" s="118"/>
      <c r="G47" s="118"/>
      <c r="H47" s="118"/>
      <c r="I47" s="118"/>
      <c r="J47" s="118"/>
      <c r="K47" s="118"/>
      <c r="L47" s="118"/>
      <c r="M47" s="118"/>
    </row>
    <row r="48" spans="1:13" ht="15">
      <c r="A48" s="119" t="s">
        <v>5</v>
      </c>
      <c r="B48" s="119">
        <v>2</v>
      </c>
      <c r="C48" s="119">
        <v>35261502189</v>
      </c>
      <c r="D48" s="119">
        <v>90</v>
      </c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5">
      <c r="A49" s="119" t="s">
        <v>5</v>
      </c>
      <c r="B49" s="119">
        <v>2</v>
      </c>
      <c r="C49" s="119">
        <v>35261502066</v>
      </c>
      <c r="D49" s="119">
        <v>92</v>
      </c>
      <c r="E49" s="118"/>
      <c r="F49" s="118"/>
      <c r="G49" s="118"/>
      <c r="H49" s="118"/>
      <c r="I49" s="118"/>
      <c r="J49" s="118"/>
      <c r="K49" s="118"/>
      <c r="L49" s="118"/>
      <c r="M49" s="118"/>
    </row>
    <row r="50" spans="1:13" ht="15">
      <c r="A50" s="119" t="s">
        <v>5</v>
      </c>
      <c r="B50" s="119">
        <v>2</v>
      </c>
      <c r="C50" s="119">
        <v>35261502101</v>
      </c>
      <c r="D50" s="119">
        <v>92</v>
      </c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5">
      <c r="A51" s="119" t="s">
        <v>5</v>
      </c>
      <c r="B51" s="119">
        <v>2</v>
      </c>
      <c r="C51" s="119">
        <v>35261502134</v>
      </c>
      <c r="D51" s="119">
        <v>92</v>
      </c>
      <c r="E51" s="118"/>
      <c r="F51" s="118"/>
      <c r="G51" s="118"/>
      <c r="H51" s="118"/>
      <c r="I51" s="118"/>
      <c r="J51" s="118"/>
      <c r="K51" s="118"/>
      <c r="L51" s="118"/>
      <c r="M51" s="118"/>
    </row>
    <row r="52" spans="1:13" ht="15">
      <c r="A52" s="119" t="s">
        <v>5</v>
      </c>
      <c r="B52" s="119">
        <v>2</v>
      </c>
      <c r="C52" s="119">
        <v>35261502336</v>
      </c>
      <c r="D52" s="119">
        <v>94</v>
      </c>
      <c r="E52" s="118"/>
      <c r="F52" s="118"/>
      <c r="G52" s="118"/>
      <c r="H52" s="118"/>
      <c r="I52" s="118"/>
      <c r="J52" s="118"/>
      <c r="K52" s="118"/>
      <c r="L52" s="118"/>
      <c r="M52" s="118"/>
    </row>
    <row r="53" spans="1:13" ht="15">
      <c r="A53" s="119" t="s">
        <v>5</v>
      </c>
      <c r="B53" s="119">
        <v>2</v>
      </c>
      <c r="C53" s="119">
        <v>35261502347</v>
      </c>
      <c r="D53" s="119">
        <v>94</v>
      </c>
      <c r="E53" s="118"/>
      <c r="F53" s="118"/>
      <c r="G53" s="118"/>
      <c r="H53" s="118"/>
      <c r="I53" s="118"/>
      <c r="J53" s="118"/>
      <c r="K53" s="118"/>
      <c r="L53" s="118"/>
      <c r="M53" s="118"/>
    </row>
    <row r="54" spans="1:13" ht="15">
      <c r="A54" s="119" t="s">
        <v>5</v>
      </c>
      <c r="B54" s="119">
        <v>2</v>
      </c>
      <c r="C54" s="119">
        <v>35261502235</v>
      </c>
      <c r="D54" s="119">
        <v>95</v>
      </c>
      <c r="E54" s="118"/>
      <c r="F54" s="118"/>
      <c r="G54" s="118"/>
      <c r="H54" s="118"/>
      <c r="I54" s="118"/>
      <c r="J54" s="118"/>
      <c r="K54" s="118"/>
      <c r="L54" s="118"/>
      <c r="M54" s="118"/>
    </row>
    <row r="55" spans="1:13" ht="15">
      <c r="A55" s="119" t="s">
        <v>5</v>
      </c>
      <c r="B55" s="119">
        <v>3</v>
      </c>
      <c r="C55" s="119">
        <v>35261503056</v>
      </c>
      <c r="D55" s="119">
        <v>56</v>
      </c>
      <c r="E55" s="118"/>
      <c r="F55" s="118"/>
      <c r="G55" s="118"/>
      <c r="H55" s="118"/>
      <c r="I55" s="118"/>
      <c r="J55" s="118"/>
      <c r="K55" s="118"/>
      <c r="L55" s="118"/>
      <c r="M55" s="118"/>
    </row>
    <row r="56" spans="1:13" ht="15">
      <c r="A56" s="119" t="s">
        <v>5</v>
      </c>
      <c r="B56" s="119">
        <v>3</v>
      </c>
      <c r="C56" s="119">
        <v>35261507050</v>
      </c>
      <c r="D56" s="119">
        <v>57</v>
      </c>
      <c r="E56" s="118"/>
      <c r="F56" s="118"/>
      <c r="G56" s="118"/>
      <c r="H56" s="118"/>
      <c r="I56" s="118"/>
      <c r="J56" s="118"/>
      <c r="K56" s="118"/>
      <c r="L56" s="118"/>
      <c r="M56" s="118"/>
    </row>
    <row r="57" spans="1:13" ht="15">
      <c r="A57" s="119" t="s">
        <v>5</v>
      </c>
      <c r="B57" s="119">
        <v>3</v>
      </c>
      <c r="C57" s="119">
        <v>35261508174</v>
      </c>
      <c r="D57" s="119">
        <v>57</v>
      </c>
      <c r="E57" s="118"/>
      <c r="F57" s="118"/>
      <c r="G57" s="118"/>
      <c r="H57" s="118"/>
      <c r="I57" s="118"/>
      <c r="J57" s="118"/>
      <c r="K57" s="118"/>
      <c r="L57" s="118"/>
      <c r="M57" s="118"/>
    </row>
    <row r="58" spans="1:13" ht="15">
      <c r="A58" s="119" t="s">
        <v>5</v>
      </c>
      <c r="B58" s="119">
        <v>3</v>
      </c>
      <c r="C58" s="119">
        <v>35261503180</v>
      </c>
      <c r="D58" s="119">
        <v>60</v>
      </c>
      <c r="E58" s="118"/>
      <c r="F58" s="118"/>
      <c r="G58" s="118"/>
      <c r="H58" s="118"/>
      <c r="I58" s="118"/>
      <c r="J58" s="118"/>
      <c r="K58" s="118"/>
      <c r="L58" s="118"/>
      <c r="M58" s="118"/>
    </row>
    <row r="59" spans="1:13" ht="15">
      <c r="A59" s="119" t="s">
        <v>5</v>
      </c>
      <c r="B59" s="119">
        <v>3</v>
      </c>
      <c r="C59" s="119">
        <v>35261503269</v>
      </c>
      <c r="D59" s="119">
        <v>64</v>
      </c>
      <c r="E59" s="118"/>
      <c r="F59" s="118"/>
      <c r="G59" s="118"/>
      <c r="H59" s="118"/>
      <c r="I59" s="118"/>
      <c r="J59" s="118"/>
      <c r="K59" s="118"/>
      <c r="L59" s="118"/>
      <c r="M59" s="118"/>
    </row>
    <row r="60" spans="1:13" ht="15">
      <c r="A60" s="119" t="s">
        <v>5</v>
      </c>
      <c r="B60" s="119">
        <v>3</v>
      </c>
      <c r="C60" s="119">
        <v>35261503179</v>
      </c>
      <c r="D60" s="119">
        <v>65</v>
      </c>
      <c r="E60" s="118"/>
      <c r="F60" s="118"/>
      <c r="G60" s="118"/>
      <c r="H60" s="118"/>
      <c r="I60" s="118"/>
      <c r="J60" s="118"/>
      <c r="K60" s="118"/>
      <c r="L60" s="118"/>
      <c r="M60" s="118"/>
    </row>
    <row r="61" spans="1:13" ht="15">
      <c r="A61" s="119" t="s">
        <v>5</v>
      </c>
      <c r="B61" s="119">
        <v>3</v>
      </c>
      <c r="C61" s="119">
        <v>35261503168</v>
      </c>
      <c r="D61" s="119">
        <v>66</v>
      </c>
      <c r="E61" s="118"/>
      <c r="F61" s="118"/>
      <c r="G61" s="118"/>
      <c r="H61" s="118"/>
      <c r="I61" s="118"/>
      <c r="J61" s="118"/>
      <c r="K61" s="118"/>
      <c r="L61" s="118"/>
      <c r="M61" s="118"/>
    </row>
    <row r="62" spans="1:13" ht="15">
      <c r="A62" s="119" t="s">
        <v>5</v>
      </c>
      <c r="B62" s="119">
        <v>3</v>
      </c>
      <c r="C62" s="119">
        <v>35261503225</v>
      </c>
      <c r="D62" s="119">
        <v>68</v>
      </c>
      <c r="E62" s="118"/>
      <c r="F62" s="118"/>
      <c r="G62" s="118"/>
      <c r="H62" s="118"/>
      <c r="I62" s="118"/>
      <c r="J62" s="118"/>
      <c r="K62" s="118"/>
      <c r="L62" s="118"/>
      <c r="M62" s="118"/>
    </row>
    <row r="63" spans="1:13" ht="15">
      <c r="A63" s="119" t="s">
        <v>5</v>
      </c>
      <c r="B63" s="119">
        <v>3</v>
      </c>
      <c r="C63" s="119">
        <v>35261507162</v>
      </c>
      <c r="D63" s="119">
        <v>68</v>
      </c>
      <c r="E63" s="118"/>
      <c r="F63" s="118"/>
      <c r="G63" s="118"/>
      <c r="H63" s="118"/>
      <c r="I63" s="118"/>
      <c r="J63" s="118"/>
      <c r="K63" s="118"/>
      <c r="L63" s="118"/>
      <c r="M63" s="118"/>
    </row>
    <row r="64" spans="1:13" ht="15">
      <c r="A64" s="119" t="s">
        <v>5</v>
      </c>
      <c r="B64" s="119">
        <v>3</v>
      </c>
      <c r="C64" s="119">
        <v>35261503102</v>
      </c>
      <c r="D64" s="119">
        <v>69</v>
      </c>
      <c r="E64" s="118"/>
      <c r="F64" s="118"/>
      <c r="G64" s="118"/>
      <c r="H64" s="118"/>
      <c r="I64" s="118"/>
      <c r="J64" s="118"/>
      <c r="K64" s="118"/>
      <c r="L64" s="118"/>
      <c r="M64" s="118"/>
    </row>
    <row r="65" spans="1:13" ht="15">
      <c r="A65" s="119" t="s">
        <v>5</v>
      </c>
      <c r="B65" s="119">
        <v>3</v>
      </c>
      <c r="C65" s="119">
        <v>35261503281</v>
      </c>
      <c r="D65" s="119">
        <v>69</v>
      </c>
      <c r="E65" s="118"/>
      <c r="F65" s="118"/>
      <c r="G65" s="118"/>
      <c r="H65" s="118"/>
      <c r="I65" s="118"/>
      <c r="J65" s="118"/>
      <c r="K65" s="118"/>
      <c r="L65" s="118"/>
      <c r="M65" s="118"/>
    </row>
    <row r="66" spans="1:13" ht="15">
      <c r="A66" s="119" t="s">
        <v>5</v>
      </c>
      <c r="B66" s="119">
        <v>3</v>
      </c>
      <c r="C66" s="119">
        <v>35261503067</v>
      </c>
      <c r="D66" s="119">
        <v>70</v>
      </c>
      <c r="E66" s="118"/>
      <c r="F66" s="118"/>
      <c r="G66" s="118"/>
      <c r="H66" s="118"/>
      <c r="I66" s="118"/>
      <c r="J66" s="118"/>
      <c r="K66" s="118"/>
      <c r="L66" s="118"/>
      <c r="M66" s="118"/>
    </row>
    <row r="67" spans="1:13" ht="15">
      <c r="A67" s="119" t="s">
        <v>5</v>
      </c>
      <c r="B67" s="119">
        <v>3</v>
      </c>
      <c r="C67" s="119">
        <v>35261503078</v>
      </c>
      <c r="D67" s="119">
        <v>71</v>
      </c>
      <c r="E67" s="118"/>
      <c r="F67" s="118"/>
      <c r="G67" s="118"/>
      <c r="H67" s="118"/>
      <c r="I67" s="118"/>
      <c r="J67" s="118"/>
      <c r="K67" s="118"/>
      <c r="L67" s="118"/>
      <c r="M67" s="118"/>
    </row>
    <row r="68" spans="1:13" ht="15">
      <c r="A68" s="119" t="s">
        <v>5</v>
      </c>
      <c r="B68" s="119">
        <v>3</v>
      </c>
      <c r="C68" s="119">
        <v>35261503124</v>
      </c>
      <c r="D68" s="119">
        <v>71</v>
      </c>
      <c r="E68" s="118"/>
      <c r="F68" s="118"/>
      <c r="G68" s="118"/>
      <c r="H68" s="118"/>
      <c r="I68" s="118"/>
      <c r="J68" s="118"/>
      <c r="K68" s="118"/>
      <c r="L68" s="118"/>
      <c r="M68" s="118"/>
    </row>
    <row r="69" spans="1:13" ht="15">
      <c r="A69" s="119" t="s">
        <v>5</v>
      </c>
      <c r="B69" s="119">
        <v>3</v>
      </c>
      <c r="C69" s="119">
        <v>35261503034</v>
      </c>
      <c r="D69" s="119">
        <v>73</v>
      </c>
      <c r="E69" s="118"/>
      <c r="F69" s="118"/>
      <c r="G69" s="118"/>
      <c r="H69" s="118"/>
      <c r="I69" s="118"/>
      <c r="J69" s="118"/>
      <c r="K69" s="118"/>
      <c r="L69" s="118"/>
      <c r="M69" s="118"/>
    </row>
    <row r="70" spans="1:13" ht="15">
      <c r="A70" s="119" t="s">
        <v>5</v>
      </c>
      <c r="B70" s="119">
        <v>3</v>
      </c>
      <c r="C70" s="119">
        <v>35261503236</v>
      </c>
      <c r="D70" s="119">
        <v>73</v>
      </c>
      <c r="E70" s="118"/>
      <c r="F70" s="118"/>
      <c r="G70" s="118"/>
      <c r="H70" s="118"/>
      <c r="I70" s="118"/>
      <c r="J70" s="118"/>
      <c r="K70" s="118"/>
      <c r="L70" s="118"/>
      <c r="M70" s="118"/>
    </row>
    <row r="71" spans="1:13" ht="15">
      <c r="A71" s="119" t="s">
        <v>5</v>
      </c>
      <c r="B71" s="119">
        <v>3</v>
      </c>
      <c r="C71" s="119">
        <v>35261507106</v>
      </c>
      <c r="D71" s="119">
        <v>74</v>
      </c>
      <c r="E71" s="118"/>
      <c r="F71" s="118"/>
      <c r="G71" s="118"/>
      <c r="H71" s="118"/>
      <c r="I71" s="118"/>
      <c r="J71" s="118"/>
      <c r="K71" s="118"/>
      <c r="L71" s="118"/>
      <c r="M71" s="118"/>
    </row>
    <row r="72" spans="1:13" ht="15">
      <c r="A72" s="119" t="s">
        <v>5</v>
      </c>
      <c r="B72" s="119">
        <v>3</v>
      </c>
      <c r="C72" s="119">
        <v>35261503270</v>
      </c>
      <c r="D72" s="119">
        <v>75</v>
      </c>
      <c r="E72" s="118"/>
      <c r="F72" s="118"/>
      <c r="G72" s="118"/>
      <c r="H72" s="118"/>
      <c r="I72" s="118"/>
      <c r="J72" s="118"/>
      <c r="K72" s="118"/>
      <c r="L72" s="118"/>
      <c r="M72" s="118"/>
    </row>
    <row r="73" spans="1:13" ht="15">
      <c r="A73" s="119" t="s">
        <v>5</v>
      </c>
      <c r="B73" s="119">
        <v>3</v>
      </c>
      <c r="C73" s="119">
        <v>35261503191</v>
      </c>
      <c r="D73" s="119">
        <v>76</v>
      </c>
      <c r="E73" s="118"/>
      <c r="F73" s="118"/>
      <c r="G73" s="118"/>
      <c r="H73" s="118"/>
      <c r="I73" s="118"/>
      <c r="J73" s="118"/>
      <c r="K73" s="118"/>
      <c r="L73" s="118"/>
      <c r="M73" s="118"/>
    </row>
    <row r="74" spans="1:13" ht="15">
      <c r="A74" s="119" t="s">
        <v>5</v>
      </c>
      <c r="B74" s="119">
        <v>3</v>
      </c>
      <c r="C74" s="119">
        <v>35261503203</v>
      </c>
      <c r="D74" s="119">
        <v>76</v>
      </c>
      <c r="E74" s="118"/>
      <c r="F74" s="118"/>
      <c r="G74" s="118"/>
      <c r="H74" s="118"/>
      <c r="I74" s="118"/>
      <c r="J74" s="118"/>
      <c r="K74" s="118"/>
      <c r="L74" s="118"/>
      <c r="M74" s="118"/>
    </row>
    <row r="75" spans="1:13" ht="15">
      <c r="A75" s="119" t="s">
        <v>5</v>
      </c>
      <c r="B75" s="119">
        <v>3</v>
      </c>
      <c r="C75" s="119">
        <v>35261503090</v>
      </c>
      <c r="D75" s="119">
        <v>78</v>
      </c>
      <c r="E75" s="118"/>
      <c r="F75" s="118"/>
      <c r="G75" s="118"/>
      <c r="H75" s="118"/>
      <c r="I75" s="118"/>
      <c r="J75" s="118"/>
      <c r="K75" s="118"/>
      <c r="L75" s="118"/>
      <c r="M75" s="118"/>
    </row>
    <row r="76" spans="1:13" ht="15">
      <c r="A76" s="119" t="s">
        <v>5</v>
      </c>
      <c r="B76" s="119">
        <v>3</v>
      </c>
      <c r="C76" s="119">
        <v>35261503247</v>
      </c>
      <c r="D76" s="119">
        <v>78</v>
      </c>
      <c r="E76" s="118"/>
      <c r="F76" s="118"/>
      <c r="G76" s="118"/>
      <c r="H76" s="118"/>
      <c r="I76" s="118"/>
      <c r="J76" s="118"/>
      <c r="K76" s="118"/>
      <c r="L76" s="118"/>
      <c r="M76" s="118"/>
    </row>
    <row r="77" spans="1:13" ht="15">
      <c r="A77" s="119" t="s">
        <v>5</v>
      </c>
      <c r="B77" s="119">
        <v>3</v>
      </c>
      <c r="C77" s="119">
        <v>35261503157</v>
      </c>
      <c r="D77" s="119">
        <v>79</v>
      </c>
      <c r="E77" s="118"/>
      <c r="F77" s="118"/>
      <c r="G77" s="118"/>
      <c r="H77" s="118"/>
      <c r="I77" s="118"/>
      <c r="J77" s="118"/>
      <c r="K77" s="118"/>
      <c r="L77" s="118"/>
      <c r="M77" s="118"/>
    </row>
    <row r="78" spans="1:13" ht="15">
      <c r="A78" s="119" t="s">
        <v>5</v>
      </c>
      <c r="B78" s="119">
        <v>3</v>
      </c>
      <c r="C78" s="119">
        <v>35261508220</v>
      </c>
      <c r="D78" s="119">
        <v>80</v>
      </c>
      <c r="E78" s="118"/>
      <c r="F78" s="118"/>
      <c r="G78" s="118"/>
      <c r="H78" s="118"/>
      <c r="I78" s="118"/>
      <c r="J78" s="118"/>
      <c r="K78" s="118"/>
      <c r="L78" s="118"/>
      <c r="M78" s="118"/>
    </row>
    <row r="79" spans="1:13" ht="15">
      <c r="A79" s="119" t="s">
        <v>5</v>
      </c>
      <c r="B79" s="119">
        <v>3</v>
      </c>
      <c r="C79" s="119">
        <v>35261503258</v>
      </c>
      <c r="D79" s="119">
        <v>82</v>
      </c>
      <c r="E79" s="118"/>
      <c r="F79" s="118"/>
      <c r="G79" s="118"/>
      <c r="H79" s="118"/>
      <c r="I79" s="118"/>
      <c r="J79" s="118"/>
      <c r="K79" s="118"/>
      <c r="L79" s="118"/>
      <c r="M79" s="118"/>
    </row>
    <row r="80" spans="1:13" ht="15">
      <c r="A80" s="119" t="s">
        <v>5</v>
      </c>
      <c r="B80" s="119">
        <v>3</v>
      </c>
      <c r="C80" s="119">
        <v>35261507252</v>
      </c>
      <c r="D80" s="119">
        <v>84</v>
      </c>
      <c r="E80" s="118"/>
      <c r="F80" s="118"/>
      <c r="G80" s="118"/>
      <c r="H80" s="118"/>
      <c r="I80" s="118"/>
      <c r="J80" s="118"/>
      <c r="K80" s="118"/>
      <c r="L80" s="118"/>
      <c r="M80" s="118"/>
    </row>
    <row r="81" spans="1:13" ht="15">
      <c r="A81" s="119" t="s">
        <v>5</v>
      </c>
      <c r="B81" s="119">
        <v>3</v>
      </c>
      <c r="C81" s="119">
        <v>35261503113</v>
      </c>
      <c r="D81" s="119">
        <v>85</v>
      </c>
      <c r="E81" s="118"/>
      <c r="F81" s="118"/>
      <c r="G81" s="118"/>
      <c r="H81" s="118"/>
      <c r="I81" s="118"/>
      <c r="J81" s="118"/>
      <c r="K81" s="118"/>
      <c r="L81" s="118"/>
      <c r="M81" s="118"/>
    </row>
    <row r="82" spans="1:13" ht="15">
      <c r="A82" s="119" t="s">
        <v>5</v>
      </c>
      <c r="B82" s="119">
        <v>3</v>
      </c>
      <c r="C82" s="119">
        <v>35261507207</v>
      </c>
      <c r="D82" s="119">
        <v>86</v>
      </c>
      <c r="E82" s="118"/>
      <c r="F82" s="118"/>
      <c r="G82" s="118"/>
      <c r="H82" s="118"/>
      <c r="I82" s="118"/>
      <c r="J82" s="118"/>
      <c r="K82" s="118"/>
      <c r="L82" s="118"/>
      <c r="M82" s="118"/>
    </row>
    <row r="83" spans="1:13" ht="15">
      <c r="A83" s="119" t="s">
        <v>5</v>
      </c>
      <c r="B83" s="119">
        <v>3</v>
      </c>
      <c r="C83" s="119">
        <v>35261503089</v>
      </c>
      <c r="D83" s="119">
        <v>89</v>
      </c>
      <c r="E83" s="118"/>
      <c r="F83" s="118"/>
      <c r="G83" s="118"/>
      <c r="H83" s="118"/>
      <c r="I83" s="118"/>
      <c r="J83" s="118"/>
      <c r="K83" s="118"/>
      <c r="L83" s="118"/>
      <c r="M83" s="118"/>
    </row>
    <row r="84" spans="1:13" ht="15">
      <c r="A84" s="119" t="s">
        <v>5</v>
      </c>
      <c r="B84" s="119">
        <v>4</v>
      </c>
      <c r="C84" s="119">
        <v>35261508118</v>
      </c>
      <c r="D84" s="119">
        <v>38</v>
      </c>
      <c r="E84" s="118"/>
      <c r="F84" s="118"/>
      <c r="G84" s="118"/>
      <c r="H84" s="118"/>
      <c r="I84" s="118"/>
      <c r="J84" s="118"/>
      <c r="K84" s="118"/>
      <c r="L84" s="118"/>
      <c r="M84" s="118"/>
    </row>
    <row r="85" spans="1:13" ht="15">
      <c r="A85" s="119" t="s">
        <v>5</v>
      </c>
      <c r="B85" s="119">
        <v>4</v>
      </c>
      <c r="C85" s="119">
        <v>35261504125</v>
      </c>
      <c r="D85" s="119">
        <v>43</v>
      </c>
      <c r="E85" s="118"/>
      <c r="F85" s="118"/>
      <c r="G85" s="118"/>
      <c r="H85" s="118"/>
      <c r="I85" s="118"/>
      <c r="J85" s="118"/>
      <c r="K85" s="118"/>
      <c r="L85" s="118"/>
      <c r="M85" s="118"/>
    </row>
    <row r="86" spans="1:13" ht="15">
      <c r="A86" s="119" t="s">
        <v>5</v>
      </c>
      <c r="B86" s="119">
        <v>4</v>
      </c>
      <c r="C86" s="119">
        <v>35261508095</v>
      </c>
      <c r="D86" s="119">
        <v>44</v>
      </c>
      <c r="E86" s="118"/>
      <c r="F86" s="118"/>
      <c r="G86" s="118"/>
      <c r="H86" s="118"/>
      <c r="I86" s="118"/>
      <c r="J86" s="118"/>
      <c r="K86" s="118"/>
      <c r="L86" s="118"/>
      <c r="M86" s="118"/>
    </row>
    <row r="87" spans="1:13" ht="15">
      <c r="A87" s="119" t="s">
        <v>5</v>
      </c>
      <c r="B87" s="119">
        <v>4</v>
      </c>
      <c r="C87" s="119">
        <v>35261504091</v>
      </c>
      <c r="D87" s="119">
        <v>49</v>
      </c>
      <c r="E87" s="118"/>
      <c r="F87" s="118"/>
      <c r="G87" s="118"/>
      <c r="H87" s="118"/>
      <c r="I87" s="118"/>
      <c r="J87" s="118"/>
      <c r="K87" s="118"/>
      <c r="L87" s="118"/>
      <c r="M87" s="118"/>
    </row>
    <row r="88" spans="1:13" ht="15">
      <c r="A88" s="119" t="s">
        <v>5</v>
      </c>
      <c r="B88" s="119">
        <v>4</v>
      </c>
      <c r="C88" s="119">
        <v>35261504103</v>
      </c>
      <c r="D88" s="119">
        <v>49</v>
      </c>
      <c r="E88" s="118"/>
      <c r="F88" s="118"/>
      <c r="G88" s="118"/>
      <c r="H88" s="118"/>
      <c r="I88" s="118"/>
      <c r="J88" s="118"/>
      <c r="K88" s="118"/>
      <c r="L88" s="118"/>
      <c r="M88" s="118"/>
    </row>
    <row r="89" spans="1:13" ht="15">
      <c r="A89" s="119" t="s">
        <v>5</v>
      </c>
      <c r="B89" s="119">
        <v>4</v>
      </c>
      <c r="C89" s="119">
        <v>35261504170</v>
      </c>
      <c r="D89" s="119">
        <v>49</v>
      </c>
      <c r="E89" s="118"/>
      <c r="F89" s="118"/>
      <c r="G89" s="118"/>
      <c r="H89" s="118"/>
      <c r="I89" s="118"/>
      <c r="J89" s="118"/>
      <c r="K89" s="118"/>
      <c r="L89" s="118"/>
      <c r="M89" s="118"/>
    </row>
    <row r="90" spans="1:13" ht="15">
      <c r="A90" s="119" t="s">
        <v>5</v>
      </c>
      <c r="B90" s="119">
        <v>4</v>
      </c>
      <c r="C90" s="119">
        <v>35261508039</v>
      </c>
      <c r="D90" s="119">
        <v>52</v>
      </c>
      <c r="E90" s="118"/>
      <c r="F90" s="118"/>
      <c r="G90" s="118"/>
      <c r="H90" s="118"/>
      <c r="I90" s="118"/>
      <c r="J90" s="118"/>
      <c r="K90" s="118"/>
      <c r="L90" s="118"/>
      <c r="M90" s="118"/>
    </row>
    <row r="91" spans="1:13" ht="15">
      <c r="A91" s="119" t="s">
        <v>5</v>
      </c>
      <c r="B91" s="119">
        <v>4</v>
      </c>
      <c r="C91" s="119">
        <v>35261504080</v>
      </c>
      <c r="D91" s="119">
        <v>55</v>
      </c>
      <c r="E91" s="118"/>
      <c r="F91" s="118"/>
      <c r="G91" s="118"/>
      <c r="H91" s="118"/>
      <c r="I91" s="118"/>
      <c r="J91" s="118"/>
      <c r="K91" s="118"/>
      <c r="L91" s="118"/>
      <c r="M91" s="118"/>
    </row>
    <row r="92" spans="1:13" ht="15">
      <c r="A92" s="119" t="s">
        <v>5</v>
      </c>
      <c r="B92" s="119">
        <v>4</v>
      </c>
      <c r="C92" s="119">
        <v>35261504046</v>
      </c>
      <c r="D92" s="119">
        <v>57</v>
      </c>
      <c r="E92" s="118"/>
      <c r="F92" s="118"/>
      <c r="G92" s="118"/>
      <c r="H92" s="118"/>
      <c r="I92" s="118"/>
      <c r="J92" s="118"/>
      <c r="K92" s="118"/>
      <c r="L92" s="118"/>
      <c r="M92" s="118"/>
    </row>
    <row r="93" spans="1:13" ht="15">
      <c r="A93" s="119" t="s">
        <v>5</v>
      </c>
      <c r="B93" s="119">
        <v>4</v>
      </c>
      <c r="C93" s="119">
        <v>35261504024</v>
      </c>
      <c r="D93" s="119">
        <v>58</v>
      </c>
      <c r="E93" s="118"/>
      <c r="F93" s="118"/>
      <c r="G93" s="118"/>
      <c r="H93" s="118"/>
      <c r="I93" s="118"/>
      <c r="J93" s="118"/>
      <c r="K93" s="118"/>
      <c r="L93" s="118"/>
      <c r="M93" s="118"/>
    </row>
    <row r="94" spans="1:13" ht="15">
      <c r="A94" s="119" t="s">
        <v>5</v>
      </c>
      <c r="B94" s="119">
        <v>4</v>
      </c>
      <c r="C94" s="119">
        <v>35261504136</v>
      </c>
      <c r="D94" s="119">
        <v>58</v>
      </c>
      <c r="E94" s="118"/>
      <c r="F94" s="118"/>
      <c r="G94" s="118"/>
      <c r="H94" s="118"/>
      <c r="I94" s="118"/>
      <c r="J94" s="118"/>
      <c r="K94" s="118"/>
      <c r="L94" s="118"/>
      <c r="M94" s="118"/>
    </row>
    <row r="95" spans="1:13" ht="15">
      <c r="A95" s="119" t="s">
        <v>5</v>
      </c>
      <c r="B95" s="119">
        <v>4</v>
      </c>
      <c r="C95" s="119">
        <v>35261507195</v>
      </c>
      <c r="D95" s="119">
        <v>61</v>
      </c>
      <c r="E95" s="118"/>
      <c r="F95" s="118"/>
      <c r="G95" s="118"/>
      <c r="H95" s="118"/>
      <c r="I95" s="118"/>
      <c r="J95" s="118"/>
      <c r="K95" s="118"/>
      <c r="L95" s="118"/>
      <c r="M95" s="118"/>
    </row>
    <row r="96" spans="1:13" ht="15">
      <c r="A96" s="119" t="s">
        <v>5</v>
      </c>
      <c r="B96" s="119">
        <v>4</v>
      </c>
      <c r="C96" s="119">
        <v>35261507229</v>
      </c>
      <c r="D96" s="119">
        <v>61</v>
      </c>
      <c r="E96" s="118"/>
      <c r="F96" s="118"/>
      <c r="G96" s="118"/>
      <c r="H96" s="118"/>
      <c r="I96" s="118"/>
      <c r="J96" s="118"/>
      <c r="K96" s="118"/>
      <c r="L96" s="118"/>
      <c r="M96" s="118"/>
    </row>
    <row r="97" spans="1:13" ht="15">
      <c r="A97" s="119" t="s">
        <v>5</v>
      </c>
      <c r="B97" s="119">
        <v>4</v>
      </c>
      <c r="C97" s="119">
        <v>35261504158</v>
      </c>
      <c r="D97" s="119">
        <v>62</v>
      </c>
      <c r="E97" s="118"/>
      <c r="F97" s="118"/>
      <c r="G97" s="118"/>
      <c r="H97" s="118"/>
      <c r="I97" s="118"/>
      <c r="J97" s="118"/>
      <c r="K97" s="118"/>
      <c r="L97" s="118"/>
      <c r="M97" s="118"/>
    </row>
    <row r="98" spans="1:13" ht="15">
      <c r="A98" s="119" t="s">
        <v>5</v>
      </c>
      <c r="B98" s="119">
        <v>4</v>
      </c>
      <c r="C98" s="119">
        <v>35261508017</v>
      </c>
      <c r="D98" s="119">
        <v>63</v>
      </c>
      <c r="E98" s="118"/>
      <c r="F98" s="118"/>
      <c r="G98" s="118"/>
      <c r="H98" s="118"/>
      <c r="I98" s="118"/>
      <c r="J98" s="118"/>
      <c r="K98" s="118"/>
      <c r="L98" s="118"/>
      <c r="M98" s="118"/>
    </row>
    <row r="99" spans="1:13" ht="15">
      <c r="A99" s="119" t="s">
        <v>5</v>
      </c>
      <c r="B99" s="119">
        <v>4</v>
      </c>
      <c r="C99" s="119">
        <v>35261504215</v>
      </c>
      <c r="D99" s="119">
        <v>64</v>
      </c>
      <c r="E99" s="118"/>
      <c r="F99" s="118"/>
      <c r="G99" s="118"/>
      <c r="H99" s="118"/>
      <c r="I99" s="118"/>
      <c r="J99" s="118"/>
      <c r="K99" s="118"/>
      <c r="L99" s="118"/>
      <c r="M99" s="118"/>
    </row>
    <row r="100" spans="1:13" ht="15">
      <c r="A100" s="119" t="s">
        <v>5</v>
      </c>
      <c r="B100" s="119">
        <v>4</v>
      </c>
      <c r="C100" s="119">
        <v>35261508051</v>
      </c>
      <c r="D100" s="119">
        <v>64</v>
      </c>
      <c r="E100" s="118"/>
      <c r="F100" s="118"/>
      <c r="G100" s="118"/>
      <c r="H100" s="118"/>
      <c r="I100" s="118"/>
      <c r="J100" s="118"/>
      <c r="K100" s="118"/>
      <c r="L100" s="118"/>
      <c r="M100" s="118"/>
    </row>
    <row r="101" spans="1:13" ht="15">
      <c r="A101" s="119" t="s">
        <v>5</v>
      </c>
      <c r="B101" s="119">
        <v>4</v>
      </c>
      <c r="C101" s="119">
        <v>35261504013</v>
      </c>
      <c r="D101" s="119">
        <v>65</v>
      </c>
      <c r="E101" s="118"/>
      <c r="F101" s="118"/>
      <c r="G101" s="118"/>
      <c r="H101" s="118"/>
      <c r="I101" s="118"/>
      <c r="J101" s="118"/>
      <c r="K101" s="118"/>
      <c r="L101" s="118"/>
      <c r="M101" s="118"/>
    </row>
    <row r="102" spans="1:13" ht="15">
      <c r="A102" s="119" t="s">
        <v>5</v>
      </c>
      <c r="B102" s="119">
        <v>4</v>
      </c>
      <c r="C102" s="119">
        <v>35261507083</v>
      </c>
      <c r="D102" s="119">
        <v>66</v>
      </c>
      <c r="E102" s="118"/>
      <c r="F102" s="118"/>
      <c r="G102" s="118"/>
      <c r="H102" s="118"/>
      <c r="I102" s="118"/>
      <c r="J102" s="118"/>
      <c r="K102" s="118"/>
      <c r="L102" s="118"/>
      <c r="M102" s="118"/>
    </row>
    <row r="103" spans="1:13" ht="15">
      <c r="A103" s="119" t="s">
        <v>5</v>
      </c>
      <c r="B103" s="119">
        <v>4</v>
      </c>
      <c r="C103" s="119">
        <v>35261504035</v>
      </c>
      <c r="D103" s="119">
        <v>69</v>
      </c>
      <c r="E103" s="118"/>
      <c r="F103" s="118"/>
      <c r="G103" s="118"/>
      <c r="H103" s="118"/>
      <c r="I103" s="118"/>
      <c r="J103" s="118"/>
      <c r="K103" s="118"/>
      <c r="L103" s="118"/>
      <c r="M103" s="118"/>
    </row>
    <row r="104" spans="1:13" ht="15">
      <c r="A104" s="119" t="s">
        <v>5</v>
      </c>
      <c r="B104" s="119">
        <v>4</v>
      </c>
      <c r="C104" s="119">
        <v>35261508185</v>
      </c>
      <c r="D104" s="119">
        <v>70</v>
      </c>
      <c r="E104" s="118"/>
      <c r="F104" s="118"/>
      <c r="G104" s="118"/>
      <c r="H104" s="118"/>
      <c r="I104" s="118"/>
      <c r="J104" s="118"/>
      <c r="K104" s="118"/>
      <c r="L104" s="118"/>
      <c r="M104" s="118"/>
    </row>
    <row r="105" spans="1:13" ht="15">
      <c r="A105" s="119" t="s">
        <v>5</v>
      </c>
      <c r="B105" s="119">
        <v>4</v>
      </c>
      <c r="C105" s="119">
        <v>35261504181</v>
      </c>
      <c r="D105" s="119">
        <v>71</v>
      </c>
      <c r="E105" s="118"/>
      <c r="F105" s="118"/>
      <c r="G105" s="118"/>
      <c r="H105" s="118"/>
      <c r="I105" s="118"/>
      <c r="J105" s="118"/>
      <c r="K105" s="118"/>
      <c r="L105" s="118"/>
      <c r="M105" s="118"/>
    </row>
    <row r="106" spans="1:13" ht="15">
      <c r="A106" s="119" t="s">
        <v>5</v>
      </c>
      <c r="B106" s="119">
        <v>4</v>
      </c>
      <c r="C106" s="119">
        <v>35261508208</v>
      </c>
      <c r="D106" s="119">
        <v>72</v>
      </c>
      <c r="E106" s="118"/>
      <c r="F106" s="118"/>
      <c r="G106" s="118"/>
      <c r="H106" s="118"/>
      <c r="I106" s="118"/>
      <c r="J106" s="118"/>
      <c r="K106" s="118"/>
      <c r="L106" s="118"/>
      <c r="M106" s="118"/>
    </row>
    <row r="107" spans="1:13" ht="15">
      <c r="A107" s="119" t="s">
        <v>5</v>
      </c>
      <c r="B107" s="119">
        <v>4</v>
      </c>
      <c r="C107" s="119">
        <v>35261504192</v>
      </c>
      <c r="D107" s="119">
        <v>74</v>
      </c>
      <c r="E107" s="118"/>
      <c r="F107" s="118"/>
      <c r="G107" s="118"/>
      <c r="H107" s="118"/>
      <c r="I107" s="118"/>
      <c r="J107" s="118"/>
      <c r="K107" s="118"/>
      <c r="L107" s="118"/>
      <c r="M107" s="118"/>
    </row>
    <row r="108" spans="1:13" ht="15">
      <c r="A108" s="119" t="s">
        <v>5</v>
      </c>
      <c r="B108" s="119">
        <v>4</v>
      </c>
      <c r="C108" s="119">
        <v>35261508129</v>
      </c>
      <c r="D108" s="119">
        <v>74</v>
      </c>
      <c r="E108" s="118"/>
      <c r="F108" s="118"/>
      <c r="G108" s="118"/>
      <c r="H108" s="118"/>
      <c r="I108" s="118"/>
      <c r="J108" s="118"/>
      <c r="K108" s="118"/>
      <c r="L108" s="118"/>
      <c r="M108" s="118"/>
    </row>
    <row r="109" spans="1:13" ht="15">
      <c r="A109" s="119" t="s">
        <v>5</v>
      </c>
      <c r="B109" s="119">
        <v>4</v>
      </c>
      <c r="C109" s="119">
        <v>35261507061</v>
      </c>
      <c r="D109" s="119">
        <v>77</v>
      </c>
      <c r="E109" s="118"/>
      <c r="F109" s="118"/>
      <c r="G109" s="118"/>
      <c r="H109" s="118"/>
      <c r="I109" s="118"/>
      <c r="J109" s="118"/>
      <c r="K109" s="118"/>
      <c r="L109" s="118"/>
      <c r="M109" s="118"/>
    </row>
    <row r="110" spans="1:13" ht="15">
      <c r="A110" s="119" t="s">
        <v>5</v>
      </c>
      <c r="B110" s="119">
        <v>4</v>
      </c>
      <c r="C110" s="119">
        <v>35261504248</v>
      </c>
      <c r="D110" s="119">
        <v>78</v>
      </c>
      <c r="E110" s="118"/>
      <c r="F110" s="118"/>
      <c r="G110" s="118"/>
      <c r="H110" s="118"/>
      <c r="I110" s="118"/>
      <c r="J110" s="118"/>
      <c r="K110" s="118"/>
      <c r="L110" s="118"/>
      <c r="M110" s="118"/>
    </row>
    <row r="111" spans="1:13" ht="15">
      <c r="A111" s="119" t="s">
        <v>5</v>
      </c>
      <c r="B111" s="119">
        <v>4</v>
      </c>
      <c r="C111" s="119">
        <v>35261504147</v>
      </c>
      <c r="D111" s="119">
        <v>79</v>
      </c>
      <c r="E111" s="118"/>
      <c r="F111" s="118"/>
      <c r="G111" s="118"/>
      <c r="H111" s="118"/>
      <c r="I111" s="118"/>
      <c r="J111" s="118"/>
      <c r="K111" s="118"/>
      <c r="L111" s="118"/>
      <c r="M111" s="118"/>
    </row>
    <row r="112" spans="1:13" ht="15">
      <c r="A112" s="119" t="s">
        <v>5</v>
      </c>
      <c r="B112" s="119">
        <v>4</v>
      </c>
      <c r="C112" s="119">
        <v>35261504226</v>
      </c>
      <c r="D112" s="119">
        <v>94</v>
      </c>
      <c r="E112" s="118"/>
      <c r="F112" s="118"/>
      <c r="G112" s="118"/>
      <c r="H112" s="118"/>
      <c r="I112" s="118"/>
      <c r="J112" s="118"/>
      <c r="K112" s="118"/>
      <c r="L112" s="118"/>
      <c r="M112" s="118"/>
    </row>
    <row r="113" spans="1:13" ht="15">
      <c r="A113" s="119" t="s">
        <v>5</v>
      </c>
      <c r="B113" s="119">
        <v>5</v>
      </c>
      <c r="C113" s="119">
        <v>35261507139</v>
      </c>
      <c r="D113" s="119">
        <v>47</v>
      </c>
      <c r="E113" s="118"/>
      <c r="F113" s="118"/>
      <c r="G113" s="118"/>
      <c r="H113" s="118"/>
      <c r="I113" s="118"/>
      <c r="J113" s="118"/>
      <c r="K113" s="118"/>
      <c r="L113" s="118"/>
      <c r="M113" s="118"/>
    </row>
    <row r="114" spans="1:13" ht="15">
      <c r="A114" s="119" t="s">
        <v>5</v>
      </c>
      <c r="B114" s="119">
        <v>5</v>
      </c>
      <c r="C114" s="119">
        <v>35261505182</v>
      </c>
      <c r="D114" s="119">
        <v>51</v>
      </c>
      <c r="E114" s="118"/>
      <c r="F114" s="118"/>
      <c r="G114" s="118"/>
      <c r="H114" s="118"/>
      <c r="I114" s="118"/>
      <c r="J114" s="118"/>
      <c r="K114" s="118"/>
      <c r="L114" s="118"/>
      <c r="M114" s="118"/>
    </row>
    <row r="115" spans="1:13" ht="15">
      <c r="A115" s="119" t="s">
        <v>5</v>
      </c>
      <c r="B115" s="119">
        <v>5</v>
      </c>
      <c r="C115" s="119">
        <v>35261502044</v>
      </c>
      <c r="D115" s="119">
        <v>53</v>
      </c>
      <c r="E115" s="118"/>
      <c r="F115" s="118"/>
      <c r="G115" s="118"/>
      <c r="H115" s="118"/>
      <c r="I115" s="118"/>
      <c r="J115" s="118"/>
      <c r="K115" s="118"/>
      <c r="L115" s="118"/>
      <c r="M115" s="118"/>
    </row>
    <row r="116" spans="1:13" ht="15">
      <c r="A116" s="119" t="s">
        <v>5</v>
      </c>
      <c r="B116" s="119">
        <v>5</v>
      </c>
      <c r="C116" s="119">
        <v>35261505148</v>
      </c>
      <c r="D116" s="119">
        <v>55</v>
      </c>
      <c r="E116" s="118"/>
      <c r="F116" s="118"/>
      <c r="G116" s="118"/>
      <c r="H116" s="118"/>
      <c r="I116" s="118"/>
      <c r="J116" s="118"/>
      <c r="K116" s="118"/>
      <c r="L116" s="118"/>
      <c r="M116" s="118"/>
    </row>
    <row r="117" spans="1:13" ht="15">
      <c r="A117" s="119" t="s">
        <v>5</v>
      </c>
      <c r="B117" s="119">
        <v>5</v>
      </c>
      <c r="C117" s="119">
        <v>35261505070</v>
      </c>
      <c r="D117" s="119">
        <v>56</v>
      </c>
      <c r="E117" s="118"/>
      <c r="F117" s="118"/>
      <c r="G117" s="118"/>
      <c r="H117" s="118"/>
      <c r="I117" s="118"/>
      <c r="J117" s="118"/>
      <c r="K117" s="118"/>
      <c r="L117" s="118"/>
      <c r="M117" s="118"/>
    </row>
    <row r="118" spans="1:13" ht="15">
      <c r="A118" s="119" t="s">
        <v>5</v>
      </c>
      <c r="B118" s="119">
        <v>5</v>
      </c>
      <c r="C118" s="119">
        <v>35261505104</v>
      </c>
      <c r="D118" s="119">
        <v>56</v>
      </c>
      <c r="E118" s="118"/>
      <c r="F118" s="118"/>
      <c r="G118" s="118"/>
      <c r="H118" s="118"/>
      <c r="I118" s="118"/>
      <c r="J118" s="118"/>
      <c r="K118" s="118"/>
      <c r="L118" s="118"/>
      <c r="M118" s="118"/>
    </row>
    <row r="119" spans="1:13" ht="15">
      <c r="A119" s="119" t="s">
        <v>5</v>
      </c>
      <c r="B119" s="119">
        <v>5</v>
      </c>
      <c r="C119" s="119">
        <v>35261505216</v>
      </c>
      <c r="D119" s="119">
        <v>56</v>
      </c>
      <c r="E119" s="118"/>
      <c r="F119" s="118"/>
      <c r="G119" s="118"/>
      <c r="H119" s="118"/>
      <c r="I119" s="118"/>
      <c r="J119" s="118"/>
      <c r="K119" s="118"/>
      <c r="L119" s="118"/>
      <c r="M119" s="118"/>
    </row>
    <row r="120" spans="1:13" ht="15">
      <c r="A120" s="119" t="s">
        <v>5</v>
      </c>
      <c r="B120" s="119">
        <v>5</v>
      </c>
      <c r="C120" s="119">
        <v>35261505193</v>
      </c>
      <c r="D120" s="119">
        <v>58</v>
      </c>
      <c r="E120" s="118"/>
      <c r="F120" s="118"/>
      <c r="G120" s="118"/>
      <c r="H120" s="118"/>
      <c r="I120" s="118"/>
      <c r="J120" s="118"/>
      <c r="K120" s="118"/>
      <c r="L120" s="118"/>
      <c r="M120" s="118"/>
    </row>
    <row r="121" spans="1:13" ht="15">
      <c r="A121" s="119" t="s">
        <v>5</v>
      </c>
      <c r="B121" s="119">
        <v>5</v>
      </c>
      <c r="C121" s="119">
        <v>35261507049</v>
      </c>
      <c r="D121" s="119">
        <v>62</v>
      </c>
      <c r="E121" s="118"/>
      <c r="F121" s="118"/>
      <c r="G121" s="118"/>
      <c r="H121" s="118"/>
      <c r="I121" s="118"/>
      <c r="J121" s="118"/>
      <c r="K121" s="118"/>
      <c r="L121" s="118"/>
      <c r="M121" s="118"/>
    </row>
    <row r="122" spans="1:13" ht="15">
      <c r="A122" s="119" t="s">
        <v>5</v>
      </c>
      <c r="B122" s="119">
        <v>5</v>
      </c>
      <c r="C122" s="119">
        <v>35261507128</v>
      </c>
      <c r="D122" s="119">
        <v>63</v>
      </c>
      <c r="E122" s="118"/>
      <c r="F122" s="118"/>
      <c r="G122" s="118"/>
      <c r="H122" s="118"/>
      <c r="I122" s="118"/>
      <c r="J122" s="118"/>
      <c r="K122" s="118"/>
      <c r="L122" s="118"/>
      <c r="M122" s="118"/>
    </row>
    <row r="123" spans="1:13" ht="15">
      <c r="A123" s="119" t="s">
        <v>5</v>
      </c>
      <c r="B123" s="119">
        <v>5</v>
      </c>
      <c r="C123" s="119">
        <v>35261508152</v>
      </c>
      <c r="D123" s="119">
        <v>64</v>
      </c>
      <c r="E123" s="118"/>
      <c r="F123" s="118"/>
      <c r="G123" s="118"/>
      <c r="H123" s="118"/>
      <c r="I123" s="118"/>
      <c r="J123" s="118"/>
      <c r="K123" s="118"/>
      <c r="L123" s="118"/>
      <c r="M123" s="118"/>
    </row>
    <row r="124" spans="1:13" ht="15">
      <c r="A124" s="119" t="s">
        <v>5</v>
      </c>
      <c r="B124" s="119">
        <v>5</v>
      </c>
      <c r="C124" s="119">
        <v>35261505171</v>
      </c>
      <c r="D124" s="119">
        <v>65</v>
      </c>
      <c r="E124" s="118"/>
      <c r="F124" s="118"/>
      <c r="G124" s="118"/>
      <c r="H124" s="118"/>
      <c r="I124" s="118"/>
      <c r="J124" s="118"/>
      <c r="K124" s="118"/>
      <c r="L124" s="118"/>
      <c r="M124" s="118"/>
    </row>
    <row r="125" spans="1:13" ht="15">
      <c r="A125" s="119" t="s">
        <v>5</v>
      </c>
      <c r="B125" s="119">
        <v>5</v>
      </c>
      <c r="C125" s="119">
        <v>35261507140</v>
      </c>
      <c r="D125" s="119">
        <v>66</v>
      </c>
      <c r="E125" s="118"/>
      <c r="F125" s="118"/>
      <c r="G125" s="118"/>
      <c r="H125" s="118"/>
      <c r="I125" s="118"/>
      <c r="J125" s="118"/>
      <c r="K125" s="118"/>
      <c r="L125" s="118"/>
      <c r="M125" s="118"/>
    </row>
    <row r="126" spans="1:13" ht="15">
      <c r="A126" s="119" t="s">
        <v>5</v>
      </c>
      <c r="B126" s="119">
        <v>5</v>
      </c>
      <c r="C126" s="119">
        <v>35261505036</v>
      </c>
      <c r="D126" s="119">
        <v>67</v>
      </c>
      <c r="E126" s="118"/>
      <c r="F126" s="118"/>
      <c r="G126" s="118"/>
      <c r="H126" s="118"/>
      <c r="I126" s="118"/>
      <c r="J126" s="118"/>
      <c r="K126" s="118"/>
      <c r="L126" s="118"/>
      <c r="M126" s="118"/>
    </row>
    <row r="127" spans="1:13" ht="15">
      <c r="A127" s="119" t="s">
        <v>5</v>
      </c>
      <c r="B127" s="119">
        <v>5</v>
      </c>
      <c r="C127" s="119">
        <v>35261505159</v>
      </c>
      <c r="D127" s="119">
        <v>68</v>
      </c>
      <c r="E127" s="118"/>
      <c r="F127" s="118"/>
      <c r="G127" s="118"/>
      <c r="H127" s="118"/>
      <c r="I127" s="118"/>
      <c r="J127" s="118"/>
      <c r="K127" s="118"/>
      <c r="L127" s="118"/>
      <c r="M127" s="118"/>
    </row>
    <row r="128" spans="1:13" ht="15">
      <c r="A128" s="119" t="s">
        <v>5</v>
      </c>
      <c r="B128" s="119">
        <v>5</v>
      </c>
      <c r="C128" s="119">
        <v>35261505227</v>
      </c>
      <c r="D128" s="119">
        <v>68</v>
      </c>
      <c r="E128" s="118"/>
      <c r="F128" s="118"/>
      <c r="G128" s="118"/>
      <c r="H128" s="118"/>
      <c r="I128" s="118"/>
      <c r="J128" s="118"/>
      <c r="K128" s="118"/>
      <c r="L128" s="118"/>
      <c r="M128" s="118"/>
    </row>
    <row r="129" spans="1:13" ht="15">
      <c r="A129" s="119" t="s">
        <v>5</v>
      </c>
      <c r="B129" s="119">
        <v>5</v>
      </c>
      <c r="C129" s="119">
        <v>35261505115</v>
      </c>
      <c r="D129" s="119">
        <v>69</v>
      </c>
      <c r="E129" s="118"/>
      <c r="F129" s="118"/>
      <c r="G129" s="118"/>
      <c r="H129" s="118"/>
      <c r="I129" s="118"/>
      <c r="J129" s="118"/>
      <c r="K129" s="118"/>
      <c r="L129" s="118"/>
      <c r="M129" s="118"/>
    </row>
    <row r="130" spans="1:13" ht="15">
      <c r="A130" s="119" t="s">
        <v>5</v>
      </c>
      <c r="B130" s="119">
        <v>5</v>
      </c>
      <c r="C130" s="119">
        <v>35261505092</v>
      </c>
      <c r="D130" s="119">
        <v>71</v>
      </c>
      <c r="E130" s="118"/>
      <c r="F130" s="118"/>
      <c r="G130" s="118"/>
      <c r="H130" s="118"/>
      <c r="I130" s="118"/>
      <c r="J130" s="118"/>
      <c r="K130" s="118"/>
      <c r="L130" s="118"/>
      <c r="M130" s="118"/>
    </row>
    <row r="131" spans="1:13" ht="15">
      <c r="A131" s="119" t="s">
        <v>5</v>
      </c>
      <c r="B131" s="119">
        <v>5</v>
      </c>
      <c r="C131" s="119">
        <v>35261505205</v>
      </c>
      <c r="D131" s="119">
        <v>74</v>
      </c>
      <c r="E131" s="118"/>
      <c r="F131" s="118"/>
      <c r="G131" s="118"/>
      <c r="H131" s="118"/>
      <c r="I131" s="118"/>
      <c r="J131" s="118"/>
      <c r="K131" s="118"/>
      <c r="L131" s="118"/>
      <c r="M131" s="118"/>
    </row>
    <row r="132" spans="1:13" ht="15">
      <c r="A132" s="119" t="s">
        <v>5</v>
      </c>
      <c r="B132" s="119">
        <v>5</v>
      </c>
      <c r="C132" s="119">
        <v>35261505137</v>
      </c>
      <c r="D132" s="119">
        <v>76</v>
      </c>
      <c r="E132" s="118"/>
      <c r="F132" s="118"/>
      <c r="G132" s="118"/>
      <c r="H132" s="118"/>
      <c r="I132" s="118"/>
      <c r="J132" s="118"/>
      <c r="K132" s="118"/>
      <c r="L132" s="118"/>
      <c r="M132" s="118"/>
    </row>
    <row r="133" spans="1:13" ht="15">
      <c r="A133" s="119" t="s">
        <v>5</v>
      </c>
      <c r="B133" s="119">
        <v>5</v>
      </c>
      <c r="C133" s="119">
        <v>35261505160</v>
      </c>
      <c r="D133" s="119">
        <v>78</v>
      </c>
      <c r="E133" s="118"/>
      <c r="F133" s="118"/>
      <c r="G133" s="118"/>
      <c r="H133" s="118"/>
      <c r="I133" s="118"/>
      <c r="J133" s="118"/>
      <c r="K133" s="118"/>
      <c r="L133" s="118"/>
      <c r="M133" s="118"/>
    </row>
    <row r="134" spans="1:13" ht="15">
      <c r="A134" s="119" t="s">
        <v>5</v>
      </c>
      <c r="B134" s="119">
        <v>5</v>
      </c>
      <c r="C134" s="119">
        <v>35261508073</v>
      </c>
      <c r="D134" s="119">
        <v>78</v>
      </c>
      <c r="E134" s="118"/>
      <c r="F134" s="118"/>
      <c r="G134" s="118"/>
      <c r="H134" s="118"/>
      <c r="I134" s="118"/>
      <c r="J134" s="118"/>
      <c r="K134" s="118"/>
      <c r="L134" s="118"/>
      <c r="M134" s="118"/>
    </row>
    <row r="135" spans="1:13" ht="15">
      <c r="A135" s="119" t="s">
        <v>5</v>
      </c>
      <c r="B135" s="119">
        <v>5</v>
      </c>
      <c r="C135" s="119">
        <v>35261505081</v>
      </c>
      <c r="D135" s="119">
        <v>79</v>
      </c>
      <c r="E135" s="118"/>
      <c r="F135" s="118"/>
      <c r="G135" s="118"/>
      <c r="H135" s="118"/>
      <c r="I135" s="118"/>
      <c r="J135" s="118"/>
      <c r="K135" s="118"/>
      <c r="L135" s="118"/>
      <c r="M135" s="118"/>
    </row>
    <row r="136" spans="1:13" ht="15">
      <c r="A136" s="119" t="s">
        <v>5</v>
      </c>
      <c r="B136" s="119">
        <v>5</v>
      </c>
      <c r="C136" s="119">
        <v>35261505126</v>
      </c>
      <c r="D136" s="119">
        <v>79</v>
      </c>
      <c r="E136" s="118"/>
      <c r="F136" s="118"/>
      <c r="G136" s="118"/>
      <c r="H136" s="118"/>
      <c r="I136" s="118"/>
      <c r="J136" s="118"/>
      <c r="K136" s="118"/>
      <c r="L136" s="118"/>
      <c r="M136" s="118"/>
    </row>
    <row r="137" spans="1:13" ht="15">
      <c r="A137" s="119" t="s">
        <v>5</v>
      </c>
      <c r="B137" s="119">
        <v>5</v>
      </c>
      <c r="C137" s="119">
        <v>35261505058</v>
      </c>
      <c r="D137" s="119">
        <v>81</v>
      </c>
      <c r="E137" s="118"/>
      <c r="F137" s="118"/>
      <c r="G137" s="118"/>
      <c r="H137" s="118"/>
      <c r="I137" s="118"/>
      <c r="J137" s="118"/>
      <c r="K137" s="118"/>
      <c r="L137" s="118"/>
      <c r="M137" s="118"/>
    </row>
    <row r="138" spans="1:13" ht="15">
      <c r="A138" s="119" t="s">
        <v>5</v>
      </c>
      <c r="B138" s="119">
        <v>5</v>
      </c>
      <c r="C138" s="119">
        <v>35261507218</v>
      </c>
      <c r="D138" s="119">
        <v>81</v>
      </c>
      <c r="E138" s="118"/>
      <c r="F138" s="118"/>
      <c r="G138" s="118"/>
      <c r="H138" s="118"/>
      <c r="I138" s="118"/>
      <c r="J138" s="118"/>
      <c r="K138" s="118"/>
      <c r="L138" s="118"/>
      <c r="M138" s="118"/>
    </row>
    <row r="139" spans="1:13" ht="15">
      <c r="A139" s="119" t="s">
        <v>5</v>
      </c>
      <c r="B139" s="119">
        <v>5</v>
      </c>
      <c r="C139" s="119">
        <v>35261505047</v>
      </c>
      <c r="D139" s="119">
        <v>82</v>
      </c>
      <c r="E139" s="118"/>
      <c r="F139" s="118"/>
      <c r="G139" s="118"/>
      <c r="H139" s="118"/>
      <c r="I139" s="118"/>
      <c r="J139" s="118"/>
      <c r="K139" s="118"/>
      <c r="L139" s="118"/>
      <c r="M139" s="118"/>
    </row>
    <row r="140" spans="1:13" ht="15">
      <c r="A140" s="119" t="s">
        <v>5</v>
      </c>
      <c r="B140" s="119">
        <v>5</v>
      </c>
      <c r="C140" s="119">
        <v>35261505238</v>
      </c>
      <c r="D140" s="119">
        <v>85</v>
      </c>
      <c r="E140" s="118"/>
      <c r="F140" s="118"/>
      <c r="G140" s="118"/>
      <c r="H140" s="118"/>
      <c r="I140" s="118"/>
      <c r="J140" s="118"/>
      <c r="K140" s="118"/>
      <c r="L140" s="118"/>
      <c r="M140" s="118"/>
    </row>
    <row r="141" spans="1:13" ht="15">
      <c r="A141" s="119" t="s">
        <v>5</v>
      </c>
      <c r="B141" s="119">
        <v>6</v>
      </c>
      <c r="C141" s="119">
        <v>35261507151</v>
      </c>
      <c r="D141" s="119">
        <v>37</v>
      </c>
      <c r="E141" s="118"/>
      <c r="F141" s="118"/>
      <c r="G141" s="118"/>
      <c r="H141" s="118"/>
      <c r="I141" s="118"/>
      <c r="J141" s="118"/>
      <c r="K141" s="118"/>
      <c r="L141" s="118"/>
      <c r="M141" s="118"/>
    </row>
    <row r="142" spans="1:13" ht="15">
      <c r="A142" s="119" t="s">
        <v>5</v>
      </c>
      <c r="B142" s="119">
        <v>6</v>
      </c>
      <c r="C142" s="119">
        <v>35261506239</v>
      </c>
      <c r="D142" s="119">
        <v>42</v>
      </c>
      <c r="E142" s="118"/>
      <c r="F142" s="118"/>
      <c r="G142" s="118"/>
      <c r="H142" s="118"/>
      <c r="I142" s="118"/>
      <c r="J142" s="118"/>
      <c r="K142" s="118"/>
      <c r="L142" s="118"/>
      <c r="M142" s="118"/>
    </row>
    <row r="143" spans="1:13" ht="15">
      <c r="A143" s="119" t="s">
        <v>5</v>
      </c>
      <c r="B143" s="119">
        <v>6</v>
      </c>
      <c r="C143" s="119">
        <v>35261506071</v>
      </c>
      <c r="D143" s="119">
        <v>43</v>
      </c>
      <c r="E143" s="118"/>
      <c r="F143" s="118"/>
      <c r="G143" s="118"/>
      <c r="H143" s="118"/>
      <c r="I143" s="118"/>
      <c r="J143" s="118"/>
      <c r="K143" s="118"/>
      <c r="L143" s="118"/>
      <c r="M143" s="118"/>
    </row>
    <row r="144" spans="1:13" ht="15">
      <c r="A144" s="119" t="s">
        <v>5</v>
      </c>
      <c r="B144" s="119">
        <v>6</v>
      </c>
      <c r="C144" s="119">
        <v>35261507241</v>
      </c>
      <c r="D144" s="119">
        <v>49</v>
      </c>
      <c r="E144" s="118"/>
      <c r="F144" s="118"/>
      <c r="G144" s="118"/>
      <c r="H144" s="118"/>
      <c r="I144" s="118"/>
      <c r="J144" s="118"/>
      <c r="K144" s="118"/>
      <c r="L144" s="118"/>
      <c r="M144" s="118"/>
    </row>
    <row r="145" spans="1:13" ht="15">
      <c r="A145" s="119" t="s">
        <v>5</v>
      </c>
      <c r="B145" s="119">
        <v>6</v>
      </c>
      <c r="C145" s="119">
        <v>35261508141</v>
      </c>
      <c r="D145" s="119">
        <v>49</v>
      </c>
      <c r="E145" s="118"/>
      <c r="F145" s="118"/>
      <c r="G145" s="118"/>
      <c r="H145" s="118"/>
      <c r="I145" s="118"/>
      <c r="J145" s="118"/>
      <c r="K145" s="118"/>
      <c r="L145" s="118"/>
      <c r="M145" s="118"/>
    </row>
    <row r="146" spans="1:13" ht="15">
      <c r="A146" s="119" t="s">
        <v>5</v>
      </c>
      <c r="B146" s="119">
        <v>6</v>
      </c>
      <c r="C146" s="119">
        <v>35261506172</v>
      </c>
      <c r="D146" s="119">
        <v>50</v>
      </c>
      <c r="E146" s="118"/>
      <c r="F146" s="118"/>
      <c r="G146" s="118"/>
      <c r="H146" s="118"/>
      <c r="I146" s="118"/>
      <c r="J146" s="118"/>
      <c r="K146" s="118"/>
      <c r="L146" s="118"/>
      <c r="M146" s="118"/>
    </row>
    <row r="147" spans="1:13" ht="15">
      <c r="A147" s="119" t="s">
        <v>5</v>
      </c>
      <c r="B147" s="119">
        <v>6</v>
      </c>
      <c r="C147" s="119">
        <v>35261507117</v>
      </c>
      <c r="D147" s="119">
        <v>51</v>
      </c>
      <c r="E147" s="118"/>
      <c r="F147" s="118"/>
      <c r="G147" s="118"/>
      <c r="H147" s="118"/>
      <c r="I147" s="118"/>
      <c r="J147" s="118"/>
      <c r="K147" s="118"/>
      <c r="L147" s="118"/>
      <c r="M147" s="118"/>
    </row>
    <row r="148" spans="1:13" ht="15">
      <c r="A148" s="119" t="s">
        <v>5</v>
      </c>
      <c r="B148" s="119">
        <v>6</v>
      </c>
      <c r="C148" s="119">
        <v>35261506060</v>
      </c>
      <c r="D148" s="119">
        <v>53</v>
      </c>
      <c r="E148" s="118"/>
      <c r="F148" s="118"/>
      <c r="G148" s="118"/>
      <c r="H148" s="118"/>
      <c r="I148" s="118"/>
      <c r="J148" s="118"/>
      <c r="K148" s="118"/>
      <c r="L148" s="118"/>
      <c r="M148" s="118"/>
    </row>
    <row r="149" spans="1:13" ht="15">
      <c r="A149" s="119" t="s">
        <v>5</v>
      </c>
      <c r="B149" s="119">
        <v>6</v>
      </c>
      <c r="C149" s="119">
        <v>35261506093</v>
      </c>
      <c r="D149" s="119">
        <v>56</v>
      </c>
      <c r="E149" s="118"/>
      <c r="F149" s="118"/>
      <c r="G149" s="118"/>
      <c r="H149" s="118"/>
      <c r="I149" s="118"/>
      <c r="J149" s="118"/>
      <c r="K149" s="118"/>
      <c r="L149" s="118"/>
      <c r="M149" s="118"/>
    </row>
    <row r="150" spans="1:13" ht="15">
      <c r="A150" s="119" t="s">
        <v>5</v>
      </c>
      <c r="B150" s="119">
        <v>6</v>
      </c>
      <c r="C150" s="119">
        <v>35261508062</v>
      </c>
      <c r="D150" s="119">
        <v>58</v>
      </c>
      <c r="E150" s="118"/>
      <c r="F150" s="118"/>
      <c r="G150" s="118"/>
      <c r="H150" s="118"/>
      <c r="I150" s="118"/>
      <c r="J150" s="118"/>
      <c r="K150" s="118"/>
      <c r="L150" s="118"/>
      <c r="M150" s="118"/>
    </row>
    <row r="151" spans="1:13" ht="15">
      <c r="A151" s="119" t="s">
        <v>5</v>
      </c>
      <c r="B151" s="119">
        <v>6</v>
      </c>
      <c r="C151" s="119">
        <v>35261506206</v>
      </c>
      <c r="D151" s="119">
        <v>60</v>
      </c>
      <c r="E151" s="118"/>
      <c r="F151" s="118"/>
      <c r="G151" s="118"/>
      <c r="H151" s="118"/>
      <c r="I151" s="118"/>
      <c r="J151" s="118"/>
      <c r="K151" s="118"/>
      <c r="L151" s="118"/>
      <c r="M151" s="118"/>
    </row>
    <row r="152" spans="1:13" ht="15">
      <c r="A152" s="119" t="s">
        <v>5</v>
      </c>
      <c r="B152" s="119">
        <v>6</v>
      </c>
      <c r="C152" s="119">
        <v>35261507038</v>
      </c>
      <c r="D152" s="119">
        <v>60</v>
      </c>
      <c r="E152" s="118"/>
      <c r="F152" s="118"/>
      <c r="G152" s="118"/>
      <c r="H152" s="118"/>
      <c r="I152" s="118"/>
      <c r="J152" s="118"/>
      <c r="K152" s="118"/>
      <c r="L152" s="118"/>
      <c r="M152" s="118"/>
    </row>
    <row r="153" spans="1:13" ht="15">
      <c r="A153" s="119" t="s">
        <v>5</v>
      </c>
      <c r="B153" s="119">
        <v>6</v>
      </c>
      <c r="C153" s="119">
        <v>35261506161</v>
      </c>
      <c r="D153" s="119">
        <v>61</v>
      </c>
      <c r="E153" s="118"/>
      <c r="F153" s="118"/>
      <c r="G153" s="118"/>
      <c r="H153" s="118"/>
      <c r="I153" s="118"/>
      <c r="J153" s="118"/>
      <c r="K153" s="118"/>
      <c r="L153" s="118"/>
      <c r="M153" s="118"/>
    </row>
    <row r="154" spans="1:13" ht="15">
      <c r="A154" s="119" t="s">
        <v>5</v>
      </c>
      <c r="B154" s="119">
        <v>6</v>
      </c>
      <c r="C154" s="119">
        <v>35261507094</v>
      </c>
      <c r="D154" s="119">
        <v>61</v>
      </c>
      <c r="E154" s="118"/>
      <c r="F154" s="118"/>
      <c r="G154" s="118"/>
      <c r="H154" s="118"/>
      <c r="I154" s="118"/>
      <c r="J154" s="118"/>
      <c r="K154" s="118"/>
      <c r="L154" s="118"/>
      <c r="M154" s="118"/>
    </row>
    <row r="155" spans="1:13" ht="15">
      <c r="A155" s="119" t="s">
        <v>5</v>
      </c>
      <c r="B155" s="119">
        <v>6</v>
      </c>
      <c r="C155" s="119">
        <v>35261508163</v>
      </c>
      <c r="D155" s="119">
        <v>61</v>
      </c>
      <c r="E155" s="118"/>
      <c r="F155" s="118"/>
      <c r="G155" s="118"/>
      <c r="H155" s="118"/>
      <c r="I155" s="118"/>
      <c r="J155" s="118"/>
      <c r="K155" s="118"/>
      <c r="L155" s="118"/>
      <c r="M155" s="118"/>
    </row>
    <row r="156" spans="1:13" ht="15">
      <c r="A156" s="119" t="s">
        <v>5</v>
      </c>
      <c r="B156" s="119">
        <v>6</v>
      </c>
      <c r="C156" s="119">
        <v>35261507173</v>
      </c>
      <c r="D156" s="119">
        <v>65</v>
      </c>
      <c r="E156" s="118"/>
      <c r="F156" s="118"/>
      <c r="G156" s="118"/>
      <c r="H156" s="118"/>
      <c r="I156" s="118"/>
      <c r="J156" s="118"/>
      <c r="K156" s="118"/>
      <c r="L156" s="118"/>
      <c r="M156" s="118"/>
    </row>
    <row r="157" spans="1:13" ht="15">
      <c r="A157" s="119" t="s">
        <v>5</v>
      </c>
      <c r="B157" s="119">
        <v>6</v>
      </c>
      <c r="C157" s="119">
        <v>35261506127</v>
      </c>
      <c r="D157" s="119">
        <v>68</v>
      </c>
      <c r="E157" s="118"/>
      <c r="F157" s="118"/>
      <c r="G157" s="118"/>
      <c r="H157" s="118"/>
      <c r="I157" s="118"/>
      <c r="J157" s="118"/>
      <c r="K157" s="118"/>
      <c r="L157" s="118"/>
      <c r="M157" s="118"/>
    </row>
    <row r="158" spans="1:13" ht="15">
      <c r="A158" s="119" t="s">
        <v>5</v>
      </c>
      <c r="B158" s="119">
        <v>6</v>
      </c>
      <c r="C158" s="119">
        <v>35261507072</v>
      </c>
      <c r="D158" s="119">
        <v>68</v>
      </c>
      <c r="E158" s="118"/>
      <c r="F158" s="118"/>
      <c r="G158" s="118"/>
      <c r="H158" s="118"/>
      <c r="I158" s="118"/>
      <c r="J158" s="118"/>
      <c r="K158" s="118"/>
      <c r="L158" s="118"/>
      <c r="M158" s="118"/>
    </row>
    <row r="159" spans="1:13" ht="15">
      <c r="A159" s="119" t="s">
        <v>5</v>
      </c>
      <c r="B159" s="119">
        <v>6</v>
      </c>
      <c r="C159" s="119">
        <v>35261506251</v>
      </c>
      <c r="D159" s="119">
        <v>69</v>
      </c>
      <c r="E159" s="118"/>
      <c r="F159" s="118"/>
      <c r="G159" s="118"/>
      <c r="H159" s="118"/>
      <c r="I159" s="118"/>
      <c r="J159" s="118"/>
      <c r="K159" s="118"/>
      <c r="L159" s="118"/>
      <c r="M159" s="118"/>
    </row>
    <row r="160" spans="1:13" ht="15">
      <c r="A160" s="119" t="s">
        <v>5</v>
      </c>
      <c r="B160" s="119">
        <v>6</v>
      </c>
      <c r="C160" s="119">
        <v>35261507230</v>
      </c>
      <c r="D160" s="119">
        <v>71</v>
      </c>
      <c r="E160" s="118"/>
      <c r="F160" s="118"/>
      <c r="G160" s="118"/>
      <c r="H160" s="118"/>
      <c r="I160" s="118"/>
      <c r="J160" s="118"/>
      <c r="K160" s="118"/>
      <c r="L160" s="118"/>
      <c r="M160" s="118"/>
    </row>
    <row r="161" spans="1:13" ht="15">
      <c r="A161" s="119" t="s">
        <v>5</v>
      </c>
      <c r="B161" s="119">
        <v>6</v>
      </c>
      <c r="C161" s="119">
        <v>35261506026</v>
      </c>
      <c r="D161" s="119">
        <v>72</v>
      </c>
      <c r="E161" s="118"/>
      <c r="F161" s="118"/>
      <c r="G161" s="118"/>
      <c r="H161" s="118"/>
      <c r="I161" s="118"/>
      <c r="J161" s="118"/>
      <c r="K161" s="118"/>
      <c r="L161" s="118"/>
      <c r="M161" s="118"/>
    </row>
    <row r="162" spans="1:13" ht="15">
      <c r="A162" s="119" t="s">
        <v>5</v>
      </c>
      <c r="B162" s="119">
        <v>6</v>
      </c>
      <c r="C162" s="119">
        <v>35261508219</v>
      </c>
      <c r="D162" s="119">
        <v>72</v>
      </c>
      <c r="E162" s="118"/>
      <c r="F162" s="118"/>
      <c r="G162" s="118"/>
      <c r="H162" s="118"/>
      <c r="I162" s="118"/>
      <c r="J162" s="118"/>
      <c r="K162" s="118"/>
      <c r="L162" s="118"/>
      <c r="M162" s="118"/>
    </row>
    <row r="163" spans="1:13" ht="15">
      <c r="A163" s="119" t="s">
        <v>5</v>
      </c>
      <c r="B163" s="119">
        <v>6</v>
      </c>
      <c r="C163" s="119">
        <v>35261506037</v>
      </c>
      <c r="D163" s="119">
        <v>74</v>
      </c>
      <c r="E163" s="118"/>
      <c r="F163" s="118"/>
      <c r="G163" s="118"/>
      <c r="H163" s="118"/>
      <c r="I163" s="118"/>
      <c r="J163" s="118"/>
      <c r="K163" s="118"/>
      <c r="L163" s="118"/>
      <c r="M163" s="118"/>
    </row>
    <row r="164" spans="1:13" ht="15">
      <c r="A164" s="119" t="s">
        <v>5</v>
      </c>
      <c r="B164" s="119">
        <v>6</v>
      </c>
      <c r="C164" s="119">
        <v>35261506059</v>
      </c>
      <c r="D164" s="119">
        <v>74</v>
      </c>
      <c r="E164" s="118"/>
      <c r="F164" s="118"/>
      <c r="G164" s="118"/>
      <c r="H164" s="118"/>
      <c r="I164" s="118"/>
      <c r="J164" s="118"/>
      <c r="K164" s="118"/>
      <c r="L164" s="118"/>
      <c r="M164" s="118"/>
    </row>
    <row r="165" spans="1:13" ht="15">
      <c r="A165" s="119" t="s">
        <v>5</v>
      </c>
      <c r="B165" s="119">
        <v>6</v>
      </c>
      <c r="C165" s="119">
        <v>35261506116</v>
      </c>
      <c r="D165" s="119">
        <v>74</v>
      </c>
      <c r="E165" s="118"/>
      <c r="F165" s="118"/>
      <c r="G165" s="118"/>
      <c r="H165" s="118"/>
      <c r="I165" s="118"/>
      <c r="J165" s="118"/>
      <c r="K165" s="118"/>
      <c r="L165" s="118"/>
      <c r="M165" s="118"/>
    </row>
    <row r="166" spans="1:13" ht="15">
      <c r="A166" s="119" t="s">
        <v>5</v>
      </c>
      <c r="B166" s="119">
        <v>6</v>
      </c>
      <c r="C166" s="119">
        <v>35261508040</v>
      </c>
      <c r="D166" s="119">
        <v>83</v>
      </c>
      <c r="E166" s="118"/>
      <c r="F166" s="118"/>
      <c r="G166" s="118"/>
      <c r="H166" s="118"/>
      <c r="I166" s="118"/>
      <c r="J166" s="118"/>
      <c r="K166" s="118"/>
      <c r="L166" s="118"/>
      <c r="M166" s="118"/>
    </row>
    <row r="167" spans="1:13" ht="15">
      <c r="A167" s="119" t="s">
        <v>5</v>
      </c>
      <c r="B167" s="119">
        <v>7</v>
      </c>
      <c r="C167" s="119">
        <v>35261508130</v>
      </c>
      <c r="D167" s="119">
        <v>29</v>
      </c>
      <c r="E167" s="118"/>
      <c r="F167" s="118"/>
      <c r="G167" s="118"/>
      <c r="H167" s="118"/>
      <c r="I167" s="118"/>
      <c r="J167" s="118"/>
      <c r="K167" s="118"/>
      <c r="L167" s="118"/>
      <c r="M167" s="118"/>
    </row>
    <row r="168" spans="1:13" ht="15">
      <c r="A168" s="119" t="s">
        <v>5</v>
      </c>
      <c r="B168" s="119">
        <v>7</v>
      </c>
      <c r="C168" s="119">
        <v>35261506217</v>
      </c>
      <c r="D168" s="119">
        <v>43</v>
      </c>
      <c r="E168" s="118"/>
      <c r="F168" s="118"/>
      <c r="G168" s="118"/>
      <c r="H168" s="118"/>
      <c r="I168" s="118"/>
      <c r="J168" s="118"/>
      <c r="K168" s="118"/>
      <c r="L168" s="118"/>
      <c r="M168" s="118"/>
    </row>
    <row r="169" spans="1:13" ht="15">
      <c r="A169" s="119" t="s">
        <v>5</v>
      </c>
      <c r="B169" s="119">
        <v>7</v>
      </c>
      <c r="C169" s="119">
        <v>35261508084</v>
      </c>
      <c r="D169" s="119">
        <v>45</v>
      </c>
      <c r="E169" s="118"/>
      <c r="F169" s="118"/>
      <c r="G169" s="118"/>
      <c r="H169" s="118"/>
      <c r="I169" s="118"/>
      <c r="J169" s="118"/>
      <c r="K169" s="118"/>
      <c r="L169" s="118"/>
      <c r="M169" s="118"/>
    </row>
    <row r="170" spans="1:13" ht="15">
      <c r="A170" s="119" t="s">
        <v>5</v>
      </c>
      <c r="B170" s="119">
        <v>7</v>
      </c>
      <c r="C170" s="119">
        <v>35261506240</v>
      </c>
      <c r="D170" s="119">
        <v>46</v>
      </c>
      <c r="E170" s="118"/>
      <c r="F170" s="118"/>
      <c r="G170" s="118"/>
      <c r="H170" s="118"/>
      <c r="I170" s="118"/>
      <c r="J170" s="118"/>
      <c r="K170" s="118"/>
      <c r="L170" s="118"/>
      <c r="M170" s="118"/>
    </row>
    <row r="171" spans="1:13" ht="15">
      <c r="A171" s="119" t="s">
        <v>5</v>
      </c>
      <c r="B171" s="119">
        <v>7</v>
      </c>
      <c r="C171" s="119">
        <v>35261504204</v>
      </c>
      <c r="D171" s="119">
        <v>51</v>
      </c>
      <c r="E171" s="118"/>
      <c r="F171" s="118"/>
      <c r="G171" s="118"/>
      <c r="H171" s="118"/>
      <c r="I171" s="118"/>
      <c r="J171" s="118"/>
      <c r="K171" s="118"/>
      <c r="L171" s="118"/>
      <c r="M171" s="118"/>
    </row>
    <row r="172" spans="1:13" ht="15">
      <c r="A172" s="119" t="s">
        <v>5</v>
      </c>
      <c r="B172" s="119">
        <v>7</v>
      </c>
      <c r="C172" s="119">
        <v>35261504169</v>
      </c>
      <c r="D172" s="119">
        <v>54</v>
      </c>
      <c r="E172" s="118"/>
      <c r="F172" s="118"/>
      <c r="G172" s="118"/>
      <c r="H172" s="118"/>
      <c r="I172" s="118"/>
      <c r="J172" s="118"/>
      <c r="K172" s="118"/>
      <c r="L172" s="118"/>
      <c r="M172" s="118"/>
    </row>
    <row r="173" spans="1:13" ht="15">
      <c r="A173" s="119" t="s">
        <v>5</v>
      </c>
      <c r="B173" s="119">
        <v>7</v>
      </c>
      <c r="C173" s="119">
        <v>35261506082</v>
      </c>
      <c r="D173" s="119">
        <v>54</v>
      </c>
      <c r="E173" s="118"/>
      <c r="F173" s="118"/>
      <c r="G173" s="118"/>
      <c r="H173" s="118"/>
      <c r="I173" s="118"/>
      <c r="J173" s="118"/>
      <c r="K173" s="118"/>
      <c r="L173" s="118"/>
      <c r="M173" s="118"/>
    </row>
    <row r="174" spans="1:13" ht="15">
      <c r="A174" s="119" t="s">
        <v>5</v>
      </c>
      <c r="B174" s="119">
        <v>7</v>
      </c>
      <c r="C174" s="119">
        <v>35261503045</v>
      </c>
      <c r="D174" s="119">
        <v>56</v>
      </c>
      <c r="E174" s="118"/>
      <c r="F174" s="118"/>
      <c r="G174" s="118"/>
      <c r="H174" s="118"/>
      <c r="I174" s="118"/>
      <c r="J174" s="118"/>
      <c r="K174" s="118"/>
      <c r="L174" s="118"/>
      <c r="M174" s="118"/>
    </row>
    <row r="175" spans="1:13" ht="15">
      <c r="A175" s="119" t="s">
        <v>5</v>
      </c>
      <c r="B175" s="119">
        <v>7</v>
      </c>
      <c r="C175" s="119">
        <v>35261501357</v>
      </c>
      <c r="D175" s="119">
        <v>57</v>
      </c>
      <c r="E175" s="118"/>
      <c r="F175" s="118"/>
      <c r="G175" s="118"/>
      <c r="H175" s="118"/>
      <c r="I175" s="118"/>
      <c r="J175" s="118"/>
      <c r="K175" s="118"/>
      <c r="L175" s="118"/>
      <c r="M175" s="118"/>
    </row>
    <row r="176" spans="1:13" ht="15">
      <c r="A176" s="119" t="s">
        <v>5</v>
      </c>
      <c r="B176" s="119">
        <v>7</v>
      </c>
      <c r="C176" s="119">
        <v>35261506149</v>
      </c>
      <c r="D176" s="119">
        <v>63</v>
      </c>
      <c r="E176" s="118"/>
      <c r="F176" s="118"/>
      <c r="G176" s="118"/>
      <c r="H176" s="118"/>
      <c r="I176" s="118"/>
      <c r="J176" s="118"/>
      <c r="K176" s="118"/>
      <c r="L176" s="118"/>
      <c r="M176" s="118"/>
    </row>
    <row r="177" spans="1:13" ht="15">
      <c r="A177" s="119" t="s">
        <v>5</v>
      </c>
      <c r="B177" s="119">
        <v>7</v>
      </c>
      <c r="C177" s="119">
        <v>35261503012</v>
      </c>
      <c r="D177" s="119">
        <v>64</v>
      </c>
      <c r="E177" s="118"/>
      <c r="F177" s="118"/>
      <c r="G177" s="118"/>
      <c r="H177" s="118"/>
      <c r="I177" s="118"/>
      <c r="J177" s="118"/>
      <c r="K177" s="118"/>
      <c r="L177" s="118"/>
      <c r="M177" s="118"/>
    </row>
    <row r="178" spans="1:13" ht="15">
      <c r="A178" s="119" t="s">
        <v>5</v>
      </c>
      <c r="B178" s="119">
        <v>7</v>
      </c>
      <c r="C178" s="119">
        <v>35261501065</v>
      </c>
      <c r="D178" s="119">
        <v>65</v>
      </c>
      <c r="E178" s="118"/>
      <c r="F178" s="118"/>
      <c r="G178" s="118"/>
      <c r="H178" s="118"/>
      <c r="I178" s="118"/>
      <c r="J178" s="118"/>
      <c r="K178" s="118"/>
      <c r="L178" s="118"/>
      <c r="M178" s="118"/>
    </row>
    <row r="179" spans="1:13" ht="15">
      <c r="A179" s="119" t="s">
        <v>5</v>
      </c>
      <c r="B179" s="119">
        <v>7</v>
      </c>
      <c r="C179" s="119">
        <v>35261504079</v>
      </c>
      <c r="D179" s="119">
        <v>65</v>
      </c>
      <c r="E179" s="118"/>
      <c r="F179" s="118"/>
      <c r="G179" s="118"/>
      <c r="H179" s="118"/>
      <c r="I179" s="118"/>
      <c r="J179" s="118"/>
      <c r="K179" s="118"/>
      <c r="L179" s="118"/>
      <c r="M179" s="118"/>
    </row>
    <row r="180" spans="1:13" ht="15">
      <c r="A180" s="119" t="s">
        <v>5</v>
      </c>
      <c r="B180" s="119">
        <v>7</v>
      </c>
      <c r="C180" s="119">
        <v>35261506228</v>
      </c>
      <c r="D180" s="119">
        <v>65</v>
      </c>
      <c r="E180" s="118"/>
      <c r="F180" s="118"/>
      <c r="G180" s="118"/>
      <c r="H180" s="118"/>
      <c r="I180" s="118"/>
      <c r="J180" s="118"/>
      <c r="K180" s="118"/>
      <c r="L180" s="118"/>
      <c r="M180" s="118"/>
    </row>
    <row r="181" spans="1:13" ht="15">
      <c r="A181" s="119" t="s">
        <v>5</v>
      </c>
      <c r="B181" s="119">
        <v>7</v>
      </c>
      <c r="C181" s="119">
        <v>35261507027</v>
      </c>
      <c r="D181" s="119">
        <v>65</v>
      </c>
      <c r="E181" s="118"/>
      <c r="F181" s="118"/>
      <c r="G181" s="118"/>
      <c r="H181" s="118"/>
      <c r="I181" s="118"/>
      <c r="J181" s="118"/>
      <c r="K181" s="118"/>
      <c r="L181" s="118"/>
      <c r="M181" s="118"/>
    </row>
    <row r="182" spans="1:13" ht="15">
      <c r="A182" s="119" t="s">
        <v>5</v>
      </c>
      <c r="B182" s="119">
        <v>7</v>
      </c>
      <c r="C182" s="119">
        <v>35261501177</v>
      </c>
      <c r="D182" s="119">
        <v>67</v>
      </c>
      <c r="E182" s="118"/>
      <c r="F182" s="118"/>
      <c r="G182" s="118"/>
      <c r="H182" s="118"/>
      <c r="I182" s="118"/>
      <c r="J182" s="118"/>
      <c r="K182" s="118"/>
      <c r="L182" s="118"/>
      <c r="M182" s="118"/>
    </row>
    <row r="183" spans="1:13" ht="15">
      <c r="A183" s="119" t="s">
        <v>5</v>
      </c>
      <c r="B183" s="119">
        <v>7</v>
      </c>
      <c r="C183" s="119">
        <v>35261502224</v>
      </c>
      <c r="D183" s="119">
        <v>67</v>
      </c>
      <c r="E183" s="118"/>
      <c r="F183" s="118"/>
      <c r="G183" s="118"/>
      <c r="H183" s="118"/>
      <c r="I183" s="118"/>
      <c r="J183" s="118"/>
      <c r="K183" s="118"/>
      <c r="L183" s="118"/>
      <c r="M183" s="118"/>
    </row>
    <row r="184" spans="1:13" ht="15">
      <c r="A184" s="119" t="s">
        <v>5</v>
      </c>
      <c r="B184" s="119">
        <v>7</v>
      </c>
      <c r="C184" s="119">
        <v>35261501133</v>
      </c>
      <c r="D184" s="119">
        <v>69</v>
      </c>
      <c r="E184" s="118"/>
      <c r="F184" s="118"/>
      <c r="G184" s="118"/>
      <c r="H184" s="118"/>
      <c r="I184" s="118"/>
      <c r="J184" s="118"/>
      <c r="K184" s="118"/>
      <c r="L184" s="118"/>
      <c r="M184" s="118"/>
    </row>
    <row r="185" spans="1:13" ht="15">
      <c r="A185" s="119" t="s">
        <v>5</v>
      </c>
      <c r="B185" s="119">
        <v>7</v>
      </c>
      <c r="C185" s="119">
        <v>35261501201</v>
      </c>
      <c r="D185" s="119">
        <v>74</v>
      </c>
      <c r="E185" s="118"/>
      <c r="F185" s="118"/>
      <c r="G185" s="118"/>
      <c r="H185" s="118"/>
      <c r="I185" s="118"/>
      <c r="J185" s="118"/>
      <c r="K185" s="118"/>
      <c r="L185" s="118"/>
      <c r="M185" s="118"/>
    </row>
    <row r="186" spans="1:13" ht="15">
      <c r="A186" s="119" t="s">
        <v>5</v>
      </c>
      <c r="B186" s="119">
        <v>7</v>
      </c>
      <c r="C186" s="119">
        <v>35261501021</v>
      </c>
      <c r="D186" s="119">
        <v>76</v>
      </c>
      <c r="E186" s="118"/>
      <c r="F186" s="118"/>
      <c r="G186" s="118"/>
      <c r="H186" s="118"/>
      <c r="I186" s="118"/>
      <c r="J186" s="118"/>
      <c r="K186" s="118"/>
      <c r="L186" s="118"/>
      <c r="M186" s="118"/>
    </row>
    <row r="187" spans="1:13" ht="15">
      <c r="A187" s="119" t="s">
        <v>5</v>
      </c>
      <c r="B187" s="119">
        <v>7</v>
      </c>
      <c r="C187" s="119">
        <v>35261505014</v>
      </c>
      <c r="D187" s="119">
        <v>77</v>
      </c>
      <c r="E187" s="118"/>
      <c r="F187" s="118"/>
      <c r="G187" s="118"/>
      <c r="H187" s="118"/>
      <c r="I187" s="118"/>
      <c r="J187" s="118"/>
      <c r="K187" s="118"/>
      <c r="L187" s="118"/>
      <c r="M187" s="118"/>
    </row>
    <row r="188" spans="1:13" ht="15">
      <c r="A188" s="119" t="s">
        <v>5</v>
      </c>
      <c r="B188" s="119">
        <v>7</v>
      </c>
      <c r="C188" s="119">
        <v>35261501111</v>
      </c>
      <c r="D188" s="119">
        <v>78</v>
      </c>
      <c r="E188" s="118"/>
      <c r="F188" s="118"/>
      <c r="G188" s="118"/>
      <c r="H188" s="118"/>
      <c r="I188" s="118"/>
      <c r="J188" s="118"/>
      <c r="K188" s="118"/>
      <c r="L188" s="118"/>
      <c r="M188" s="118"/>
    </row>
    <row r="189" spans="1:13" ht="15">
      <c r="A189" s="119" t="s">
        <v>5</v>
      </c>
      <c r="B189" s="119">
        <v>7</v>
      </c>
      <c r="C189" s="119">
        <v>35261504114</v>
      </c>
      <c r="D189" s="119">
        <v>80</v>
      </c>
      <c r="E189" s="118"/>
      <c r="F189" s="118"/>
      <c r="G189" s="118"/>
      <c r="H189" s="118"/>
      <c r="I189" s="118"/>
      <c r="J189" s="118"/>
      <c r="K189" s="118"/>
      <c r="L189" s="118"/>
      <c r="M189" s="118"/>
    </row>
    <row r="190" spans="1:13" ht="15">
      <c r="A190" s="119" t="s">
        <v>5</v>
      </c>
      <c r="B190" s="119">
        <v>7</v>
      </c>
      <c r="C190" s="119">
        <v>35261502291</v>
      </c>
      <c r="D190" s="119">
        <v>83</v>
      </c>
      <c r="E190" s="118"/>
      <c r="F190" s="118"/>
      <c r="G190" s="118"/>
      <c r="H190" s="118"/>
      <c r="I190" s="118"/>
      <c r="J190" s="118"/>
      <c r="K190" s="118"/>
      <c r="L190" s="118"/>
      <c r="M190" s="118"/>
    </row>
    <row r="191" spans="1:13" ht="15">
      <c r="A191" s="119" t="s">
        <v>5</v>
      </c>
      <c r="B191" s="119">
        <v>8</v>
      </c>
      <c r="C191" s="119">
        <v>35261503146</v>
      </c>
      <c r="D191" s="119">
        <v>37</v>
      </c>
      <c r="E191" s="118"/>
      <c r="F191" s="118"/>
      <c r="G191" s="118"/>
      <c r="H191" s="118"/>
      <c r="I191" s="118"/>
      <c r="J191" s="118"/>
      <c r="K191" s="118"/>
      <c r="L191" s="118"/>
      <c r="M191" s="118"/>
    </row>
    <row r="192" spans="1:13" ht="15">
      <c r="A192" s="119" t="s">
        <v>5</v>
      </c>
      <c r="B192" s="119">
        <v>8</v>
      </c>
      <c r="C192" s="119">
        <v>35261504068</v>
      </c>
      <c r="D192" s="119">
        <v>39</v>
      </c>
      <c r="E192" s="118"/>
      <c r="F192" s="118"/>
      <c r="G192" s="118"/>
      <c r="H192" s="118"/>
      <c r="I192" s="118"/>
      <c r="J192" s="118"/>
      <c r="K192" s="118"/>
      <c r="L192" s="118"/>
      <c r="M192" s="118"/>
    </row>
    <row r="193" spans="1:13" ht="15">
      <c r="A193" s="119" t="s">
        <v>5</v>
      </c>
      <c r="B193" s="119">
        <v>8</v>
      </c>
      <c r="C193" s="119">
        <v>35261501188</v>
      </c>
      <c r="D193" s="119">
        <v>42</v>
      </c>
      <c r="E193" s="118"/>
      <c r="F193" s="118"/>
      <c r="G193" s="118"/>
      <c r="H193" s="118"/>
      <c r="I193" s="118"/>
      <c r="J193" s="118"/>
      <c r="K193" s="118"/>
      <c r="L193" s="118"/>
      <c r="M193" s="118"/>
    </row>
    <row r="194" spans="1:13" ht="15">
      <c r="A194" s="119" t="s">
        <v>5</v>
      </c>
      <c r="B194" s="119">
        <v>8</v>
      </c>
      <c r="C194" s="119">
        <v>35261503214</v>
      </c>
      <c r="D194" s="119">
        <v>42</v>
      </c>
      <c r="E194" s="118"/>
      <c r="F194" s="118"/>
      <c r="G194" s="118"/>
      <c r="H194" s="118"/>
      <c r="I194" s="118"/>
      <c r="J194" s="118"/>
      <c r="K194" s="118"/>
      <c r="L194" s="118"/>
      <c r="M194" s="118"/>
    </row>
    <row r="195" spans="1:13" ht="15">
      <c r="A195" s="119" t="s">
        <v>5</v>
      </c>
      <c r="B195" s="119">
        <v>8</v>
      </c>
      <c r="C195" s="119">
        <v>35261504237</v>
      </c>
      <c r="D195" s="119">
        <v>42</v>
      </c>
      <c r="E195" s="118"/>
      <c r="F195" s="118"/>
      <c r="G195" s="118"/>
      <c r="H195" s="118"/>
      <c r="I195" s="118"/>
      <c r="J195" s="118"/>
      <c r="K195" s="118"/>
      <c r="L195" s="118"/>
      <c r="M195" s="118"/>
    </row>
    <row r="196" spans="1:13" ht="15">
      <c r="A196" s="119" t="s">
        <v>5</v>
      </c>
      <c r="B196" s="119">
        <v>8</v>
      </c>
      <c r="C196" s="119">
        <v>35261505025</v>
      </c>
      <c r="D196" s="119">
        <v>45</v>
      </c>
      <c r="E196" s="118"/>
      <c r="F196" s="118"/>
      <c r="G196" s="118"/>
      <c r="H196" s="118"/>
      <c r="I196" s="118"/>
      <c r="J196" s="118"/>
      <c r="K196" s="118"/>
      <c r="L196" s="118"/>
      <c r="M196" s="118"/>
    </row>
    <row r="197" spans="1:13" ht="15">
      <c r="A197" s="119" t="s">
        <v>5</v>
      </c>
      <c r="B197" s="119">
        <v>8</v>
      </c>
      <c r="C197" s="119">
        <v>35261506138</v>
      </c>
      <c r="D197" s="119">
        <v>45</v>
      </c>
      <c r="E197" s="118"/>
      <c r="F197" s="118"/>
      <c r="G197" s="118"/>
      <c r="H197" s="118"/>
      <c r="I197" s="118"/>
      <c r="J197" s="118"/>
      <c r="K197" s="118"/>
      <c r="L197" s="118"/>
      <c r="M197" s="118"/>
    </row>
    <row r="198" spans="1:13" ht="15">
      <c r="A198" s="119" t="s">
        <v>5</v>
      </c>
      <c r="B198" s="119">
        <v>8</v>
      </c>
      <c r="C198" s="119">
        <v>35261507016</v>
      </c>
      <c r="D198" s="119">
        <v>49</v>
      </c>
      <c r="E198" s="118"/>
      <c r="F198" s="118"/>
      <c r="G198" s="118"/>
      <c r="H198" s="118"/>
      <c r="I198" s="118"/>
      <c r="J198" s="118"/>
      <c r="K198" s="118"/>
      <c r="L198" s="118"/>
      <c r="M198" s="118"/>
    </row>
    <row r="199" spans="1:13" ht="15">
      <c r="A199" s="119" t="s">
        <v>5</v>
      </c>
      <c r="B199" s="119">
        <v>8</v>
      </c>
      <c r="C199" s="119">
        <v>35261508196</v>
      </c>
      <c r="D199" s="119">
        <v>51</v>
      </c>
      <c r="E199" s="118"/>
      <c r="F199" s="118"/>
      <c r="G199" s="118"/>
      <c r="H199" s="118"/>
      <c r="I199" s="118"/>
      <c r="J199" s="118"/>
      <c r="K199" s="118"/>
      <c r="L199" s="118"/>
      <c r="M199" s="118"/>
    </row>
    <row r="200" spans="1:13" ht="15">
      <c r="A200" s="119" t="s">
        <v>5</v>
      </c>
      <c r="B200" s="119">
        <v>8</v>
      </c>
      <c r="C200" s="119">
        <v>35261503023</v>
      </c>
      <c r="D200" s="119">
        <v>53</v>
      </c>
      <c r="E200" s="118"/>
      <c r="F200" s="118"/>
      <c r="G200" s="118"/>
      <c r="H200" s="118"/>
      <c r="I200" s="118"/>
      <c r="J200" s="118"/>
      <c r="K200" s="118"/>
      <c r="L200" s="118"/>
      <c r="M200" s="118"/>
    </row>
    <row r="201" spans="1:13" ht="15">
      <c r="A201" s="119" t="s">
        <v>5</v>
      </c>
      <c r="B201" s="119">
        <v>8</v>
      </c>
      <c r="C201" s="119">
        <v>35261504057</v>
      </c>
      <c r="D201" s="119">
        <v>53</v>
      </c>
      <c r="E201" s="118"/>
      <c r="F201" s="118"/>
      <c r="G201" s="118"/>
      <c r="H201" s="118"/>
      <c r="I201" s="118"/>
      <c r="J201" s="118"/>
      <c r="K201" s="118"/>
      <c r="L201" s="118"/>
      <c r="M201" s="118"/>
    </row>
    <row r="202" spans="1:13" ht="15">
      <c r="A202" s="119" t="s">
        <v>5</v>
      </c>
      <c r="B202" s="119">
        <v>8</v>
      </c>
      <c r="C202" s="119">
        <v>35261502202</v>
      </c>
      <c r="D202" s="119">
        <v>55</v>
      </c>
      <c r="E202" s="118"/>
      <c r="F202" s="118"/>
      <c r="G202" s="118"/>
      <c r="H202" s="118"/>
      <c r="I202" s="118"/>
      <c r="J202" s="118"/>
      <c r="K202" s="118"/>
      <c r="L202" s="118"/>
      <c r="M202" s="118"/>
    </row>
    <row r="203" spans="1:13" ht="15">
      <c r="A203" s="119" t="s">
        <v>5</v>
      </c>
      <c r="B203" s="119">
        <v>8</v>
      </c>
      <c r="C203" s="119">
        <v>35261506048</v>
      </c>
      <c r="D203" s="119">
        <v>55</v>
      </c>
      <c r="E203" s="118"/>
      <c r="F203" s="118"/>
      <c r="G203" s="118"/>
      <c r="H203" s="118"/>
      <c r="I203" s="118"/>
      <c r="J203" s="118"/>
      <c r="K203" s="118"/>
      <c r="L203" s="118"/>
      <c r="M203" s="118"/>
    </row>
    <row r="204" spans="1:13" ht="15">
      <c r="A204" s="119" t="s">
        <v>5</v>
      </c>
      <c r="B204" s="119">
        <v>8</v>
      </c>
      <c r="C204" s="119">
        <v>35261507184</v>
      </c>
      <c r="D204" s="119">
        <v>55</v>
      </c>
      <c r="E204" s="118"/>
      <c r="F204" s="118"/>
      <c r="G204" s="118"/>
      <c r="H204" s="118"/>
      <c r="I204" s="118"/>
      <c r="J204" s="118"/>
      <c r="K204" s="118"/>
      <c r="L204" s="118"/>
      <c r="M204" s="118"/>
    </row>
    <row r="205" spans="1:13" ht="15">
      <c r="A205" s="119" t="s">
        <v>5</v>
      </c>
      <c r="B205" s="119">
        <v>8</v>
      </c>
      <c r="C205" s="119">
        <v>35261506194</v>
      </c>
      <c r="D205" s="119">
        <v>59</v>
      </c>
      <c r="E205" s="118"/>
      <c r="F205" s="118"/>
      <c r="G205" s="118"/>
      <c r="H205" s="118"/>
      <c r="I205" s="118"/>
      <c r="J205" s="118"/>
      <c r="K205" s="118"/>
      <c r="L205" s="118"/>
      <c r="M205" s="118"/>
    </row>
    <row r="206" spans="1:13" ht="15">
      <c r="A206" s="119" t="s">
        <v>5</v>
      </c>
      <c r="B206" s="119">
        <v>8</v>
      </c>
      <c r="C206" s="119">
        <v>35261505069</v>
      </c>
      <c r="D206" s="119">
        <v>60</v>
      </c>
      <c r="E206" s="118"/>
      <c r="F206" s="118"/>
      <c r="G206" s="118"/>
      <c r="H206" s="118"/>
      <c r="I206" s="118"/>
      <c r="J206" s="118"/>
      <c r="K206" s="118"/>
      <c r="L206" s="118"/>
      <c r="M206" s="118"/>
    </row>
    <row r="207" spans="1:13" ht="15">
      <c r="A207" s="119" t="s">
        <v>5</v>
      </c>
      <c r="B207" s="119">
        <v>8</v>
      </c>
      <c r="C207" s="119">
        <v>35261506105</v>
      </c>
      <c r="D207" s="119">
        <v>60</v>
      </c>
      <c r="E207" s="118"/>
      <c r="F207" s="118"/>
      <c r="G207" s="118"/>
      <c r="H207" s="118"/>
      <c r="I207" s="118"/>
      <c r="J207" s="118"/>
      <c r="K207" s="118"/>
      <c r="L207" s="118"/>
      <c r="M207" s="118"/>
    </row>
    <row r="208" spans="1:13" ht="15">
      <c r="A208" s="119" t="s">
        <v>5</v>
      </c>
      <c r="B208" s="119">
        <v>8</v>
      </c>
      <c r="C208" s="119">
        <v>35261502303</v>
      </c>
      <c r="D208" s="119">
        <v>63</v>
      </c>
      <c r="E208" s="118"/>
      <c r="F208" s="118"/>
      <c r="G208" s="118"/>
      <c r="H208" s="118"/>
      <c r="I208" s="118"/>
      <c r="J208" s="118"/>
      <c r="K208" s="118"/>
      <c r="L208" s="118"/>
      <c r="M208" s="118"/>
    </row>
    <row r="209" spans="1:13" ht="15">
      <c r="A209" s="119" t="s">
        <v>5</v>
      </c>
      <c r="B209" s="119">
        <v>8</v>
      </c>
      <c r="C209" s="119">
        <v>35261508028</v>
      </c>
      <c r="D209" s="119">
        <v>67</v>
      </c>
      <c r="E209" s="118"/>
      <c r="F209" s="118"/>
      <c r="G209" s="118"/>
      <c r="H209" s="118"/>
      <c r="I209" s="118"/>
      <c r="J209" s="118"/>
      <c r="K209" s="118"/>
      <c r="L209" s="118"/>
      <c r="M209" s="118"/>
    </row>
    <row r="210" spans="1:13" ht="15">
      <c r="A210" s="119" t="s">
        <v>5</v>
      </c>
      <c r="B210" s="119">
        <v>8</v>
      </c>
      <c r="C210" s="119">
        <v>35261501274</v>
      </c>
      <c r="D210" s="119">
        <v>74</v>
      </c>
      <c r="E210" s="118"/>
      <c r="F210" s="118"/>
      <c r="G210" s="118"/>
      <c r="H210" s="118"/>
      <c r="I210" s="118"/>
      <c r="J210" s="118"/>
      <c r="K210" s="118"/>
      <c r="L210" s="118"/>
      <c r="M210" s="118"/>
    </row>
    <row r="211" spans="1:13" ht="15">
      <c r="A211" s="119" t="s">
        <v>5</v>
      </c>
      <c r="B211" s="119">
        <v>8</v>
      </c>
      <c r="C211" s="119">
        <v>35261502190</v>
      </c>
      <c r="D211" s="119">
        <v>74</v>
      </c>
      <c r="E211" s="118"/>
      <c r="F211" s="118"/>
      <c r="G211" s="118"/>
      <c r="H211" s="118"/>
      <c r="I211" s="118"/>
      <c r="J211" s="118"/>
      <c r="K211" s="118"/>
      <c r="L211" s="118"/>
      <c r="M211" s="118"/>
    </row>
    <row r="212" spans="1:13" ht="15">
      <c r="A212" s="119" t="s">
        <v>5</v>
      </c>
      <c r="B212" s="119">
        <v>8</v>
      </c>
      <c r="C212" s="119">
        <v>35261502268</v>
      </c>
      <c r="D212" s="119">
        <v>81</v>
      </c>
      <c r="E212" s="118"/>
      <c r="F212" s="118"/>
      <c r="G212" s="118"/>
      <c r="H212" s="118"/>
      <c r="I212" s="118"/>
      <c r="J212" s="118"/>
      <c r="K212" s="118"/>
      <c r="L212" s="118"/>
      <c r="M212" s="118"/>
    </row>
    <row r="213" spans="1:13" ht="15">
      <c r="A213" s="119" t="s">
        <v>6</v>
      </c>
      <c r="B213" s="119">
        <v>1</v>
      </c>
      <c r="C213" s="119">
        <v>35271501288</v>
      </c>
      <c r="D213" s="119">
        <v>64</v>
      </c>
      <c r="E213" s="118"/>
      <c r="F213" s="118"/>
      <c r="G213" s="118"/>
      <c r="H213" s="118"/>
      <c r="I213" s="118"/>
      <c r="J213" s="118"/>
      <c r="K213" s="118"/>
      <c r="L213" s="118"/>
      <c r="M213" s="118"/>
    </row>
    <row r="214" spans="1:13" ht="15">
      <c r="A214" s="119" t="s">
        <v>6</v>
      </c>
      <c r="B214" s="119">
        <v>1</v>
      </c>
      <c r="C214" s="119">
        <v>35271501301</v>
      </c>
      <c r="D214" s="119">
        <v>65</v>
      </c>
      <c r="E214" s="118"/>
      <c r="F214" s="118"/>
      <c r="G214" s="118"/>
      <c r="H214" s="118"/>
      <c r="I214" s="118"/>
      <c r="J214" s="118"/>
      <c r="K214" s="118"/>
      <c r="L214" s="118"/>
      <c r="M214" s="118"/>
    </row>
    <row r="215" spans="1:13" ht="15">
      <c r="A215" s="119" t="s">
        <v>6</v>
      </c>
      <c r="B215" s="119">
        <v>1</v>
      </c>
      <c r="C215" s="119">
        <v>35271501233</v>
      </c>
      <c r="D215" s="119">
        <v>67</v>
      </c>
      <c r="E215" s="118"/>
      <c r="F215" s="118"/>
      <c r="G215" s="118"/>
      <c r="H215" s="118"/>
      <c r="I215" s="118"/>
      <c r="J215" s="118"/>
      <c r="K215" s="118"/>
      <c r="L215" s="118"/>
      <c r="M215" s="118"/>
    </row>
    <row r="216" spans="1:13" ht="15">
      <c r="A216" s="119" t="s">
        <v>6</v>
      </c>
      <c r="B216" s="119">
        <v>1</v>
      </c>
      <c r="C216" s="119">
        <v>35271501323</v>
      </c>
      <c r="D216" s="119">
        <v>67</v>
      </c>
      <c r="E216" s="118"/>
      <c r="F216" s="118"/>
      <c r="G216" s="118"/>
      <c r="H216" s="118"/>
      <c r="I216" s="118"/>
      <c r="J216" s="118"/>
      <c r="K216" s="118"/>
      <c r="L216" s="118"/>
      <c r="M216" s="118"/>
    </row>
    <row r="217" spans="1:13" ht="15">
      <c r="A217" s="119" t="s">
        <v>6</v>
      </c>
      <c r="B217" s="119">
        <v>1</v>
      </c>
      <c r="C217" s="119">
        <v>35271501121</v>
      </c>
      <c r="D217" s="119">
        <v>68</v>
      </c>
      <c r="E217" s="118"/>
      <c r="F217" s="118"/>
      <c r="G217" s="118"/>
      <c r="H217" s="118"/>
      <c r="I217" s="118"/>
      <c r="J217" s="118"/>
      <c r="K217" s="118"/>
      <c r="L217" s="118"/>
      <c r="M217" s="118"/>
    </row>
    <row r="218" spans="1:13" ht="15">
      <c r="A218" s="119" t="s">
        <v>6</v>
      </c>
      <c r="B218" s="119">
        <v>1</v>
      </c>
      <c r="C218" s="119">
        <v>35271501154</v>
      </c>
      <c r="D218" s="119">
        <v>71</v>
      </c>
      <c r="E218" s="118"/>
      <c r="F218" s="118"/>
      <c r="G218" s="118"/>
      <c r="H218" s="118"/>
      <c r="I218" s="118"/>
      <c r="J218" s="118"/>
      <c r="K218" s="118"/>
      <c r="L218" s="118"/>
      <c r="M218" s="118"/>
    </row>
    <row r="219" spans="1:13" ht="15">
      <c r="A219" s="119" t="s">
        <v>6</v>
      </c>
      <c r="B219" s="119">
        <v>1</v>
      </c>
      <c r="C219" s="119">
        <v>35271501222</v>
      </c>
      <c r="D219" s="119">
        <v>73</v>
      </c>
      <c r="E219" s="118"/>
      <c r="F219" s="118"/>
      <c r="G219" s="118"/>
      <c r="H219" s="118"/>
      <c r="I219" s="118"/>
      <c r="J219" s="118"/>
      <c r="K219" s="118"/>
      <c r="L219" s="118"/>
      <c r="M219" s="118"/>
    </row>
    <row r="220" spans="1:13" ht="15">
      <c r="A220" s="119" t="s">
        <v>6</v>
      </c>
      <c r="B220" s="119">
        <v>1</v>
      </c>
      <c r="C220" s="119">
        <v>35271501110</v>
      </c>
      <c r="D220" s="119">
        <v>76</v>
      </c>
      <c r="E220" s="118"/>
      <c r="F220" s="118"/>
      <c r="G220" s="118"/>
      <c r="H220" s="118"/>
      <c r="I220" s="118"/>
      <c r="J220" s="118"/>
      <c r="K220" s="118"/>
      <c r="L220" s="118"/>
      <c r="M220" s="118"/>
    </row>
    <row r="221" spans="1:13" ht="15">
      <c r="A221" s="119" t="s">
        <v>6</v>
      </c>
      <c r="B221" s="119">
        <v>1</v>
      </c>
      <c r="C221" s="119">
        <v>35271504012</v>
      </c>
      <c r="D221" s="119">
        <v>76</v>
      </c>
      <c r="E221" s="118"/>
      <c r="F221" s="118"/>
      <c r="G221" s="118"/>
      <c r="H221" s="118"/>
      <c r="I221" s="118"/>
      <c r="J221" s="118"/>
      <c r="K221" s="118"/>
      <c r="L221" s="118"/>
      <c r="M221" s="118"/>
    </row>
    <row r="222" spans="1:13" ht="15">
      <c r="A222" s="119" t="s">
        <v>6</v>
      </c>
      <c r="B222" s="119">
        <v>1</v>
      </c>
      <c r="C222" s="119">
        <v>35271501312</v>
      </c>
      <c r="D222" s="119">
        <v>77</v>
      </c>
      <c r="E222" s="118"/>
      <c r="F222" s="118"/>
      <c r="G222" s="118"/>
      <c r="H222" s="118"/>
      <c r="I222" s="118"/>
      <c r="J222" s="118"/>
      <c r="K222" s="118"/>
      <c r="L222" s="118"/>
      <c r="M222" s="118"/>
    </row>
    <row r="223" spans="1:13" ht="15">
      <c r="A223" s="119" t="s">
        <v>6</v>
      </c>
      <c r="B223" s="119">
        <v>1</v>
      </c>
      <c r="C223" s="119">
        <v>35271501200</v>
      </c>
      <c r="D223" s="119">
        <v>79</v>
      </c>
      <c r="E223" s="118"/>
      <c r="F223" s="118"/>
      <c r="G223" s="118"/>
      <c r="H223" s="118"/>
      <c r="I223" s="118"/>
      <c r="J223" s="118"/>
      <c r="K223" s="118"/>
      <c r="L223" s="118"/>
      <c r="M223" s="118"/>
    </row>
    <row r="224" spans="1:13" ht="15">
      <c r="A224" s="119" t="s">
        <v>6</v>
      </c>
      <c r="B224" s="119">
        <v>1</v>
      </c>
      <c r="C224" s="119">
        <v>35271501334</v>
      </c>
      <c r="D224" s="119">
        <v>79</v>
      </c>
      <c r="E224" s="118"/>
      <c r="F224" s="118"/>
      <c r="G224" s="118"/>
      <c r="H224" s="118"/>
      <c r="I224" s="118"/>
      <c r="J224" s="118"/>
      <c r="K224" s="118"/>
      <c r="L224" s="118"/>
      <c r="M224" s="118"/>
    </row>
    <row r="225" spans="1:13" ht="15">
      <c r="A225" s="119" t="s">
        <v>6</v>
      </c>
      <c r="B225" s="119">
        <v>1</v>
      </c>
      <c r="C225" s="119">
        <v>35271501367</v>
      </c>
      <c r="D225" s="119">
        <v>79</v>
      </c>
      <c r="E225" s="118"/>
      <c r="F225" s="118"/>
      <c r="G225" s="118"/>
      <c r="H225" s="118"/>
      <c r="I225" s="118"/>
      <c r="J225" s="118"/>
      <c r="K225" s="118"/>
      <c r="L225" s="118"/>
      <c r="M225" s="118"/>
    </row>
    <row r="226" spans="1:13" ht="15">
      <c r="A226" s="119" t="s">
        <v>6</v>
      </c>
      <c r="B226" s="119">
        <v>1</v>
      </c>
      <c r="C226" s="119">
        <v>35271501132</v>
      </c>
      <c r="D226" s="119">
        <v>80</v>
      </c>
      <c r="E226" s="118"/>
      <c r="F226" s="118"/>
      <c r="G226" s="118"/>
      <c r="H226" s="118"/>
      <c r="I226" s="118"/>
      <c r="J226" s="118"/>
      <c r="K226" s="118"/>
      <c r="L226" s="118"/>
      <c r="M226" s="118"/>
    </row>
    <row r="227" spans="1:13" ht="15">
      <c r="A227" s="119" t="s">
        <v>6</v>
      </c>
      <c r="B227" s="119">
        <v>1</v>
      </c>
      <c r="C227" s="119">
        <v>35271501143</v>
      </c>
      <c r="D227" s="119">
        <v>80</v>
      </c>
      <c r="E227" s="118"/>
      <c r="F227" s="118"/>
      <c r="G227" s="118"/>
      <c r="H227" s="118"/>
      <c r="I227" s="118"/>
      <c r="J227" s="118"/>
      <c r="K227" s="118"/>
      <c r="L227" s="118"/>
      <c r="M227" s="118"/>
    </row>
    <row r="228" spans="1:13" ht="15">
      <c r="A228" s="119" t="s">
        <v>6</v>
      </c>
      <c r="B228" s="119">
        <v>1</v>
      </c>
      <c r="C228" s="119">
        <v>35271501255</v>
      </c>
      <c r="D228" s="119">
        <v>80</v>
      </c>
      <c r="E228" s="118"/>
      <c r="F228" s="118"/>
      <c r="G228" s="118"/>
      <c r="H228" s="118"/>
      <c r="I228" s="118"/>
      <c r="J228" s="118"/>
      <c r="K228" s="118"/>
      <c r="L228" s="118"/>
      <c r="M228" s="118"/>
    </row>
    <row r="229" spans="1:13" ht="15">
      <c r="A229" s="119" t="s">
        <v>6</v>
      </c>
      <c r="B229" s="119">
        <v>1</v>
      </c>
      <c r="C229" s="119">
        <v>35271501389</v>
      </c>
      <c r="D229" s="119">
        <v>80</v>
      </c>
      <c r="E229" s="118"/>
      <c r="F229" s="118"/>
      <c r="G229" s="118"/>
      <c r="H229" s="118"/>
      <c r="I229" s="118"/>
      <c r="J229" s="118"/>
      <c r="K229" s="118"/>
      <c r="L229" s="118"/>
      <c r="M229" s="118"/>
    </row>
    <row r="230" spans="1:13" ht="15">
      <c r="A230" s="119" t="s">
        <v>6</v>
      </c>
      <c r="B230" s="119">
        <v>1</v>
      </c>
      <c r="C230" s="119">
        <v>35271505046</v>
      </c>
      <c r="D230" s="119">
        <v>80</v>
      </c>
      <c r="E230" s="118"/>
      <c r="F230" s="118"/>
      <c r="G230" s="118"/>
      <c r="H230" s="118"/>
      <c r="I230" s="118"/>
      <c r="J230" s="118"/>
      <c r="K230" s="118"/>
      <c r="L230" s="118"/>
      <c r="M230" s="118"/>
    </row>
    <row r="231" spans="1:13" ht="15">
      <c r="A231" s="119" t="s">
        <v>6</v>
      </c>
      <c r="B231" s="119">
        <v>1</v>
      </c>
      <c r="C231" s="119">
        <v>35271505068</v>
      </c>
      <c r="D231" s="119">
        <v>80</v>
      </c>
      <c r="E231" s="118"/>
      <c r="F231" s="118"/>
      <c r="G231" s="118"/>
      <c r="H231" s="118"/>
      <c r="I231" s="118"/>
      <c r="J231" s="118"/>
      <c r="K231" s="118"/>
      <c r="L231" s="118"/>
      <c r="M231" s="118"/>
    </row>
    <row r="232" spans="1:13" ht="15">
      <c r="A232" s="119" t="s">
        <v>6</v>
      </c>
      <c r="B232" s="119">
        <v>1</v>
      </c>
      <c r="C232" s="119">
        <v>35271501064</v>
      </c>
      <c r="D232" s="119">
        <v>81</v>
      </c>
      <c r="E232" s="118"/>
      <c r="F232" s="118"/>
      <c r="G232" s="118"/>
      <c r="H232" s="118"/>
      <c r="I232" s="118"/>
      <c r="J232" s="118"/>
      <c r="K232" s="118"/>
      <c r="L232" s="118"/>
      <c r="M232" s="118"/>
    </row>
    <row r="233" spans="1:13" ht="15">
      <c r="A233" s="119" t="s">
        <v>6</v>
      </c>
      <c r="B233" s="119">
        <v>1</v>
      </c>
      <c r="C233" s="119">
        <v>35271501345</v>
      </c>
      <c r="D233" s="119">
        <v>81</v>
      </c>
      <c r="E233" s="118"/>
      <c r="F233" s="118"/>
      <c r="G233" s="118"/>
      <c r="H233" s="118"/>
      <c r="I233" s="118"/>
      <c r="J233" s="118"/>
      <c r="K233" s="118"/>
      <c r="L233" s="118"/>
      <c r="M233" s="118"/>
    </row>
    <row r="234" spans="1:13" ht="15">
      <c r="A234" s="119" t="s">
        <v>6</v>
      </c>
      <c r="B234" s="119">
        <v>1</v>
      </c>
      <c r="C234" s="119">
        <v>35271504146</v>
      </c>
      <c r="D234" s="119">
        <v>82</v>
      </c>
      <c r="E234" s="118"/>
      <c r="F234" s="118"/>
      <c r="G234" s="118"/>
      <c r="H234" s="118"/>
      <c r="I234" s="118"/>
      <c r="J234" s="118"/>
      <c r="K234" s="118"/>
      <c r="L234" s="118"/>
      <c r="M234" s="118"/>
    </row>
    <row r="235" spans="1:13" ht="15">
      <c r="A235" s="119" t="s">
        <v>6</v>
      </c>
      <c r="B235" s="119">
        <v>1</v>
      </c>
      <c r="C235" s="119">
        <v>35271501378</v>
      </c>
      <c r="D235" s="119">
        <v>83</v>
      </c>
      <c r="E235" s="118"/>
      <c r="F235" s="118"/>
      <c r="G235" s="118"/>
      <c r="H235" s="118"/>
      <c r="I235" s="118"/>
      <c r="J235" s="118"/>
      <c r="K235" s="118"/>
      <c r="L235" s="118"/>
      <c r="M235" s="118"/>
    </row>
    <row r="236" spans="1:13" ht="15">
      <c r="A236" s="119" t="s">
        <v>6</v>
      </c>
      <c r="B236" s="119">
        <v>1</v>
      </c>
      <c r="C236" s="119">
        <v>35271501042</v>
      </c>
      <c r="D236" s="119">
        <v>84</v>
      </c>
      <c r="E236" s="118"/>
      <c r="F236" s="118"/>
      <c r="G236" s="118"/>
      <c r="H236" s="118"/>
      <c r="I236" s="118"/>
      <c r="J236" s="118"/>
      <c r="K236" s="118"/>
      <c r="L236" s="118"/>
      <c r="M236" s="118"/>
    </row>
    <row r="237" spans="1:13" ht="15">
      <c r="A237" s="119" t="s">
        <v>6</v>
      </c>
      <c r="B237" s="119">
        <v>1</v>
      </c>
      <c r="C237" s="119">
        <v>35271507214</v>
      </c>
      <c r="D237" s="119">
        <v>84</v>
      </c>
      <c r="E237" s="118"/>
      <c r="F237" s="118"/>
      <c r="G237" s="118"/>
      <c r="H237" s="118"/>
      <c r="I237" s="118"/>
      <c r="J237" s="118"/>
      <c r="K237" s="118"/>
      <c r="L237" s="118"/>
      <c r="M237" s="118"/>
    </row>
    <row r="238" spans="1:13" ht="15">
      <c r="A238" s="119" t="s">
        <v>6</v>
      </c>
      <c r="B238" s="119">
        <v>1</v>
      </c>
      <c r="C238" s="119">
        <v>35271501053</v>
      </c>
      <c r="D238" s="119">
        <v>86</v>
      </c>
      <c r="E238" s="118"/>
      <c r="F238" s="118"/>
      <c r="G238" s="118"/>
      <c r="H238" s="118"/>
      <c r="I238" s="118"/>
      <c r="J238" s="118"/>
      <c r="K238" s="118"/>
      <c r="L238" s="118"/>
      <c r="M238" s="118"/>
    </row>
    <row r="239" spans="1:13" ht="15">
      <c r="A239" s="119" t="s">
        <v>6</v>
      </c>
      <c r="B239" s="119">
        <v>1</v>
      </c>
      <c r="C239" s="119">
        <v>35271501299</v>
      </c>
      <c r="D239" s="119">
        <v>86</v>
      </c>
      <c r="E239" s="118"/>
      <c r="F239" s="118"/>
      <c r="G239" s="118"/>
      <c r="H239" s="118"/>
      <c r="I239" s="118"/>
      <c r="J239" s="118"/>
      <c r="K239" s="118"/>
      <c r="L239" s="118"/>
      <c r="M239" s="118"/>
    </row>
    <row r="240" spans="1:13" ht="15">
      <c r="A240" s="119" t="s">
        <v>6</v>
      </c>
      <c r="B240" s="119">
        <v>1</v>
      </c>
      <c r="C240" s="119">
        <v>35271501031</v>
      </c>
      <c r="D240" s="119">
        <v>88</v>
      </c>
      <c r="E240" s="118"/>
      <c r="F240" s="118"/>
      <c r="G240" s="118"/>
      <c r="H240" s="118"/>
      <c r="I240" s="118"/>
      <c r="J240" s="118"/>
      <c r="K240" s="118"/>
      <c r="L240" s="118"/>
      <c r="M240" s="118"/>
    </row>
    <row r="241" spans="1:13" ht="15">
      <c r="A241" s="119" t="s">
        <v>6</v>
      </c>
      <c r="B241" s="119">
        <v>1</v>
      </c>
      <c r="C241" s="119">
        <v>35271501097</v>
      </c>
      <c r="D241" s="119">
        <v>88</v>
      </c>
      <c r="E241" s="118"/>
      <c r="F241" s="118"/>
      <c r="G241" s="118"/>
      <c r="H241" s="118"/>
      <c r="I241" s="118"/>
      <c r="J241" s="118"/>
      <c r="K241" s="118"/>
      <c r="L241" s="118"/>
      <c r="M241" s="118"/>
    </row>
    <row r="242" spans="1:13" ht="15">
      <c r="A242" s="119" t="s">
        <v>6</v>
      </c>
      <c r="B242" s="119">
        <v>1</v>
      </c>
      <c r="C242" s="119">
        <v>35271501198</v>
      </c>
      <c r="D242" s="119">
        <v>91</v>
      </c>
      <c r="E242" s="118"/>
      <c r="F242" s="118"/>
      <c r="G242" s="118"/>
      <c r="H242" s="118"/>
      <c r="I242" s="118"/>
      <c r="J242" s="118"/>
      <c r="K242" s="118"/>
      <c r="L242" s="118"/>
      <c r="M242" s="118"/>
    </row>
    <row r="243" spans="1:13" ht="15">
      <c r="A243" s="119" t="s">
        <v>6</v>
      </c>
      <c r="B243" s="119">
        <v>1</v>
      </c>
      <c r="C243" s="119">
        <v>35271501176</v>
      </c>
      <c r="D243" s="119">
        <v>92</v>
      </c>
      <c r="E243" s="118"/>
      <c r="F243" s="118"/>
      <c r="G243" s="118"/>
      <c r="H243" s="118"/>
      <c r="I243" s="118"/>
      <c r="J243" s="118"/>
      <c r="K243" s="118"/>
      <c r="L243" s="118"/>
      <c r="M243" s="118"/>
    </row>
    <row r="244" spans="1:13" ht="15">
      <c r="A244" s="119" t="s">
        <v>6</v>
      </c>
      <c r="B244" s="119">
        <v>2</v>
      </c>
      <c r="C244" s="119">
        <v>35271502357</v>
      </c>
      <c r="D244" s="119">
        <v>60</v>
      </c>
      <c r="E244" s="118"/>
      <c r="F244" s="118"/>
      <c r="G244" s="118"/>
      <c r="H244" s="118"/>
      <c r="I244" s="118"/>
      <c r="J244" s="118"/>
      <c r="K244" s="118"/>
      <c r="L244" s="118"/>
      <c r="M244" s="118"/>
    </row>
    <row r="245" spans="1:13" ht="15">
      <c r="A245" s="119" t="s">
        <v>6</v>
      </c>
      <c r="B245" s="119">
        <v>2</v>
      </c>
      <c r="C245" s="119">
        <v>35271502324</v>
      </c>
      <c r="D245" s="119">
        <v>70</v>
      </c>
      <c r="E245" s="118"/>
      <c r="F245" s="118"/>
      <c r="G245" s="118"/>
      <c r="H245" s="118"/>
      <c r="I245" s="118"/>
      <c r="J245" s="118"/>
      <c r="K245" s="118"/>
      <c r="L245" s="118"/>
      <c r="M245" s="118"/>
    </row>
    <row r="246" spans="1:13" ht="15">
      <c r="A246" s="119" t="s">
        <v>6</v>
      </c>
      <c r="B246" s="119">
        <v>2</v>
      </c>
      <c r="C246" s="119">
        <v>35271502100</v>
      </c>
      <c r="D246" s="119">
        <v>73</v>
      </c>
      <c r="E246" s="118"/>
      <c r="F246" s="118"/>
      <c r="G246" s="118"/>
      <c r="H246" s="118"/>
      <c r="I246" s="118"/>
      <c r="J246" s="118"/>
      <c r="K246" s="118"/>
      <c r="L246" s="118"/>
      <c r="M246" s="118"/>
    </row>
    <row r="247" spans="1:13" ht="15">
      <c r="A247" s="119" t="s">
        <v>6</v>
      </c>
      <c r="B247" s="119">
        <v>2</v>
      </c>
      <c r="C247" s="119">
        <v>35271502177</v>
      </c>
      <c r="D247" s="119">
        <v>73</v>
      </c>
      <c r="E247" s="118"/>
      <c r="F247" s="118"/>
      <c r="G247" s="118"/>
      <c r="H247" s="118"/>
      <c r="I247" s="118"/>
      <c r="J247" s="118"/>
      <c r="K247" s="118"/>
      <c r="L247" s="118"/>
      <c r="M247" s="118"/>
    </row>
    <row r="248" spans="1:13" ht="15">
      <c r="A248" s="119" t="s">
        <v>6</v>
      </c>
      <c r="B248" s="119">
        <v>2</v>
      </c>
      <c r="C248" s="119">
        <v>35271502346</v>
      </c>
      <c r="D248" s="119">
        <v>73</v>
      </c>
      <c r="E248" s="118"/>
      <c r="F248" s="118"/>
      <c r="G248" s="118"/>
      <c r="H248" s="118"/>
      <c r="I248" s="118"/>
      <c r="J248" s="118"/>
      <c r="K248" s="118"/>
      <c r="L248" s="118"/>
      <c r="M248" s="118"/>
    </row>
    <row r="249" spans="1:13" ht="15">
      <c r="A249" s="119" t="s">
        <v>6</v>
      </c>
      <c r="B249" s="119">
        <v>2</v>
      </c>
      <c r="C249" s="119">
        <v>35271502043</v>
      </c>
      <c r="D249" s="119">
        <v>74</v>
      </c>
      <c r="E249" s="118"/>
      <c r="F249" s="118"/>
      <c r="G249" s="118"/>
      <c r="H249" s="118"/>
      <c r="I249" s="118"/>
      <c r="J249" s="118"/>
      <c r="K249" s="118"/>
      <c r="L249" s="118"/>
      <c r="M249" s="118"/>
    </row>
    <row r="250" spans="1:13" ht="15">
      <c r="A250" s="119" t="s">
        <v>6</v>
      </c>
      <c r="B250" s="119">
        <v>2</v>
      </c>
      <c r="C250" s="119">
        <v>35271502065</v>
      </c>
      <c r="D250" s="119">
        <v>75</v>
      </c>
      <c r="E250" s="118"/>
      <c r="F250" s="118"/>
      <c r="G250" s="118"/>
      <c r="H250" s="118"/>
      <c r="I250" s="118"/>
      <c r="J250" s="118"/>
      <c r="K250" s="118"/>
      <c r="L250" s="118"/>
      <c r="M250" s="118"/>
    </row>
    <row r="251" spans="1:13" ht="15">
      <c r="A251" s="119" t="s">
        <v>6</v>
      </c>
      <c r="B251" s="119">
        <v>2</v>
      </c>
      <c r="C251" s="119">
        <v>35271502223</v>
      </c>
      <c r="D251" s="119">
        <v>75</v>
      </c>
      <c r="E251" s="118"/>
      <c r="F251" s="118"/>
      <c r="G251" s="118"/>
      <c r="H251" s="118"/>
      <c r="I251" s="118"/>
      <c r="J251" s="118"/>
      <c r="K251" s="118"/>
      <c r="L251" s="118"/>
      <c r="M251" s="118"/>
    </row>
    <row r="252" spans="1:13" ht="15">
      <c r="A252" s="119" t="s">
        <v>6</v>
      </c>
      <c r="B252" s="119">
        <v>2</v>
      </c>
      <c r="C252" s="119">
        <v>35271502256</v>
      </c>
      <c r="D252" s="119">
        <v>75</v>
      </c>
      <c r="E252" s="118"/>
      <c r="F252" s="118"/>
      <c r="G252" s="118"/>
      <c r="H252" s="118"/>
      <c r="I252" s="118"/>
      <c r="J252" s="118"/>
      <c r="K252" s="118"/>
      <c r="L252" s="118"/>
      <c r="M252" s="118"/>
    </row>
    <row r="253" spans="1:13" ht="15">
      <c r="A253" s="119" t="s">
        <v>6</v>
      </c>
      <c r="B253" s="119">
        <v>2</v>
      </c>
      <c r="C253" s="119">
        <v>35271502010</v>
      </c>
      <c r="D253" s="119">
        <v>76</v>
      </c>
      <c r="E253" s="118"/>
      <c r="F253" s="118"/>
      <c r="G253" s="118"/>
      <c r="H253" s="118"/>
      <c r="I253" s="118"/>
      <c r="J253" s="118"/>
      <c r="K253" s="118"/>
      <c r="L253" s="118"/>
      <c r="M253" s="118"/>
    </row>
    <row r="254" spans="1:13" ht="15">
      <c r="A254" s="119" t="s">
        <v>6</v>
      </c>
      <c r="B254" s="119">
        <v>2</v>
      </c>
      <c r="C254" s="119">
        <v>35271502098</v>
      </c>
      <c r="D254" s="119">
        <v>76</v>
      </c>
      <c r="E254" s="118"/>
      <c r="F254" s="118"/>
      <c r="G254" s="118"/>
      <c r="H254" s="118"/>
      <c r="I254" s="118"/>
      <c r="J254" s="118"/>
      <c r="K254" s="118"/>
      <c r="L254" s="118"/>
      <c r="M254" s="118"/>
    </row>
    <row r="255" spans="1:13" ht="15">
      <c r="A255" s="119" t="s">
        <v>6</v>
      </c>
      <c r="B255" s="119">
        <v>2</v>
      </c>
      <c r="C255" s="119">
        <v>35271502379</v>
      </c>
      <c r="D255" s="119">
        <v>76</v>
      </c>
      <c r="E255" s="118"/>
      <c r="F255" s="118"/>
      <c r="G255" s="118"/>
      <c r="H255" s="118"/>
      <c r="I255" s="118"/>
      <c r="J255" s="118"/>
      <c r="K255" s="118"/>
      <c r="L255" s="118"/>
      <c r="M255" s="118"/>
    </row>
    <row r="256" spans="1:13" ht="15">
      <c r="A256" s="119" t="s">
        <v>6</v>
      </c>
      <c r="B256" s="119">
        <v>2</v>
      </c>
      <c r="C256" s="119">
        <v>35271502087</v>
      </c>
      <c r="D256" s="119">
        <v>79</v>
      </c>
      <c r="E256" s="118"/>
      <c r="F256" s="118"/>
      <c r="G256" s="118"/>
      <c r="H256" s="118"/>
      <c r="I256" s="118"/>
      <c r="J256" s="118"/>
      <c r="K256" s="118"/>
      <c r="L256" s="118"/>
      <c r="M256" s="118"/>
    </row>
    <row r="257" spans="1:13" ht="15">
      <c r="A257" s="119" t="s">
        <v>6</v>
      </c>
      <c r="B257" s="119">
        <v>2</v>
      </c>
      <c r="C257" s="119">
        <v>35271502133</v>
      </c>
      <c r="D257" s="119">
        <v>79</v>
      </c>
      <c r="E257" s="118"/>
      <c r="F257" s="118"/>
      <c r="G257" s="118"/>
      <c r="H257" s="118"/>
      <c r="I257" s="118"/>
      <c r="J257" s="118"/>
      <c r="K257" s="118"/>
      <c r="L257" s="118"/>
      <c r="M257" s="118"/>
    </row>
    <row r="258" spans="1:13" ht="15">
      <c r="A258" s="119" t="s">
        <v>6</v>
      </c>
      <c r="B258" s="119">
        <v>2</v>
      </c>
      <c r="C258" s="119">
        <v>35271502199</v>
      </c>
      <c r="D258" s="119">
        <v>80</v>
      </c>
      <c r="E258" s="118"/>
      <c r="F258" s="118"/>
      <c r="G258" s="118"/>
      <c r="H258" s="118"/>
      <c r="I258" s="118"/>
      <c r="J258" s="118"/>
      <c r="K258" s="118"/>
      <c r="L258" s="118"/>
      <c r="M258" s="118"/>
    </row>
    <row r="259" spans="1:13" ht="15">
      <c r="A259" s="119" t="s">
        <v>6</v>
      </c>
      <c r="B259" s="119">
        <v>2</v>
      </c>
      <c r="C259" s="119">
        <v>35271502278</v>
      </c>
      <c r="D259" s="119">
        <v>81</v>
      </c>
      <c r="E259" s="118"/>
      <c r="F259" s="118"/>
      <c r="G259" s="118"/>
      <c r="H259" s="118"/>
      <c r="I259" s="118"/>
      <c r="J259" s="118"/>
      <c r="K259" s="118"/>
      <c r="L259" s="118"/>
      <c r="M259" s="118"/>
    </row>
    <row r="260" spans="1:13" ht="15">
      <c r="A260" s="119" t="s">
        <v>6</v>
      </c>
      <c r="B260" s="119">
        <v>2</v>
      </c>
      <c r="C260" s="119">
        <v>35271502076</v>
      </c>
      <c r="D260" s="119">
        <v>82</v>
      </c>
      <c r="E260" s="118"/>
      <c r="F260" s="118"/>
      <c r="G260" s="118"/>
      <c r="H260" s="118"/>
      <c r="I260" s="118"/>
      <c r="J260" s="118"/>
      <c r="K260" s="118"/>
      <c r="L260" s="118"/>
      <c r="M260" s="118"/>
    </row>
    <row r="261" spans="1:13" ht="15">
      <c r="A261" s="119" t="s">
        <v>6</v>
      </c>
      <c r="B261" s="119">
        <v>2</v>
      </c>
      <c r="C261" s="119">
        <v>35271502122</v>
      </c>
      <c r="D261" s="119">
        <v>82</v>
      </c>
      <c r="E261" s="118"/>
      <c r="F261" s="118"/>
      <c r="G261" s="118"/>
      <c r="H261" s="118"/>
      <c r="I261" s="118"/>
      <c r="J261" s="118"/>
      <c r="K261" s="118"/>
      <c r="L261" s="118"/>
      <c r="M261" s="118"/>
    </row>
    <row r="262" spans="1:13" ht="15">
      <c r="A262" s="119" t="s">
        <v>6</v>
      </c>
      <c r="B262" s="119">
        <v>2</v>
      </c>
      <c r="C262" s="119">
        <v>35271502302</v>
      </c>
      <c r="D262" s="119">
        <v>82</v>
      </c>
      <c r="E262" s="118"/>
      <c r="F262" s="118"/>
      <c r="G262" s="118"/>
      <c r="H262" s="118"/>
      <c r="I262" s="118"/>
      <c r="J262" s="118"/>
      <c r="K262" s="118"/>
      <c r="L262" s="118"/>
      <c r="M262" s="118"/>
    </row>
    <row r="263" spans="1:13" ht="15">
      <c r="A263" s="119" t="s">
        <v>6</v>
      </c>
      <c r="B263" s="119">
        <v>2</v>
      </c>
      <c r="C263" s="119">
        <v>35271502267</v>
      </c>
      <c r="D263" s="119">
        <v>83</v>
      </c>
      <c r="E263" s="118"/>
      <c r="F263" s="118"/>
      <c r="G263" s="118"/>
      <c r="H263" s="118"/>
      <c r="I263" s="118"/>
      <c r="J263" s="118"/>
      <c r="K263" s="118"/>
      <c r="L263" s="118"/>
      <c r="M263" s="118"/>
    </row>
    <row r="264" spans="1:13" ht="15">
      <c r="A264" s="119" t="s">
        <v>6</v>
      </c>
      <c r="B264" s="119">
        <v>2</v>
      </c>
      <c r="C264" s="119">
        <v>35271506182</v>
      </c>
      <c r="D264" s="119">
        <v>83</v>
      </c>
      <c r="E264" s="118"/>
      <c r="F264" s="118"/>
      <c r="G264" s="118"/>
      <c r="H264" s="118"/>
      <c r="I264" s="118"/>
      <c r="J264" s="118"/>
      <c r="K264" s="118"/>
      <c r="L264" s="118"/>
      <c r="M264" s="118"/>
    </row>
    <row r="265" spans="1:13" ht="15">
      <c r="A265" s="119" t="s">
        <v>6</v>
      </c>
      <c r="B265" s="119">
        <v>2</v>
      </c>
      <c r="C265" s="119">
        <v>35271502054</v>
      </c>
      <c r="D265" s="119">
        <v>84</v>
      </c>
      <c r="E265" s="118"/>
      <c r="F265" s="118"/>
      <c r="G265" s="118"/>
      <c r="H265" s="118"/>
      <c r="I265" s="118"/>
      <c r="J265" s="118"/>
      <c r="K265" s="118"/>
      <c r="L265" s="118"/>
      <c r="M265" s="118"/>
    </row>
    <row r="266" spans="1:13" ht="15">
      <c r="A266" s="119" t="s">
        <v>6</v>
      </c>
      <c r="B266" s="119">
        <v>2</v>
      </c>
      <c r="C266" s="119">
        <v>35271502144</v>
      </c>
      <c r="D266" s="119">
        <v>84</v>
      </c>
      <c r="E266" s="118"/>
      <c r="F266" s="118"/>
      <c r="G266" s="118"/>
      <c r="H266" s="118"/>
      <c r="I266" s="118"/>
      <c r="J266" s="118"/>
      <c r="K266" s="118"/>
      <c r="L266" s="118"/>
      <c r="M266" s="118"/>
    </row>
    <row r="267" spans="1:13" ht="15">
      <c r="A267" s="119" t="s">
        <v>6</v>
      </c>
      <c r="B267" s="119">
        <v>2</v>
      </c>
      <c r="C267" s="119">
        <v>35271502335</v>
      </c>
      <c r="D267" s="119">
        <v>84</v>
      </c>
      <c r="E267" s="118"/>
      <c r="F267" s="118"/>
      <c r="G267" s="118"/>
      <c r="H267" s="118"/>
      <c r="I267" s="118"/>
      <c r="J267" s="118"/>
      <c r="K267" s="118"/>
      <c r="L267" s="118"/>
      <c r="M267" s="118"/>
    </row>
    <row r="268" spans="1:13" ht="15">
      <c r="A268" s="119" t="s">
        <v>6</v>
      </c>
      <c r="B268" s="119">
        <v>2</v>
      </c>
      <c r="C268" s="119">
        <v>35271502188</v>
      </c>
      <c r="D268" s="119">
        <v>85</v>
      </c>
      <c r="E268" s="118"/>
      <c r="F268" s="118"/>
      <c r="G268" s="118"/>
      <c r="H268" s="118"/>
      <c r="I268" s="118"/>
      <c r="J268" s="118"/>
      <c r="K268" s="118"/>
      <c r="L268" s="118"/>
      <c r="M268" s="118"/>
    </row>
    <row r="269" spans="1:13" ht="15">
      <c r="A269" s="119" t="s">
        <v>6</v>
      </c>
      <c r="B269" s="119">
        <v>2</v>
      </c>
      <c r="C269" s="119">
        <v>35271502234</v>
      </c>
      <c r="D269" s="119">
        <v>85</v>
      </c>
      <c r="E269" s="118"/>
      <c r="F269" s="118"/>
      <c r="G269" s="118"/>
      <c r="H269" s="118"/>
      <c r="I269" s="118"/>
      <c r="J269" s="118"/>
      <c r="K269" s="118"/>
      <c r="L269" s="118"/>
      <c r="M269" s="118"/>
    </row>
    <row r="270" spans="1:13" ht="15">
      <c r="A270" s="119" t="s">
        <v>6</v>
      </c>
      <c r="B270" s="119">
        <v>2</v>
      </c>
      <c r="C270" s="119">
        <v>35271502313</v>
      </c>
      <c r="D270" s="119">
        <v>85</v>
      </c>
      <c r="E270" s="118"/>
      <c r="F270" s="118"/>
      <c r="G270" s="118"/>
      <c r="H270" s="118"/>
      <c r="I270" s="118"/>
      <c r="J270" s="118"/>
      <c r="K270" s="118"/>
      <c r="L270" s="118"/>
      <c r="M270" s="118"/>
    </row>
    <row r="271" spans="1:13" ht="15">
      <c r="A271" s="119" t="s">
        <v>6</v>
      </c>
      <c r="B271" s="119">
        <v>2</v>
      </c>
      <c r="C271" s="119">
        <v>35271502021</v>
      </c>
      <c r="D271" s="119">
        <v>86</v>
      </c>
      <c r="E271" s="118"/>
      <c r="F271" s="118"/>
      <c r="G271" s="118"/>
      <c r="H271" s="118"/>
      <c r="I271" s="118"/>
      <c r="J271" s="118"/>
      <c r="K271" s="118"/>
      <c r="L271" s="118"/>
      <c r="M271" s="118"/>
    </row>
    <row r="272" spans="1:13" ht="15">
      <c r="A272" s="119" t="s">
        <v>6</v>
      </c>
      <c r="B272" s="119">
        <v>3</v>
      </c>
      <c r="C272" s="119">
        <v>35271503055</v>
      </c>
      <c r="D272" s="119">
        <v>22</v>
      </c>
      <c r="E272" s="118"/>
      <c r="F272" s="118"/>
      <c r="G272" s="118"/>
      <c r="H272" s="118"/>
      <c r="I272" s="118"/>
      <c r="J272" s="118"/>
      <c r="K272" s="118"/>
      <c r="L272" s="118"/>
      <c r="M272" s="118"/>
    </row>
    <row r="273" spans="1:13" ht="15">
      <c r="A273" s="119" t="s">
        <v>6</v>
      </c>
      <c r="B273" s="119">
        <v>3</v>
      </c>
      <c r="C273" s="119">
        <v>35271503022</v>
      </c>
      <c r="D273" s="119">
        <v>29</v>
      </c>
      <c r="E273" s="118"/>
      <c r="F273" s="118"/>
      <c r="G273" s="118"/>
      <c r="H273" s="118"/>
      <c r="I273" s="118"/>
      <c r="J273" s="118"/>
      <c r="K273" s="118"/>
      <c r="L273" s="118"/>
      <c r="M273" s="118"/>
    </row>
    <row r="274" spans="1:13" ht="15">
      <c r="A274" s="119" t="s">
        <v>6</v>
      </c>
      <c r="B274" s="119">
        <v>3</v>
      </c>
      <c r="C274" s="119">
        <v>35271503134</v>
      </c>
      <c r="D274" s="119">
        <v>34</v>
      </c>
      <c r="E274" s="118"/>
      <c r="F274" s="118"/>
      <c r="G274" s="118"/>
      <c r="H274" s="118"/>
      <c r="I274" s="118"/>
      <c r="J274" s="118"/>
      <c r="K274" s="118"/>
      <c r="L274" s="118"/>
      <c r="M274" s="118"/>
    </row>
    <row r="275" spans="1:13" ht="15">
      <c r="A275" s="119" t="s">
        <v>6</v>
      </c>
      <c r="B275" s="119">
        <v>3</v>
      </c>
      <c r="C275" s="119">
        <v>35271503279</v>
      </c>
      <c r="D275" s="119">
        <v>38</v>
      </c>
      <c r="E275" s="118"/>
      <c r="F275" s="118"/>
      <c r="G275" s="118"/>
      <c r="H275" s="118"/>
      <c r="I275" s="118"/>
      <c r="J275" s="118"/>
      <c r="K275" s="118"/>
      <c r="L275" s="118"/>
      <c r="M275" s="118"/>
    </row>
    <row r="276" spans="1:13" ht="15">
      <c r="A276" s="119" t="s">
        <v>6</v>
      </c>
      <c r="B276" s="119">
        <v>3</v>
      </c>
      <c r="C276" s="119">
        <v>35271501277</v>
      </c>
      <c r="D276" s="119">
        <v>43</v>
      </c>
      <c r="E276" s="118"/>
      <c r="F276" s="118"/>
      <c r="G276" s="118"/>
      <c r="H276" s="118"/>
      <c r="I276" s="118"/>
      <c r="J276" s="118"/>
      <c r="K276" s="118"/>
      <c r="L276" s="118"/>
      <c r="M276" s="118"/>
    </row>
    <row r="277" spans="1:13" ht="15">
      <c r="A277" s="119" t="s">
        <v>6</v>
      </c>
      <c r="B277" s="119">
        <v>3</v>
      </c>
      <c r="C277" s="119">
        <v>35271503077</v>
      </c>
      <c r="D277" s="119">
        <v>43</v>
      </c>
      <c r="E277" s="118"/>
      <c r="F277" s="118"/>
      <c r="G277" s="118"/>
      <c r="H277" s="118"/>
      <c r="I277" s="118"/>
      <c r="J277" s="118"/>
      <c r="K277" s="118"/>
      <c r="L277" s="118"/>
      <c r="M277" s="118"/>
    </row>
    <row r="278" spans="1:13" ht="15">
      <c r="A278" s="119" t="s">
        <v>6</v>
      </c>
      <c r="B278" s="119">
        <v>3</v>
      </c>
      <c r="C278" s="119">
        <v>35271503213</v>
      </c>
      <c r="D278" s="119">
        <v>44</v>
      </c>
      <c r="E278" s="118"/>
      <c r="F278" s="118"/>
      <c r="G278" s="118"/>
      <c r="H278" s="118"/>
      <c r="I278" s="118"/>
      <c r="J278" s="118"/>
      <c r="K278" s="118"/>
      <c r="L278" s="118"/>
      <c r="M278" s="118"/>
    </row>
    <row r="279" spans="1:13" ht="15">
      <c r="A279" s="119" t="s">
        <v>6</v>
      </c>
      <c r="B279" s="119">
        <v>3</v>
      </c>
      <c r="C279" s="119">
        <v>35271502289</v>
      </c>
      <c r="D279" s="119">
        <v>45</v>
      </c>
      <c r="E279" s="118"/>
      <c r="F279" s="118"/>
      <c r="G279" s="118"/>
      <c r="H279" s="118"/>
      <c r="I279" s="118"/>
      <c r="J279" s="118"/>
      <c r="K279" s="118"/>
      <c r="L279" s="118"/>
      <c r="M279" s="118"/>
    </row>
    <row r="280" spans="1:13" ht="15">
      <c r="A280" s="119" t="s">
        <v>6</v>
      </c>
      <c r="B280" s="119">
        <v>3</v>
      </c>
      <c r="C280" s="119">
        <v>35271503235</v>
      </c>
      <c r="D280" s="119">
        <v>45</v>
      </c>
      <c r="E280" s="118"/>
      <c r="F280" s="118"/>
      <c r="G280" s="118"/>
      <c r="H280" s="118"/>
      <c r="I280" s="118"/>
      <c r="J280" s="118"/>
      <c r="K280" s="118"/>
      <c r="L280" s="118"/>
      <c r="M280" s="118"/>
    </row>
    <row r="281" spans="1:13" ht="15">
      <c r="A281" s="119" t="s">
        <v>6</v>
      </c>
      <c r="B281" s="119">
        <v>3</v>
      </c>
      <c r="C281" s="119">
        <v>35271503088</v>
      </c>
      <c r="D281" s="119">
        <v>46</v>
      </c>
      <c r="E281" s="118"/>
      <c r="F281" s="118"/>
      <c r="G281" s="118"/>
      <c r="H281" s="118"/>
      <c r="I281" s="118"/>
      <c r="J281" s="118"/>
      <c r="K281" s="118"/>
      <c r="L281" s="118"/>
      <c r="M281" s="118"/>
    </row>
    <row r="282" spans="1:13" ht="15">
      <c r="A282" s="119" t="s">
        <v>6</v>
      </c>
      <c r="B282" s="119">
        <v>3</v>
      </c>
      <c r="C282" s="119">
        <v>35271503189</v>
      </c>
      <c r="D282" s="119">
        <v>47</v>
      </c>
      <c r="E282" s="118"/>
      <c r="F282" s="118"/>
      <c r="G282" s="118"/>
      <c r="H282" s="118"/>
      <c r="I282" s="118"/>
      <c r="J282" s="118"/>
      <c r="K282" s="118"/>
      <c r="L282" s="118"/>
      <c r="M282" s="118"/>
    </row>
    <row r="283" spans="1:13" ht="15">
      <c r="A283" s="119" t="s">
        <v>6</v>
      </c>
      <c r="B283" s="119">
        <v>3</v>
      </c>
      <c r="C283" s="119">
        <v>35271503257</v>
      </c>
      <c r="D283" s="119">
        <v>49</v>
      </c>
      <c r="E283" s="118"/>
      <c r="F283" s="118"/>
      <c r="G283" s="118"/>
      <c r="H283" s="118"/>
      <c r="I283" s="118"/>
      <c r="J283" s="118"/>
      <c r="K283" s="118"/>
      <c r="L283" s="118"/>
      <c r="M283" s="118"/>
    </row>
    <row r="284" spans="1:13" ht="15">
      <c r="A284" s="119" t="s">
        <v>6</v>
      </c>
      <c r="B284" s="119">
        <v>3</v>
      </c>
      <c r="C284" s="119">
        <v>35271503033</v>
      </c>
      <c r="D284" s="119">
        <v>51</v>
      </c>
      <c r="E284" s="118"/>
      <c r="F284" s="118"/>
      <c r="G284" s="118"/>
      <c r="H284" s="118"/>
      <c r="I284" s="118"/>
      <c r="J284" s="118"/>
      <c r="K284" s="118"/>
      <c r="L284" s="118"/>
      <c r="M284" s="118"/>
    </row>
    <row r="285" spans="1:13" ht="15">
      <c r="A285" s="119" t="s">
        <v>6</v>
      </c>
      <c r="B285" s="119">
        <v>3</v>
      </c>
      <c r="C285" s="119">
        <v>35271501019</v>
      </c>
      <c r="D285" s="119">
        <v>52</v>
      </c>
      <c r="E285" s="118"/>
      <c r="F285" s="118"/>
      <c r="G285" s="118"/>
      <c r="H285" s="118"/>
      <c r="I285" s="118"/>
      <c r="J285" s="118"/>
      <c r="K285" s="118"/>
      <c r="L285" s="118"/>
      <c r="M285" s="118"/>
    </row>
    <row r="286" spans="1:13" ht="15">
      <c r="A286" s="119" t="s">
        <v>6</v>
      </c>
      <c r="B286" s="119">
        <v>3</v>
      </c>
      <c r="C286" s="119">
        <v>35271503178</v>
      </c>
      <c r="D286" s="119">
        <v>53</v>
      </c>
      <c r="E286" s="118"/>
      <c r="F286" s="118"/>
      <c r="G286" s="118"/>
      <c r="H286" s="118"/>
      <c r="I286" s="118"/>
      <c r="J286" s="118"/>
      <c r="K286" s="118"/>
      <c r="L286" s="118"/>
      <c r="M286" s="118"/>
    </row>
    <row r="287" spans="1:13" ht="15">
      <c r="A287" s="119" t="s">
        <v>6</v>
      </c>
      <c r="B287" s="119">
        <v>3</v>
      </c>
      <c r="C287" s="119">
        <v>35271501187</v>
      </c>
      <c r="D287" s="119">
        <v>54</v>
      </c>
      <c r="E287" s="118"/>
      <c r="F287" s="118"/>
      <c r="G287" s="118"/>
      <c r="H287" s="118"/>
      <c r="I287" s="118"/>
      <c r="J287" s="118"/>
      <c r="K287" s="118"/>
      <c r="L287" s="118"/>
      <c r="M287" s="118"/>
    </row>
    <row r="288" spans="1:13" ht="15">
      <c r="A288" s="119" t="s">
        <v>6</v>
      </c>
      <c r="B288" s="119">
        <v>3</v>
      </c>
      <c r="C288" s="119">
        <v>35271503066</v>
      </c>
      <c r="D288" s="119">
        <v>54</v>
      </c>
      <c r="E288" s="118"/>
      <c r="F288" s="118"/>
      <c r="G288" s="118"/>
      <c r="H288" s="118"/>
      <c r="I288" s="118"/>
      <c r="J288" s="118"/>
      <c r="K288" s="118"/>
      <c r="L288" s="118"/>
      <c r="M288" s="118"/>
    </row>
    <row r="289" spans="1:13" ht="15">
      <c r="A289" s="119" t="s">
        <v>6</v>
      </c>
      <c r="B289" s="119">
        <v>3</v>
      </c>
      <c r="C289" s="119">
        <v>35271503291</v>
      </c>
      <c r="D289" s="119">
        <v>55</v>
      </c>
      <c r="E289" s="118"/>
      <c r="F289" s="118"/>
      <c r="G289" s="118"/>
      <c r="H289" s="118"/>
      <c r="I289" s="118"/>
      <c r="J289" s="118"/>
      <c r="K289" s="118"/>
      <c r="L289" s="118"/>
      <c r="M289" s="118"/>
    </row>
    <row r="290" spans="1:13" ht="15">
      <c r="A290" s="119" t="s">
        <v>6</v>
      </c>
      <c r="B290" s="119">
        <v>3</v>
      </c>
      <c r="C290" s="119">
        <v>35271503156</v>
      </c>
      <c r="D290" s="119">
        <v>56</v>
      </c>
      <c r="E290" s="118"/>
      <c r="F290" s="118"/>
      <c r="G290" s="118"/>
      <c r="H290" s="118"/>
      <c r="I290" s="118"/>
      <c r="J290" s="118"/>
      <c r="K290" s="118"/>
      <c r="L290" s="118"/>
      <c r="M290" s="118"/>
    </row>
    <row r="291" spans="1:13" ht="15">
      <c r="A291" s="119" t="s">
        <v>6</v>
      </c>
      <c r="B291" s="119">
        <v>3</v>
      </c>
      <c r="C291" s="119">
        <v>35271503145</v>
      </c>
      <c r="D291" s="119">
        <v>58</v>
      </c>
      <c r="E291" s="118"/>
      <c r="F291" s="118"/>
      <c r="G291" s="118"/>
      <c r="H291" s="118"/>
      <c r="I291" s="118"/>
      <c r="J291" s="118"/>
      <c r="K291" s="118"/>
      <c r="L291" s="118"/>
      <c r="M291" s="118"/>
    </row>
    <row r="292" spans="1:13" ht="15">
      <c r="A292" s="119" t="s">
        <v>6</v>
      </c>
      <c r="B292" s="119">
        <v>3</v>
      </c>
      <c r="C292" s="119">
        <v>35271503246</v>
      </c>
      <c r="D292" s="119">
        <v>58</v>
      </c>
      <c r="E292" s="118"/>
      <c r="F292" s="118"/>
      <c r="G292" s="118"/>
      <c r="H292" s="118"/>
      <c r="I292" s="118"/>
      <c r="J292" s="118"/>
      <c r="K292" s="118"/>
      <c r="L292" s="118"/>
      <c r="M292" s="118"/>
    </row>
    <row r="293" spans="1:13" ht="15">
      <c r="A293" s="119" t="s">
        <v>6</v>
      </c>
      <c r="B293" s="119">
        <v>3</v>
      </c>
      <c r="C293" s="119">
        <v>35271503280</v>
      </c>
      <c r="D293" s="119">
        <v>59</v>
      </c>
      <c r="E293" s="118"/>
      <c r="F293" s="118"/>
      <c r="G293" s="118"/>
      <c r="H293" s="118"/>
      <c r="I293" s="118"/>
      <c r="J293" s="118"/>
      <c r="K293" s="118"/>
      <c r="L293" s="118"/>
      <c r="M293" s="118"/>
    </row>
    <row r="294" spans="1:13" ht="15">
      <c r="A294" s="119" t="s">
        <v>6</v>
      </c>
      <c r="B294" s="119">
        <v>3</v>
      </c>
      <c r="C294" s="119">
        <v>35271503268</v>
      </c>
      <c r="D294" s="119">
        <v>60</v>
      </c>
      <c r="E294" s="118"/>
      <c r="F294" s="118"/>
      <c r="G294" s="118"/>
      <c r="H294" s="118"/>
      <c r="I294" s="118"/>
      <c r="J294" s="118"/>
      <c r="K294" s="118"/>
      <c r="L294" s="118"/>
      <c r="M294" s="118"/>
    </row>
    <row r="295" spans="1:13" ht="15">
      <c r="A295" s="119" t="s">
        <v>6</v>
      </c>
      <c r="B295" s="119">
        <v>3</v>
      </c>
      <c r="C295" s="119">
        <v>35271503096</v>
      </c>
      <c r="D295" s="119">
        <v>62</v>
      </c>
      <c r="E295" s="118"/>
      <c r="F295" s="118"/>
      <c r="G295" s="118"/>
      <c r="H295" s="118"/>
      <c r="I295" s="118"/>
      <c r="J295" s="118"/>
      <c r="K295" s="118"/>
      <c r="L295" s="118"/>
      <c r="M295" s="118"/>
    </row>
    <row r="296" spans="1:13" ht="15">
      <c r="A296" s="119" t="s">
        <v>6</v>
      </c>
      <c r="B296" s="119">
        <v>3</v>
      </c>
      <c r="C296" s="119">
        <v>35271503123</v>
      </c>
      <c r="D296" s="119">
        <v>69</v>
      </c>
      <c r="E296" s="118"/>
      <c r="F296" s="118"/>
      <c r="G296" s="118"/>
      <c r="H296" s="118"/>
      <c r="I296" s="118"/>
      <c r="J296" s="118"/>
      <c r="K296" s="118"/>
      <c r="L296" s="118"/>
      <c r="M296" s="118"/>
    </row>
    <row r="297" spans="1:13" ht="15">
      <c r="A297" s="119" t="s">
        <v>6</v>
      </c>
      <c r="B297" s="119">
        <v>3</v>
      </c>
      <c r="C297" s="119">
        <v>35271503167</v>
      </c>
      <c r="D297" s="119">
        <v>69</v>
      </c>
      <c r="E297" s="118"/>
      <c r="F297" s="118"/>
      <c r="G297" s="118"/>
      <c r="H297" s="118"/>
      <c r="I297" s="118"/>
      <c r="J297" s="118"/>
      <c r="K297" s="118"/>
      <c r="L297" s="118"/>
      <c r="M297" s="118"/>
    </row>
    <row r="298" spans="1:13" ht="15">
      <c r="A298" s="119" t="s">
        <v>6</v>
      </c>
      <c r="B298" s="119">
        <v>3</v>
      </c>
      <c r="C298" s="119">
        <v>35271503202</v>
      </c>
      <c r="D298" s="119">
        <v>71</v>
      </c>
      <c r="E298" s="118"/>
      <c r="F298" s="118"/>
      <c r="G298" s="118"/>
      <c r="H298" s="118"/>
      <c r="I298" s="118"/>
      <c r="J298" s="118"/>
      <c r="K298" s="118"/>
      <c r="L298" s="118"/>
      <c r="M298" s="118"/>
    </row>
    <row r="299" spans="1:13" ht="15">
      <c r="A299" s="119" t="s">
        <v>6</v>
      </c>
      <c r="B299" s="119">
        <v>3</v>
      </c>
      <c r="C299" s="119">
        <v>35271503041</v>
      </c>
      <c r="D299" s="119">
        <v>74</v>
      </c>
      <c r="E299" s="118"/>
      <c r="F299" s="118"/>
      <c r="G299" s="118"/>
      <c r="H299" s="118"/>
      <c r="I299" s="118"/>
      <c r="J299" s="118"/>
      <c r="K299" s="118"/>
      <c r="L299" s="118"/>
      <c r="M299" s="118"/>
    </row>
    <row r="300" spans="1:13" ht="15">
      <c r="A300" s="119" t="s">
        <v>6</v>
      </c>
      <c r="B300" s="119">
        <v>3</v>
      </c>
      <c r="C300" s="119">
        <v>35271503011</v>
      </c>
      <c r="D300" s="119">
        <v>77</v>
      </c>
      <c r="E300" s="118"/>
      <c r="F300" s="118"/>
      <c r="G300" s="118"/>
      <c r="H300" s="118"/>
      <c r="I300" s="118"/>
      <c r="J300" s="118"/>
      <c r="K300" s="118"/>
      <c r="L300" s="118"/>
      <c r="M300" s="118"/>
    </row>
    <row r="301" spans="1:13" ht="15">
      <c r="A301" s="119" t="s">
        <v>6</v>
      </c>
      <c r="B301" s="119">
        <v>3</v>
      </c>
      <c r="C301" s="119">
        <v>35271503112</v>
      </c>
      <c r="D301" s="119">
        <v>78</v>
      </c>
      <c r="E301" s="118"/>
      <c r="F301" s="118"/>
      <c r="G301" s="118"/>
      <c r="H301" s="118"/>
      <c r="I301" s="118"/>
      <c r="J301" s="118"/>
      <c r="K301" s="118"/>
      <c r="L301" s="118"/>
      <c r="M301" s="118"/>
    </row>
    <row r="302" spans="1:13" ht="15">
      <c r="A302" s="119" t="s">
        <v>6</v>
      </c>
      <c r="B302" s="119">
        <v>3</v>
      </c>
      <c r="C302" s="119">
        <v>35271503224</v>
      </c>
      <c r="D302" s="119">
        <v>82</v>
      </c>
      <c r="E302" s="118"/>
      <c r="F302" s="118"/>
      <c r="G302" s="118"/>
      <c r="H302" s="118"/>
      <c r="I302" s="118"/>
      <c r="J302" s="118"/>
      <c r="K302" s="118"/>
      <c r="L302" s="118"/>
      <c r="M302" s="118"/>
    </row>
    <row r="303" spans="1:13" ht="15">
      <c r="A303" s="119" t="s">
        <v>6</v>
      </c>
      <c r="B303" s="119">
        <v>4</v>
      </c>
      <c r="C303" s="119">
        <v>35271501390</v>
      </c>
      <c r="D303" s="119">
        <v>46</v>
      </c>
      <c r="E303" s="118"/>
      <c r="F303" s="118"/>
      <c r="G303" s="118"/>
      <c r="H303" s="118"/>
      <c r="I303" s="118"/>
      <c r="J303" s="118"/>
      <c r="K303" s="118"/>
      <c r="L303" s="118"/>
      <c r="M303" s="118"/>
    </row>
    <row r="304" spans="1:13" ht="15">
      <c r="A304" s="119" t="s">
        <v>6</v>
      </c>
      <c r="B304" s="119">
        <v>4</v>
      </c>
      <c r="C304" s="119">
        <v>35271504258</v>
      </c>
      <c r="D304" s="119">
        <v>46</v>
      </c>
      <c r="E304" s="118"/>
      <c r="F304" s="118"/>
      <c r="G304" s="118"/>
      <c r="H304" s="118"/>
      <c r="I304" s="118"/>
      <c r="J304" s="118"/>
      <c r="K304" s="118"/>
      <c r="L304" s="118"/>
      <c r="M304" s="118"/>
    </row>
    <row r="305" spans="1:13" ht="15">
      <c r="A305" s="119" t="s">
        <v>6</v>
      </c>
      <c r="B305" s="119">
        <v>4</v>
      </c>
      <c r="C305" s="119">
        <v>35271504045</v>
      </c>
      <c r="D305" s="119">
        <v>50</v>
      </c>
      <c r="E305" s="118"/>
      <c r="F305" s="118"/>
      <c r="G305" s="118"/>
      <c r="H305" s="118"/>
      <c r="I305" s="118"/>
      <c r="J305" s="118"/>
      <c r="K305" s="118"/>
      <c r="L305" s="118"/>
      <c r="M305" s="118"/>
    </row>
    <row r="306" spans="1:13" ht="15">
      <c r="A306" s="119" t="s">
        <v>6</v>
      </c>
      <c r="B306" s="119">
        <v>4</v>
      </c>
      <c r="C306" s="119">
        <v>35271504247</v>
      </c>
      <c r="D306" s="119">
        <v>55</v>
      </c>
      <c r="E306" s="118"/>
      <c r="F306" s="118"/>
      <c r="G306" s="118"/>
      <c r="H306" s="118"/>
      <c r="I306" s="118"/>
      <c r="J306" s="118"/>
      <c r="K306" s="118"/>
      <c r="L306" s="118"/>
      <c r="M306" s="118"/>
    </row>
    <row r="307" spans="1:13" ht="15">
      <c r="A307" s="119" t="s">
        <v>6</v>
      </c>
      <c r="B307" s="119">
        <v>4</v>
      </c>
      <c r="C307" s="119">
        <v>35271504269</v>
      </c>
      <c r="D307" s="119">
        <v>55</v>
      </c>
      <c r="E307" s="118"/>
      <c r="F307" s="118"/>
      <c r="G307" s="118"/>
      <c r="H307" s="118"/>
      <c r="I307" s="118"/>
      <c r="J307" s="118"/>
      <c r="K307" s="118"/>
      <c r="L307" s="118"/>
      <c r="M307" s="118"/>
    </row>
    <row r="308" spans="1:13" ht="15">
      <c r="A308" s="119" t="s">
        <v>6</v>
      </c>
      <c r="B308" s="119">
        <v>4</v>
      </c>
      <c r="C308" s="119">
        <v>35271504090</v>
      </c>
      <c r="D308" s="119">
        <v>56</v>
      </c>
      <c r="E308" s="118"/>
      <c r="F308" s="118"/>
      <c r="G308" s="118"/>
      <c r="H308" s="118"/>
      <c r="I308" s="118"/>
      <c r="J308" s="118"/>
      <c r="K308" s="118"/>
      <c r="L308" s="118"/>
      <c r="M308" s="118"/>
    </row>
    <row r="309" spans="1:13" ht="15">
      <c r="A309" s="119" t="s">
        <v>6</v>
      </c>
      <c r="B309" s="119">
        <v>4</v>
      </c>
      <c r="C309" s="119">
        <v>35271504034</v>
      </c>
      <c r="D309" s="119">
        <v>60</v>
      </c>
      <c r="E309" s="118"/>
      <c r="F309" s="118"/>
      <c r="G309" s="118"/>
      <c r="H309" s="118"/>
      <c r="I309" s="118"/>
      <c r="J309" s="118"/>
      <c r="K309" s="118"/>
      <c r="L309" s="118"/>
      <c r="M309" s="118"/>
    </row>
    <row r="310" spans="1:13" ht="15">
      <c r="A310" s="119" t="s">
        <v>6</v>
      </c>
      <c r="B310" s="119">
        <v>4</v>
      </c>
      <c r="C310" s="119">
        <v>35271504200</v>
      </c>
      <c r="D310" s="119">
        <v>61</v>
      </c>
      <c r="E310" s="118"/>
      <c r="F310" s="118"/>
      <c r="G310" s="118"/>
      <c r="H310" s="118"/>
      <c r="I310" s="118"/>
      <c r="J310" s="118"/>
      <c r="K310" s="118"/>
      <c r="L310" s="118"/>
      <c r="M310" s="118"/>
    </row>
    <row r="311" spans="1:13" ht="15">
      <c r="A311" s="119" t="s">
        <v>6</v>
      </c>
      <c r="B311" s="119">
        <v>4</v>
      </c>
      <c r="C311" s="119">
        <v>35271504191</v>
      </c>
      <c r="D311" s="119">
        <v>63</v>
      </c>
      <c r="E311" s="118"/>
      <c r="F311" s="118"/>
      <c r="G311" s="118"/>
      <c r="H311" s="118"/>
      <c r="I311" s="118"/>
      <c r="J311" s="118"/>
      <c r="K311" s="118"/>
      <c r="L311" s="118"/>
      <c r="M311" s="118"/>
    </row>
    <row r="312" spans="1:13" ht="15">
      <c r="A312" s="119" t="s">
        <v>6</v>
      </c>
      <c r="B312" s="119">
        <v>4</v>
      </c>
      <c r="C312" s="119">
        <v>35271504023</v>
      </c>
      <c r="D312" s="119">
        <v>64</v>
      </c>
      <c r="E312" s="118"/>
      <c r="F312" s="118"/>
      <c r="G312" s="118"/>
      <c r="H312" s="118"/>
      <c r="I312" s="118"/>
      <c r="J312" s="118"/>
      <c r="K312" s="118"/>
      <c r="L312" s="118"/>
      <c r="M312" s="118"/>
    </row>
    <row r="313" spans="1:13" ht="15">
      <c r="A313" s="119" t="s">
        <v>6</v>
      </c>
      <c r="B313" s="119">
        <v>4</v>
      </c>
      <c r="C313" s="119">
        <v>35271504179</v>
      </c>
      <c r="D313" s="119">
        <v>66</v>
      </c>
      <c r="E313" s="118"/>
      <c r="F313" s="118"/>
      <c r="G313" s="118"/>
      <c r="H313" s="118"/>
      <c r="I313" s="118"/>
      <c r="J313" s="118"/>
      <c r="K313" s="118"/>
      <c r="L313" s="118"/>
      <c r="M313" s="118"/>
    </row>
    <row r="314" spans="1:13" ht="15">
      <c r="A314" s="119" t="s">
        <v>6</v>
      </c>
      <c r="B314" s="119">
        <v>4</v>
      </c>
      <c r="C314" s="119">
        <v>35271504168</v>
      </c>
      <c r="D314" s="119">
        <v>67</v>
      </c>
      <c r="E314" s="118"/>
      <c r="F314" s="118"/>
      <c r="G314" s="118"/>
      <c r="H314" s="118"/>
      <c r="I314" s="118"/>
      <c r="J314" s="118"/>
      <c r="K314" s="118"/>
      <c r="L314" s="118"/>
      <c r="M314" s="118"/>
    </row>
    <row r="315" spans="1:13" ht="15">
      <c r="A315" s="119" t="s">
        <v>6</v>
      </c>
      <c r="B315" s="119">
        <v>4</v>
      </c>
      <c r="C315" s="119">
        <v>35271504236</v>
      </c>
      <c r="D315" s="119">
        <v>68</v>
      </c>
      <c r="E315" s="118"/>
      <c r="F315" s="118"/>
      <c r="G315" s="118"/>
      <c r="H315" s="118"/>
      <c r="I315" s="118"/>
      <c r="J315" s="118"/>
      <c r="K315" s="118"/>
      <c r="L315" s="118"/>
      <c r="M315" s="118"/>
    </row>
    <row r="316" spans="1:13" ht="15">
      <c r="A316" s="119" t="s">
        <v>6</v>
      </c>
      <c r="B316" s="119">
        <v>4</v>
      </c>
      <c r="C316" s="119">
        <v>35271504225</v>
      </c>
      <c r="D316" s="119">
        <v>70</v>
      </c>
      <c r="E316" s="118"/>
      <c r="F316" s="118"/>
      <c r="G316" s="118"/>
      <c r="H316" s="118"/>
      <c r="I316" s="118"/>
      <c r="J316" s="118"/>
      <c r="K316" s="118"/>
      <c r="L316" s="118"/>
      <c r="M316" s="118"/>
    </row>
    <row r="317" spans="1:13" ht="15">
      <c r="A317" s="119" t="s">
        <v>6</v>
      </c>
      <c r="B317" s="119">
        <v>4</v>
      </c>
      <c r="C317" s="119">
        <v>35271504056</v>
      </c>
      <c r="D317" s="119">
        <v>71</v>
      </c>
      <c r="E317" s="118"/>
      <c r="F317" s="118"/>
      <c r="G317" s="118"/>
      <c r="H317" s="118"/>
      <c r="I317" s="118"/>
      <c r="J317" s="118"/>
      <c r="K317" s="118"/>
      <c r="L317" s="118"/>
      <c r="M317" s="118"/>
    </row>
    <row r="318" spans="1:13" ht="15">
      <c r="A318" s="119" t="s">
        <v>6</v>
      </c>
      <c r="B318" s="119">
        <v>4</v>
      </c>
      <c r="C318" s="119">
        <v>35271504089</v>
      </c>
      <c r="D318" s="119">
        <v>73</v>
      </c>
      <c r="E318" s="118"/>
      <c r="F318" s="118"/>
      <c r="G318" s="118"/>
      <c r="H318" s="118"/>
      <c r="I318" s="118"/>
      <c r="J318" s="118"/>
      <c r="K318" s="118"/>
      <c r="L318" s="118"/>
      <c r="M318" s="118"/>
    </row>
    <row r="319" spans="1:13" ht="15">
      <c r="A319" s="119" t="s">
        <v>6</v>
      </c>
      <c r="B319" s="119">
        <v>4</v>
      </c>
      <c r="C319" s="119">
        <v>35271504113</v>
      </c>
      <c r="D319" s="119">
        <v>74</v>
      </c>
      <c r="E319" s="118"/>
      <c r="F319" s="118"/>
      <c r="G319" s="118"/>
      <c r="H319" s="118"/>
      <c r="I319" s="118"/>
      <c r="J319" s="118"/>
      <c r="K319" s="118"/>
      <c r="L319" s="118"/>
      <c r="M319" s="118"/>
    </row>
    <row r="320" spans="1:13" ht="15">
      <c r="A320" s="119" t="s">
        <v>6</v>
      </c>
      <c r="B320" s="119">
        <v>4</v>
      </c>
      <c r="C320" s="119">
        <v>35271504067</v>
      </c>
      <c r="D320" s="119">
        <v>75</v>
      </c>
      <c r="E320" s="118"/>
      <c r="F320" s="118"/>
      <c r="G320" s="118"/>
      <c r="H320" s="118"/>
      <c r="I320" s="118"/>
      <c r="J320" s="118"/>
      <c r="K320" s="118"/>
      <c r="L320" s="118"/>
      <c r="M320" s="118"/>
    </row>
    <row r="321" spans="1:13" ht="15">
      <c r="A321" s="119" t="s">
        <v>6</v>
      </c>
      <c r="B321" s="119">
        <v>4</v>
      </c>
      <c r="C321" s="119">
        <v>35271501244</v>
      </c>
      <c r="D321" s="119">
        <v>79</v>
      </c>
      <c r="E321" s="118"/>
      <c r="F321" s="118"/>
      <c r="G321" s="118"/>
      <c r="H321" s="118"/>
      <c r="I321" s="118"/>
      <c r="J321" s="118"/>
      <c r="K321" s="118"/>
      <c r="L321" s="118"/>
      <c r="M321" s="118"/>
    </row>
    <row r="322" spans="1:13" ht="15">
      <c r="A322" s="119" t="s">
        <v>6</v>
      </c>
      <c r="B322" s="119">
        <v>4</v>
      </c>
      <c r="C322" s="119">
        <v>35271504180</v>
      </c>
      <c r="D322" s="119">
        <v>79</v>
      </c>
      <c r="E322" s="118"/>
      <c r="F322" s="118"/>
      <c r="G322" s="118"/>
      <c r="H322" s="118"/>
      <c r="I322" s="118"/>
      <c r="J322" s="118"/>
      <c r="K322" s="118"/>
      <c r="L322" s="118"/>
      <c r="M322" s="118"/>
    </row>
    <row r="323" spans="1:13" ht="15">
      <c r="A323" s="119" t="s">
        <v>6</v>
      </c>
      <c r="B323" s="119">
        <v>4</v>
      </c>
      <c r="C323" s="119">
        <v>35271514017</v>
      </c>
      <c r="D323" s="119">
        <v>79</v>
      </c>
      <c r="E323" s="118"/>
      <c r="F323" s="118"/>
      <c r="G323" s="118"/>
      <c r="H323" s="118"/>
      <c r="I323" s="118"/>
      <c r="J323" s="118"/>
      <c r="K323" s="118"/>
      <c r="L323" s="118"/>
      <c r="M323" s="118"/>
    </row>
    <row r="324" spans="1:13" ht="15">
      <c r="A324" s="119" t="s">
        <v>6</v>
      </c>
      <c r="B324" s="119">
        <v>4</v>
      </c>
      <c r="C324" s="119">
        <v>35271504211</v>
      </c>
      <c r="D324" s="119">
        <v>80</v>
      </c>
      <c r="E324" s="118"/>
      <c r="F324" s="118"/>
      <c r="G324" s="118"/>
      <c r="H324" s="118"/>
      <c r="I324" s="118"/>
      <c r="J324" s="118"/>
      <c r="K324" s="118"/>
      <c r="L324" s="118"/>
      <c r="M324" s="118"/>
    </row>
    <row r="325" spans="1:13" ht="15">
      <c r="A325" s="119" t="s">
        <v>6</v>
      </c>
      <c r="B325" s="119">
        <v>4</v>
      </c>
      <c r="C325" s="119">
        <v>35271504135</v>
      </c>
      <c r="D325" s="119">
        <v>81</v>
      </c>
      <c r="E325" s="118"/>
      <c r="F325" s="118"/>
      <c r="G325" s="118"/>
      <c r="H325" s="118"/>
      <c r="I325" s="118"/>
      <c r="J325" s="118"/>
      <c r="K325" s="118"/>
      <c r="L325" s="118"/>
      <c r="M325" s="118"/>
    </row>
    <row r="326" spans="1:13" ht="15">
      <c r="A326" s="119" t="s">
        <v>6</v>
      </c>
      <c r="B326" s="119">
        <v>4</v>
      </c>
      <c r="C326" s="119">
        <v>35271504270</v>
      </c>
      <c r="D326" s="119">
        <v>82</v>
      </c>
      <c r="E326" s="118"/>
      <c r="F326" s="118"/>
      <c r="G326" s="118"/>
      <c r="H326" s="118"/>
      <c r="I326" s="118"/>
      <c r="J326" s="118"/>
      <c r="K326" s="118"/>
      <c r="L326" s="118"/>
      <c r="M326" s="118"/>
    </row>
    <row r="327" spans="1:13" ht="15">
      <c r="A327" s="119" t="s">
        <v>6</v>
      </c>
      <c r="B327" s="119">
        <v>4</v>
      </c>
      <c r="C327" s="119">
        <v>35271504157</v>
      </c>
      <c r="D327" s="119">
        <v>83</v>
      </c>
      <c r="E327" s="118"/>
      <c r="F327" s="118"/>
      <c r="G327" s="118"/>
      <c r="H327" s="118"/>
      <c r="I327" s="118"/>
      <c r="J327" s="118"/>
      <c r="K327" s="118"/>
      <c r="L327" s="118"/>
      <c r="M327" s="118"/>
    </row>
    <row r="328" spans="1:13" ht="15">
      <c r="A328" s="119" t="s">
        <v>6</v>
      </c>
      <c r="B328" s="119">
        <v>4</v>
      </c>
      <c r="C328" s="119">
        <v>35271504078</v>
      </c>
      <c r="D328" s="119">
        <v>84</v>
      </c>
      <c r="E328" s="118"/>
      <c r="F328" s="118"/>
      <c r="G328" s="118"/>
      <c r="H328" s="118"/>
      <c r="I328" s="118"/>
      <c r="J328" s="118"/>
      <c r="K328" s="118"/>
      <c r="L328" s="118"/>
      <c r="M328" s="118"/>
    </row>
    <row r="329" spans="1:13" ht="15">
      <c r="A329" s="119" t="s">
        <v>6</v>
      </c>
      <c r="B329" s="119">
        <v>4</v>
      </c>
      <c r="C329" s="119">
        <v>35271504124</v>
      </c>
      <c r="D329" s="119">
        <v>86</v>
      </c>
      <c r="E329" s="118"/>
      <c r="F329" s="118"/>
      <c r="G329" s="118"/>
      <c r="H329" s="118"/>
      <c r="I329" s="118"/>
      <c r="J329" s="118"/>
      <c r="K329" s="118"/>
      <c r="L329" s="118"/>
      <c r="M329" s="118"/>
    </row>
    <row r="330" spans="1:13" ht="15">
      <c r="A330" s="119" t="s">
        <v>6</v>
      </c>
      <c r="B330" s="119">
        <v>5</v>
      </c>
      <c r="C330" s="119">
        <v>35271505226</v>
      </c>
      <c r="D330" s="119">
        <v>29</v>
      </c>
      <c r="E330" s="118"/>
      <c r="F330" s="118"/>
      <c r="G330" s="118"/>
      <c r="H330" s="118"/>
      <c r="I330" s="118"/>
      <c r="J330" s="118"/>
      <c r="K330" s="118"/>
      <c r="L330" s="118"/>
      <c r="M330" s="118"/>
    </row>
    <row r="331" spans="1:13" ht="15">
      <c r="A331" s="119" t="s">
        <v>6</v>
      </c>
      <c r="B331" s="119">
        <v>5</v>
      </c>
      <c r="C331" s="119">
        <v>35271505103</v>
      </c>
      <c r="D331" s="119">
        <v>45</v>
      </c>
      <c r="E331" s="118"/>
      <c r="F331" s="118"/>
      <c r="G331" s="118"/>
      <c r="H331" s="118"/>
      <c r="I331" s="118"/>
      <c r="J331" s="118"/>
      <c r="K331" s="118"/>
      <c r="L331" s="118"/>
      <c r="M331" s="118"/>
    </row>
    <row r="332" spans="1:13" ht="15">
      <c r="A332" s="119" t="s">
        <v>6</v>
      </c>
      <c r="B332" s="119">
        <v>5</v>
      </c>
      <c r="C332" s="119">
        <v>35271505158</v>
      </c>
      <c r="D332" s="119">
        <v>46</v>
      </c>
      <c r="E332" s="118"/>
      <c r="F332" s="118"/>
      <c r="G332" s="118"/>
      <c r="H332" s="118"/>
      <c r="I332" s="118"/>
      <c r="J332" s="118"/>
      <c r="K332" s="118"/>
      <c r="L332" s="118"/>
      <c r="M332" s="118"/>
    </row>
    <row r="333" spans="1:13" ht="15">
      <c r="A333" s="119" t="s">
        <v>6</v>
      </c>
      <c r="B333" s="119">
        <v>5</v>
      </c>
      <c r="C333" s="119">
        <v>35271505259</v>
      </c>
      <c r="D333" s="119">
        <v>55</v>
      </c>
      <c r="E333" s="118"/>
      <c r="F333" s="118"/>
      <c r="G333" s="118"/>
      <c r="H333" s="118"/>
      <c r="I333" s="118"/>
      <c r="J333" s="118"/>
      <c r="K333" s="118"/>
      <c r="L333" s="118"/>
      <c r="M333" s="118"/>
    </row>
    <row r="334" spans="1:13" ht="15">
      <c r="A334" s="119" t="s">
        <v>6</v>
      </c>
      <c r="B334" s="119">
        <v>5</v>
      </c>
      <c r="C334" s="119">
        <v>35271505170</v>
      </c>
      <c r="D334" s="119">
        <v>57</v>
      </c>
      <c r="E334" s="118"/>
      <c r="F334" s="118"/>
      <c r="G334" s="118"/>
      <c r="H334" s="118"/>
      <c r="I334" s="118"/>
      <c r="J334" s="118"/>
      <c r="K334" s="118"/>
      <c r="L334" s="118"/>
      <c r="M334" s="118"/>
    </row>
    <row r="335" spans="1:13" ht="15">
      <c r="A335" s="119" t="s">
        <v>6</v>
      </c>
      <c r="B335" s="119">
        <v>5</v>
      </c>
      <c r="C335" s="119">
        <v>35271505013</v>
      </c>
      <c r="D335" s="119">
        <v>58</v>
      </c>
      <c r="E335" s="118"/>
      <c r="F335" s="118"/>
      <c r="G335" s="118"/>
      <c r="H335" s="118"/>
      <c r="I335" s="118"/>
      <c r="J335" s="118"/>
      <c r="K335" s="118"/>
      <c r="L335" s="118"/>
      <c r="M335" s="118"/>
    </row>
    <row r="336" spans="1:13" ht="15">
      <c r="A336" s="119" t="s">
        <v>6</v>
      </c>
      <c r="B336" s="119">
        <v>5</v>
      </c>
      <c r="C336" s="119">
        <v>35271501356</v>
      </c>
      <c r="D336" s="119">
        <v>59</v>
      </c>
      <c r="E336" s="118"/>
      <c r="F336" s="118"/>
      <c r="G336" s="118"/>
      <c r="H336" s="118"/>
      <c r="I336" s="118"/>
      <c r="J336" s="118"/>
      <c r="K336" s="118"/>
      <c r="L336" s="118"/>
      <c r="M336" s="118"/>
    </row>
    <row r="337" spans="1:13" ht="15">
      <c r="A337" s="119" t="s">
        <v>6</v>
      </c>
      <c r="B337" s="119">
        <v>5</v>
      </c>
      <c r="C337" s="119">
        <v>35271505192</v>
      </c>
      <c r="D337" s="119">
        <v>61</v>
      </c>
      <c r="E337" s="118"/>
      <c r="F337" s="118"/>
      <c r="G337" s="118"/>
      <c r="H337" s="118"/>
      <c r="I337" s="118"/>
      <c r="J337" s="118"/>
      <c r="K337" s="118"/>
      <c r="L337" s="118"/>
      <c r="M337" s="118"/>
    </row>
    <row r="338" spans="1:13" ht="15">
      <c r="A338" s="119" t="s">
        <v>6</v>
      </c>
      <c r="B338" s="119">
        <v>5</v>
      </c>
      <c r="C338" s="119">
        <v>35271505169</v>
      </c>
      <c r="D338" s="119">
        <v>65</v>
      </c>
      <c r="E338" s="118"/>
      <c r="F338" s="118"/>
      <c r="G338" s="118"/>
      <c r="H338" s="118"/>
      <c r="I338" s="118"/>
      <c r="J338" s="118"/>
      <c r="K338" s="118"/>
      <c r="L338" s="118"/>
      <c r="M338" s="118"/>
    </row>
    <row r="339" spans="1:13" ht="15">
      <c r="A339" s="119" t="s">
        <v>6</v>
      </c>
      <c r="B339" s="119">
        <v>5</v>
      </c>
      <c r="C339" s="119">
        <v>35271505237</v>
      </c>
      <c r="D339" s="119">
        <v>65</v>
      </c>
      <c r="E339" s="118"/>
      <c r="F339" s="118"/>
      <c r="G339" s="118"/>
      <c r="H339" s="118"/>
      <c r="I339" s="118"/>
      <c r="J339" s="118"/>
      <c r="K339" s="118"/>
      <c r="L339" s="118"/>
      <c r="M339" s="118"/>
    </row>
    <row r="340" spans="1:13" ht="15">
      <c r="A340" s="119" t="s">
        <v>6</v>
      </c>
      <c r="B340" s="119">
        <v>5</v>
      </c>
      <c r="C340" s="119">
        <v>35271505136</v>
      </c>
      <c r="D340" s="119">
        <v>67</v>
      </c>
      <c r="E340" s="118"/>
      <c r="F340" s="118"/>
      <c r="G340" s="118"/>
      <c r="H340" s="118"/>
      <c r="I340" s="118"/>
      <c r="J340" s="118"/>
      <c r="K340" s="118"/>
      <c r="L340" s="118"/>
      <c r="M340" s="118"/>
    </row>
    <row r="341" spans="1:13" ht="15">
      <c r="A341" s="119" t="s">
        <v>6</v>
      </c>
      <c r="B341" s="119">
        <v>5</v>
      </c>
      <c r="C341" s="119">
        <v>35271505091</v>
      </c>
      <c r="D341" s="119">
        <v>69</v>
      </c>
      <c r="E341" s="118"/>
      <c r="F341" s="118"/>
      <c r="G341" s="118"/>
      <c r="H341" s="118"/>
      <c r="I341" s="118"/>
      <c r="J341" s="118"/>
      <c r="K341" s="118"/>
      <c r="L341" s="118"/>
      <c r="M341" s="118"/>
    </row>
    <row r="342" spans="1:13" ht="15">
      <c r="A342" s="119" t="s">
        <v>6</v>
      </c>
      <c r="B342" s="119">
        <v>5</v>
      </c>
      <c r="C342" s="119">
        <v>35271505073</v>
      </c>
      <c r="D342" s="119">
        <v>70</v>
      </c>
      <c r="E342" s="118"/>
      <c r="F342" s="118"/>
      <c r="G342" s="118"/>
      <c r="H342" s="118"/>
      <c r="I342" s="118"/>
      <c r="J342" s="118"/>
      <c r="K342" s="118"/>
      <c r="L342" s="118"/>
      <c r="M342" s="118"/>
    </row>
    <row r="343" spans="1:13" ht="15">
      <c r="A343" s="119" t="s">
        <v>6</v>
      </c>
      <c r="B343" s="119">
        <v>5</v>
      </c>
      <c r="C343" s="119">
        <v>35271505024</v>
      </c>
      <c r="D343" s="119">
        <v>71</v>
      </c>
      <c r="E343" s="118"/>
      <c r="F343" s="118"/>
      <c r="G343" s="118"/>
      <c r="H343" s="118"/>
      <c r="I343" s="118"/>
      <c r="J343" s="118"/>
      <c r="K343" s="118"/>
      <c r="L343" s="118"/>
      <c r="M343" s="118"/>
    </row>
    <row r="344" spans="1:13" ht="15">
      <c r="A344" s="119" t="s">
        <v>6</v>
      </c>
      <c r="B344" s="119">
        <v>5</v>
      </c>
      <c r="C344" s="119">
        <v>35271505248</v>
      </c>
      <c r="D344" s="119">
        <v>71</v>
      </c>
      <c r="E344" s="118"/>
      <c r="F344" s="118"/>
      <c r="G344" s="118"/>
      <c r="H344" s="118"/>
      <c r="I344" s="118"/>
      <c r="J344" s="118"/>
      <c r="K344" s="118"/>
      <c r="L344" s="118"/>
      <c r="M344" s="118"/>
    </row>
    <row r="345" spans="1:13" ht="15">
      <c r="A345" s="119" t="s">
        <v>6</v>
      </c>
      <c r="B345" s="119">
        <v>5</v>
      </c>
      <c r="C345" s="119">
        <v>35271505260</v>
      </c>
      <c r="D345" s="119">
        <v>71</v>
      </c>
      <c r="E345" s="118"/>
      <c r="F345" s="118"/>
      <c r="G345" s="118"/>
      <c r="H345" s="118"/>
      <c r="I345" s="118"/>
      <c r="J345" s="118"/>
      <c r="K345" s="118"/>
      <c r="L345" s="118"/>
      <c r="M345" s="118"/>
    </row>
    <row r="346" spans="1:13" ht="15">
      <c r="A346" s="119" t="s">
        <v>6</v>
      </c>
      <c r="B346" s="119">
        <v>5</v>
      </c>
      <c r="C346" s="119">
        <v>35271505204</v>
      </c>
      <c r="D346" s="119">
        <v>72</v>
      </c>
      <c r="E346" s="118"/>
      <c r="F346" s="118"/>
      <c r="G346" s="118"/>
      <c r="H346" s="118"/>
      <c r="I346" s="118"/>
      <c r="J346" s="118"/>
      <c r="K346" s="118"/>
      <c r="L346" s="118"/>
      <c r="M346" s="118"/>
    </row>
    <row r="347" spans="1:13" ht="15">
      <c r="A347" s="119" t="s">
        <v>6</v>
      </c>
      <c r="B347" s="119">
        <v>5</v>
      </c>
      <c r="C347" s="119">
        <v>35271505147</v>
      </c>
      <c r="D347" s="119">
        <v>73</v>
      </c>
      <c r="E347" s="118"/>
      <c r="F347" s="118"/>
      <c r="G347" s="118"/>
      <c r="H347" s="118"/>
      <c r="I347" s="118"/>
      <c r="J347" s="118"/>
      <c r="K347" s="118"/>
      <c r="L347" s="118"/>
      <c r="M347" s="118"/>
    </row>
    <row r="348" spans="1:13" ht="15">
      <c r="A348" s="119" t="s">
        <v>6</v>
      </c>
      <c r="B348" s="119">
        <v>5</v>
      </c>
      <c r="C348" s="119">
        <v>35271505114</v>
      </c>
      <c r="D348" s="119">
        <v>74</v>
      </c>
      <c r="E348" s="118"/>
      <c r="F348" s="118"/>
      <c r="G348" s="118"/>
      <c r="H348" s="118"/>
      <c r="I348" s="118"/>
      <c r="J348" s="118"/>
      <c r="K348" s="118"/>
      <c r="L348" s="118"/>
      <c r="M348" s="118"/>
    </row>
    <row r="349" spans="1:13" ht="15">
      <c r="A349" s="119" t="s">
        <v>6</v>
      </c>
      <c r="B349" s="119">
        <v>5</v>
      </c>
      <c r="C349" s="119">
        <v>35271501075</v>
      </c>
      <c r="D349" s="119">
        <v>77</v>
      </c>
      <c r="E349" s="118"/>
      <c r="F349" s="118"/>
      <c r="G349" s="118"/>
      <c r="H349" s="118"/>
      <c r="I349" s="118"/>
      <c r="J349" s="118"/>
      <c r="K349" s="118"/>
      <c r="L349" s="118"/>
      <c r="M349" s="118"/>
    </row>
    <row r="350" spans="1:13" ht="15">
      <c r="A350" s="119" t="s">
        <v>6</v>
      </c>
      <c r="B350" s="119">
        <v>5</v>
      </c>
      <c r="C350" s="119">
        <v>35271505080</v>
      </c>
      <c r="D350" s="119">
        <v>77</v>
      </c>
      <c r="E350" s="118"/>
      <c r="F350" s="118"/>
      <c r="G350" s="118"/>
      <c r="H350" s="118"/>
      <c r="I350" s="118"/>
      <c r="J350" s="118"/>
      <c r="K350" s="118"/>
      <c r="L350" s="118"/>
      <c r="M350" s="118"/>
    </row>
    <row r="351" spans="1:13" ht="15">
      <c r="A351" s="119" t="s">
        <v>6</v>
      </c>
      <c r="B351" s="119">
        <v>5</v>
      </c>
      <c r="C351" s="119">
        <v>35271505181</v>
      </c>
      <c r="D351" s="119">
        <v>79</v>
      </c>
      <c r="E351" s="118"/>
      <c r="F351" s="118"/>
      <c r="G351" s="118"/>
      <c r="H351" s="118"/>
      <c r="I351" s="118"/>
      <c r="J351" s="118"/>
      <c r="K351" s="118"/>
      <c r="L351" s="118"/>
      <c r="M351" s="118"/>
    </row>
    <row r="352" spans="1:13" ht="15">
      <c r="A352" s="119" t="s">
        <v>6</v>
      </c>
      <c r="B352" s="119">
        <v>5</v>
      </c>
      <c r="C352" s="119">
        <v>35271505282</v>
      </c>
      <c r="D352" s="119">
        <v>79</v>
      </c>
      <c r="E352" s="118"/>
      <c r="F352" s="118"/>
      <c r="G352" s="118"/>
      <c r="H352" s="118"/>
      <c r="I352" s="118"/>
      <c r="J352" s="118"/>
      <c r="K352" s="118"/>
      <c r="L352" s="118"/>
      <c r="M352" s="118"/>
    </row>
    <row r="353" spans="1:13" ht="15">
      <c r="A353" s="119" t="s">
        <v>6</v>
      </c>
      <c r="B353" s="119">
        <v>5</v>
      </c>
      <c r="C353" s="119">
        <v>35271505293</v>
      </c>
      <c r="D353" s="119">
        <v>79</v>
      </c>
      <c r="E353" s="118"/>
      <c r="F353" s="118"/>
      <c r="G353" s="118"/>
      <c r="H353" s="118"/>
      <c r="I353" s="118"/>
      <c r="J353" s="118"/>
      <c r="K353" s="118"/>
      <c r="L353" s="118"/>
      <c r="M353" s="118"/>
    </row>
    <row r="354" spans="1:13" ht="15">
      <c r="A354" s="119" t="s">
        <v>6</v>
      </c>
      <c r="B354" s="119">
        <v>5</v>
      </c>
      <c r="C354" s="119">
        <v>35271505215</v>
      </c>
      <c r="D354" s="119">
        <v>80</v>
      </c>
      <c r="E354" s="118"/>
      <c r="F354" s="118"/>
      <c r="G354" s="118"/>
      <c r="H354" s="118"/>
      <c r="I354" s="118"/>
      <c r="J354" s="118"/>
      <c r="K354" s="118"/>
      <c r="L354" s="118"/>
      <c r="M354" s="118"/>
    </row>
    <row r="355" spans="1:13" ht="15">
      <c r="A355" s="119" t="s">
        <v>6</v>
      </c>
      <c r="B355" s="119">
        <v>6</v>
      </c>
      <c r="C355" s="119">
        <v>35271506283</v>
      </c>
      <c r="D355" s="119">
        <v>21</v>
      </c>
      <c r="E355" s="118"/>
      <c r="F355" s="118"/>
      <c r="G355" s="118"/>
      <c r="H355" s="118"/>
      <c r="I355" s="118"/>
      <c r="J355" s="118"/>
      <c r="K355" s="118"/>
      <c r="L355" s="118"/>
      <c r="M355" s="118"/>
    </row>
    <row r="356" spans="1:13" ht="15">
      <c r="A356" s="119" t="s">
        <v>6</v>
      </c>
      <c r="B356" s="119">
        <v>6</v>
      </c>
      <c r="C356" s="119">
        <v>35271503357</v>
      </c>
      <c r="D356" s="119">
        <v>24</v>
      </c>
      <c r="E356" s="118"/>
      <c r="F356" s="118"/>
      <c r="G356" s="118"/>
      <c r="H356" s="118"/>
      <c r="I356" s="118"/>
      <c r="J356" s="118"/>
      <c r="K356" s="118"/>
      <c r="L356" s="118"/>
      <c r="M356" s="118"/>
    </row>
    <row r="357" spans="1:13" ht="15">
      <c r="A357" s="119" t="s">
        <v>6</v>
      </c>
      <c r="B357" s="119">
        <v>6</v>
      </c>
      <c r="C357" s="119">
        <v>35271506126</v>
      </c>
      <c r="D357" s="119">
        <v>24</v>
      </c>
      <c r="E357" s="118"/>
      <c r="F357" s="118"/>
      <c r="G357" s="118"/>
      <c r="H357" s="118"/>
      <c r="I357" s="118"/>
      <c r="J357" s="118"/>
      <c r="K357" s="118"/>
      <c r="L357" s="118"/>
      <c r="M357" s="118"/>
    </row>
    <row r="358" spans="1:13" ht="15">
      <c r="A358" s="119" t="s">
        <v>6</v>
      </c>
      <c r="B358" s="119">
        <v>6</v>
      </c>
      <c r="C358" s="119">
        <v>35271503101</v>
      </c>
      <c r="D358" s="119">
        <v>43</v>
      </c>
      <c r="E358" s="118"/>
      <c r="F358" s="118"/>
      <c r="G358" s="118"/>
      <c r="H358" s="118"/>
      <c r="I358" s="118"/>
      <c r="J358" s="118"/>
      <c r="K358" s="118"/>
      <c r="L358" s="118"/>
      <c r="M358" s="118"/>
    </row>
    <row r="359" spans="1:13" ht="15">
      <c r="A359" s="119" t="s">
        <v>6</v>
      </c>
      <c r="B359" s="119">
        <v>6</v>
      </c>
      <c r="C359" s="119">
        <v>35271506193</v>
      </c>
      <c r="D359" s="119">
        <v>53</v>
      </c>
      <c r="E359" s="118"/>
      <c r="F359" s="118"/>
      <c r="G359" s="118"/>
      <c r="H359" s="118"/>
      <c r="I359" s="118"/>
      <c r="J359" s="118"/>
      <c r="K359" s="118"/>
      <c r="L359" s="118"/>
      <c r="M359" s="118"/>
    </row>
    <row r="360" spans="1:13" ht="15">
      <c r="A360" s="119" t="s">
        <v>6</v>
      </c>
      <c r="B360" s="119">
        <v>6</v>
      </c>
      <c r="C360" s="119">
        <v>35271506047</v>
      </c>
      <c r="D360" s="119">
        <v>56</v>
      </c>
      <c r="E360" s="118"/>
      <c r="F360" s="118"/>
      <c r="G360" s="118"/>
      <c r="H360" s="118"/>
      <c r="I360" s="118"/>
      <c r="J360" s="118"/>
      <c r="K360" s="118"/>
      <c r="L360" s="118"/>
      <c r="M360" s="118"/>
    </row>
    <row r="361" spans="1:13" ht="15">
      <c r="A361" s="119" t="s">
        <v>6</v>
      </c>
      <c r="B361" s="119">
        <v>6</v>
      </c>
      <c r="C361" s="119">
        <v>35271506216</v>
      </c>
      <c r="D361" s="119">
        <v>59</v>
      </c>
      <c r="E361" s="118"/>
      <c r="F361" s="118"/>
      <c r="G361" s="118"/>
      <c r="H361" s="118"/>
      <c r="I361" s="118"/>
      <c r="J361" s="118"/>
      <c r="K361" s="118"/>
      <c r="L361" s="118"/>
      <c r="M361" s="118"/>
    </row>
    <row r="362" spans="1:13" ht="15">
      <c r="A362" s="119" t="s">
        <v>6</v>
      </c>
      <c r="B362" s="119">
        <v>6</v>
      </c>
      <c r="C362" s="119">
        <v>35271506261</v>
      </c>
      <c r="D362" s="119">
        <v>62</v>
      </c>
      <c r="E362" s="118"/>
      <c r="F362" s="118"/>
      <c r="G362" s="118"/>
      <c r="H362" s="118"/>
      <c r="I362" s="118"/>
      <c r="J362" s="118"/>
      <c r="K362" s="118"/>
      <c r="L362" s="118"/>
      <c r="M362" s="118"/>
    </row>
    <row r="363" spans="1:13" ht="15">
      <c r="A363" s="119" t="s">
        <v>6</v>
      </c>
      <c r="B363" s="119">
        <v>6</v>
      </c>
      <c r="C363" s="119">
        <v>35271501266</v>
      </c>
      <c r="D363" s="119">
        <v>66</v>
      </c>
      <c r="E363" s="118"/>
      <c r="F363" s="118"/>
      <c r="G363" s="118"/>
      <c r="H363" s="118"/>
      <c r="I363" s="118"/>
      <c r="J363" s="118"/>
      <c r="K363" s="118"/>
      <c r="L363" s="118"/>
      <c r="M363" s="118"/>
    </row>
    <row r="364" spans="1:13" ht="15">
      <c r="A364" s="119" t="s">
        <v>6</v>
      </c>
      <c r="B364" s="119">
        <v>6</v>
      </c>
      <c r="C364" s="119">
        <v>35271506119</v>
      </c>
      <c r="D364" s="119">
        <v>66</v>
      </c>
      <c r="E364" s="118"/>
      <c r="F364" s="118"/>
      <c r="G364" s="118"/>
      <c r="H364" s="118"/>
      <c r="I364" s="118"/>
      <c r="J364" s="118"/>
      <c r="K364" s="118"/>
      <c r="L364" s="118"/>
      <c r="M364" s="118"/>
    </row>
    <row r="365" spans="1:13" ht="15">
      <c r="A365" s="119" t="s">
        <v>6</v>
      </c>
      <c r="B365" s="119">
        <v>6</v>
      </c>
      <c r="C365" s="119">
        <v>35271506227</v>
      </c>
      <c r="D365" s="119">
        <v>70</v>
      </c>
      <c r="E365" s="118"/>
      <c r="F365" s="118"/>
      <c r="G365" s="118"/>
      <c r="H365" s="118"/>
      <c r="I365" s="118"/>
      <c r="J365" s="118"/>
      <c r="K365" s="118"/>
      <c r="L365" s="118"/>
      <c r="M365" s="118"/>
    </row>
    <row r="366" spans="1:13" ht="15">
      <c r="A366" s="119" t="s">
        <v>6</v>
      </c>
      <c r="B366" s="119">
        <v>6</v>
      </c>
      <c r="C366" s="119">
        <v>35271506250</v>
      </c>
      <c r="D366" s="119">
        <v>71</v>
      </c>
      <c r="E366" s="118"/>
      <c r="F366" s="118"/>
      <c r="G366" s="118"/>
      <c r="H366" s="118"/>
      <c r="I366" s="118"/>
      <c r="J366" s="118"/>
      <c r="K366" s="118"/>
      <c r="L366" s="118"/>
      <c r="M366" s="118"/>
    </row>
    <row r="367" spans="1:13" ht="15">
      <c r="A367" s="119" t="s">
        <v>6</v>
      </c>
      <c r="B367" s="119">
        <v>6</v>
      </c>
      <c r="C367" s="119">
        <v>35271506148</v>
      </c>
      <c r="D367" s="119">
        <v>72</v>
      </c>
      <c r="E367" s="118"/>
      <c r="F367" s="118"/>
      <c r="G367" s="118"/>
      <c r="H367" s="118"/>
      <c r="I367" s="118"/>
      <c r="J367" s="118"/>
      <c r="K367" s="118"/>
      <c r="L367" s="118"/>
      <c r="M367" s="118"/>
    </row>
    <row r="368" spans="1:13" ht="15">
      <c r="A368" s="119" t="s">
        <v>6</v>
      </c>
      <c r="B368" s="119">
        <v>6</v>
      </c>
      <c r="C368" s="119">
        <v>35271506238</v>
      </c>
      <c r="D368" s="119">
        <v>73</v>
      </c>
      <c r="E368" s="118"/>
      <c r="F368" s="118"/>
      <c r="G368" s="118"/>
      <c r="H368" s="118"/>
      <c r="I368" s="118"/>
      <c r="J368" s="118"/>
      <c r="K368" s="118"/>
      <c r="L368" s="118"/>
      <c r="M368" s="118"/>
    </row>
    <row r="369" spans="1:13" ht="15">
      <c r="A369" s="119" t="s">
        <v>6</v>
      </c>
      <c r="B369" s="119">
        <v>6</v>
      </c>
      <c r="C369" s="119">
        <v>35271506137</v>
      </c>
      <c r="D369" s="119">
        <v>75</v>
      </c>
      <c r="E369" s="118"/>
      <c r="F369" s="118"/>
      <c r="G369" s="118"/>
      <c r="H369" s="118"/>
      <c r="I369" s="118"/>
      <c r="J369" s="118"/>
      <c r="K369" s="118"/>
      <c r="L369" s="118"/>
      <c r="M369" s="118"/>
    </row>
    <row r="370" spans="1:13" ht="15">
      <c r="A370" s="119" t="s">
        <v>6</v>
      </c>
      <c r="B370" s="119">
        <v>6</v>
      </c>
      <c r="C370" s="119">
        <v>35271506249</v>
      </c>
      <c r="D370" s="119">
        <v>75</v>
      </c>
      <c r="E370" s="118"/>
      <c r="F370" s="118"/>
      <c r="G370" s="118"/>
      <c r="H370" s="118"/>
      <c r="I370" s="118"/>
      <c r="J370" s="118"/>
      <c r="K370" s="118"/>
      <c r="L370" s="118"/>
      <c r="M370" s="118"/>
    </row>
    <row r="371" spans="1:13" ht="15">
      <c r="A371" s="119" t="s">
        <v>6</v>
      </c>
      <c r="B371" s="119">
        <v>6</v>
      </c>
      <c r="C371" s="119">
        <v>35271506081</v>
      </c>
      <c r="D371" s="119">
        <v>76</v>
      </c>
      <c r="E371" s="118"/>
      <c r="F371" s="118"/>
      <c r="G371" s="118"/>
      <c r="H371" s="118"/>
      <c r="I371" s="118"/>
      <c r="J371" s="118"/>
      <c r="K371" s="118"/>
      <c r="L371" s="118"/>
      <c r="M371" s="118"/>
    </row>
    <row r="372" spans="1:13" ht="15">
      <c r="A372" s="119" t="s">
        <v>6</v>
      </c>
      <c r="B372" s="119">
        <v>6</v>
      </c>
      <c r="C372" s="119">
        <v>35271506205</v>
      </c>
      <c r="D372" s="119">
        <v>76</v>
      </c>
      <c r="E372" s="118"/>
      <c r="F372" s="118"/>
      <c r="G372" s="118"/>
      <c r="H372" s="118"/>
      <c r="I372" s="118"/>
      <c r="J372" s="118"/>
      <c r="K372" s="118"/>
      <c r="L372" s="118"/>
      <c r="M372" s="118"/>
    </row>
    <row r="373" spans="1:13" ht="15">
      <c r="A373" s="119" t="s">
        <v>6</v>
      </c>
      <c r="B373" s="119">
        <v>6</v>
      </c>
      <c r="C373" s="119">
        <v>35271506058</v>
      </c>
      <c r="D373" s="119">
        <v>78</v>
      </c>
      <c r="E373" s="118"/>
      <c r="F373" s="118"/>
      <c r="G373" s="118"/>
      <c r="H373" s="118"/>
      <c r="I373" s="118"/>
      <c r="J373" s="118"/>
      <c r="K373" s="118"/>
      <c r="L373" s="118"/>
      <c r="M373" s="118"/>
    </row>
    <row r="374" spans="1:13" ht="15">
      <c r="A374" s="119" t="s">
        <v>6</v>
      </c>
      <c r="B374" s="119">
        <v>6</v>
      </c>
      <c r="C374" s="119">
        <v>35271506159</v>
      </c>
      <c r="D374" s="119">
        <v>78</v>
      </c>
      <c r="E374" s="118"/>
      <c r="F374" s="118"/>
      <c r="G374" s="118"/>
      <c r="H374" s="118"/>
      <c r="I374" s="118"/>
      <c r="J374" s="118"/>
      <c r="K374" s="118"/>
      <c r="L374" s="118"/>
      <c r="M374" s="118"/>
    </row>
    <row r="375" spans="1:13" ht="15">
      <c r="A375" s="119" t="s">
        <v>6</v>
      </c>
      <c r="B375" s="119">
        <v>6</v>
      </c>
      <c r="C375" s="119">
        <v>35271506029</v>
      </c>
      <c r="D375" s="119">
        <v>78</v>
      </c>
      <c r="E375" s="118"/>
      <c r="F375" s="118"/>
      <c r="G375" s="118"/>
      <c r="H375" s="118"/>
      <c r="I375" s="118"/>
      <c r="J375" s="118"/>
      <c r="K375" s="118"/>
      <c r="L375" s="118"/>
      <c r="M375" s="118"/>
    </row>
    <row r="376" spans="1:13" ht="15">
      <c r="A376" s="119" t="s">
        <v>6</v>
      </c>
      <c r="B376" s="119">
        <v>6</v>
      </c>
      <c r="C376" s="119">
        <v>35271506279</v>
      </c>
      <c r="D376" s="119">
        <v>78</v>
      </c>
      <c r="E376" s="118"/>
      <c r="F376" s="118"/>
      <c r="G376" s="118"/>
      <c r="H376" s="118"/>
      <c r="I376" s="118"/>
      <c r="J376" s="118"/>
      <c r="K376" s="118"/>
      <c r="L376" s="118"/>
      <c r="M376" s="118"/>
    </row>
    <row r="377" spans="1:13" ht="15">
      <c r="A377" s="119" t="s">
        <v>6</v>
      </c>
      <c r="B377" s="119">
        <v>6</v>
      </c>
      <c r="C377" s="119">
        <v>35271506014</v>
      </c>
      <c r="D377" s="119">
        <v>80</v>
      </c>
      <c r="E377" s="118"/>
      <c r="F377" s="118"/>
      <c r="G377" s="118"/>
      <c r="H377" s="118"/>
      <c r="I377" s="118"/>
      <c r="J377" s="118"/>
      <c r="K377" s="118"/>
      <c r="L377" s="118"/>
      <c r="M377" s="118"/>
    </row>
    <row r="378" spans="1:13" ht="15">
      <c r="A378" s="119" t="s">
        <v>6</v>
      </c>
      <c r="B378" s="119">
        <v>6</v>
      </c>
      <c r="C378" s="119">
        <v>35271506171</v>
      </c>
      <c r="D378" s="119">
        <v>82</v>
      </c>
      <c r="E378" s="118"/>
      <c r="F378" s="118"/>
      <c r="G378" s="118"/>
      <c r="H378" s="118"/>
      <c r="I378" s="118"/>
      <c r="J378" s="118"/>
      <c r="K378" s="118"/>
      <c r="L378" s="118"/>
      <c r="M378" s="118"/>
    </row>
    <row r="379" spans="1:13" ht="15">
      <c r="A379" s="119" t="s">
        <v>6</v>
      </c>
      <c r="B379" s="119">
        <v>6</v>
      </c>
      <c r="C379" s="119">
        <v>35271506104</v>
      </c>
      <c r="D379" s="119">
        <v>85</v>
      </c>
      <c r="E379" s="118"/>
      <c r="F379" s="118"/>
      <c r="G379" s="118"/>
      <c r="H379" s="118"/>
      <c r="I379" s="118"/>
      <c r="J379" s="118"/>
      <c r="K379" s="118"/>
      <c r="L379" s="118"/>
      <c r="M379" s="118"/>
    </row>
    <row r="380" spans="1:13" ht="15">
      <c r="A380" s="119" t="s">
        <v>6</v>
      </c>
      <c r="B380" s="119">
        <v>7</v>
      </c>
      <c r="C380" s="119">
        <v>35271507228</v>
      </c>
      <c r="D380" s="119">
        <v>19</v>
      </c>
      <c r="E380" s="118"/>
      <c r="F380" s="118"/>
      <c r="G380" s="118"/>
      <c r="H380" s="118"/>
      <c r="I380" s="118"/>
      <c r="J380" s="118"/>
      <c r="K380" s="118"/>
      <c r="L380" s="118"/>
      <c r="M380" s="118"/>
    </row>
    <row r="381" spans="1:13" ht="15">
      <c r="A381" s="119" t="s">
        <v>6</v>
      </c>
      <c r="B381" s="119">
        <v>7</v>
      </c>
      <c r="C381" s="119">
        <v>35271507036</v>
      </c>
      <c r="D381" s="119">
        <v>20</v>
      </c>
      <c r="E381" s="118"/>
      <c r="F381" s="118"/>
      <c r="G381" s="118"/>
      <c r="H381" s="118"/>
      <c r="I381" s="118"/>
      <c r="J381" s="118"/>
      <c r="K381" s="118"/>
      <c r="L381" s="118"/>
      <c r="M381" s="118"/>
    </row>
    <row r="382" spans="1:13" ht="15">
      <c r="A382" s="119" t="s">
        <v>6</v>
      </c>
      <c r="B382" s="119">
        <v>7</v>
      </c>
      <c r="C382" s="119">
        <v>35271507059</v>
      </c>
      <c r="D382" s="119">
        <v>21</v>
      </c>
      <c r="E382" s="118"/>
      <c r="F382" s="118"/>
      <c r="G382" s="118"/>
      <c r="H382" s="118"/>
      <c r="I382" s="118"/>
      <c r="J382" s="118"/>
      <c r="K382" s="118"/>
      <c r="L382" s="118"/>
      <c r="M382" s="118"/>
    </row>
    <row r="383" spans="1:13" ht="15">
      <c r="A383" s="119" t="s">
        <v>6</v>
      </c>
      <c r="B383" s="119">
        <v>7</v>
      </c>
      <c r="C383" s="119">
        <v>35271507183</v>
      </c>
      <c r="D383" s="119">
        <v>25</v>
      </c>
      <c r="E383" s="118"/>
      <c r="F383" s="118"/>
      <c r="G383" s="118"/>
      <c r="H383" s="118"/>
      <c r="I383" s="118"/>
      <c r="J383" s="118"/>
      <c r="K383" s="118"/>
      <c r="L383" s="118"/>
      <c r="M383" s="118"/>
    </row>
    <row r="384" spans="1:13" ht="15">
      <c r="A384" s="119" t="s">
        <v>6</v>
      </c>
      <c r="B384" s="119">
        <v>7</v>
      </c>
      <c r="C384" s="119">
        <v>35271507048</v>
      </c>
      <c r="D384" s="119">
        <v>37</v>
      </c>
      <c r="E384" s="118"/>
      <c r="F384" s="118"/>
      <c r="G384" s="118"/>
      <c r="H384" s="118"/>
      <c r="I384" s="118"/>
      <c r="J384" s="118"/>
      <c r="K384" s="118"/>
      <c r="L384" s="118"/>
      <c r="M384" s="118"/>
    </row>
    <row r="385" spans="1:13" ht="15">
      <c r="A385" s="119" t="s">
        <v>6</v>
      </c>
      <c r="B385" s="119">
        <v>7</v>
      </c>
      <c r="C385" s="119">
        <v>35271507150</v>
      </c>
      <c r="D385" s="119">
        <v>47</v>
      </c>
      <c r="E385" s="118"/>
      <c r="F385" s="118"/>
      <c r="G385" s="118"/>
      <c r="H385" s="118"/>
      <c r="I385" s="118"/>
      <c r="J385" s="118"/>
      <c r="K385" s="118"/>
      <c r="L385" s="118"/>
      <c r="M385" s="118"/>
    </row>
    <row r="386" spans="1:13" ht="15">
      <c r="A386" s="119" t="s">
        <v>6</v>
      </c>
      <c r="B386" s="119">
        <v>7</v>
      </c>
      <c r="C386" s="119">
        <v>35271501211</v>
      </c>
      <c r="D386" s="119">
        <v>52</v>
      </c>
      <c r="E386" s="118"/>
      <c r="F386" s="118"/>
      <c r="G386" s="118"/>
      <c r="H386" s="118"/>
      <c r="I386" s="118"/>
      <c r="J386" s="118"/>
      <c r="K386" s="118"/>
      <c r="L386" s="118"/>
      <c r="M386" s="118"/>
    </row>
    <row r="387" spans="1:13" ht="15">
      <c r="A387" s="119" t="s">
        <v>6</v>
      </c>
      <c r="B387" s="119">
        <v>7</v>
      </c>
      <c r="C387" s="119">
        <v>35271507060</v>
      </c>
      <c r="D387" s="119">
        <v>54</v>
      </c>
      <c r="E387" s="118"/>
      <c r="F387" s="118"/>
      <c r="G387" s="118"/>
      <c r="H387" s="118"/>
      <c r="I387" s="118"/>
      <c r="J387" s="118"/>
      <c r="K387" s="118"/>
      <c r="L387" s="118"/>
      <c r="M387" s="118"/>
    </row>
    <row r="388" spans="1:13" ht="15">
      <c r="A388" s="119" t="s">
        <v>6</v>
      </c>
      <c r="B388" s="119">
        <v>7</v>
      </c>
      <c r="C388" s="119">
        <v>35271507172</v>
      </c>
      <c r="D388" s="119">
        <v>56</v>
      </c>
      <c r="E388" s="118"/>
      <c r="F388" s="118"/>
      <c r="G388" s="118"/>
      <c r="H388" s="118"/>
      <c r="I388" s="118"/>
      <c r="J388" s="118"/>
      <c r="K388" s="118"/>
      <c r="L388" s="118"/>
      <c r="M388" s="118"/>
    </row>
    <row r="389" spans="1:13" ht="15">
      <c r="A389" s="119" t="s">
        <v>6</v>
      </c>
      <c r="B389" s="119">
        <v>7</v>
      </c>
      <c r="C389" s="119">
        <v>35271507161</v>
      </c>
      <c r="D389" s="119">
        <v>57</v>
      </c>
      <c r="E389" s="118"/>
      <c r="F389" s="118"/>
      <c r="G389" s="118"/>
      <c r="H389" s="118"/>
      <c r="I389" s="118"/>
      <c r="J389" s="118"/>
      <c r="K389" s="118"/>
      <c r="L389" s="118"/>
      <c r="M389" s="118"/>
    </row>
    <row r="390" spans="1:13" ht="15">
      <c r="A390" s="119" t="s">
        <v>6</v>
      </c>
      <c r="B390" s="119">
        <v>7</v>
      </c>
      <c r="C390" s="119">
        <v>35271507071</v>
      </c>
      <c r="D390" s="119">
        <v>61</v>
      </c>
      <c r="E390" s="118"/>
      <c r="F390" s="118"/>
      <c r="G390" s="118"/>
      <c r="H390" s="118"/>
      <c r="I390" s="118"/>
      <c r="J390" s="118"/>
      <c r="K390" s="118"/>
      <c r="L390" s="118"/>
      <c r="M390" s="118"/>
    </row>
    <row r="391" spans="1:13" ht="15">
      <c r="A391" s="119" t="s">
        <v>6</v>
      </c>
      <c r="B391" s="119">
        <v>7</v>
      </c>
      <c r="C391" s="119">
        <v>35271502290</v>
      </c>
      <c r="D391" s="119">
        <v>64</v>
      </c>
      <c r="E391" s="118"/>
      <c r="F391" s="118"/>
      <c r="G391" s="118"/>
      <c r="H391" s="118"/>
      <c r="I391" s="118"/>
      <c r="J391" s="118"/>
      <c r="K391" s="118"/>
      <c r="L391" s="118"/>
      <c r="M391" s="118"/>
    </row>
    <row r="392" spans="1:13" ht="15">
      <c r="A392" s="119" t="s">
        <v>6</v>
      </c>
      <c r="B392" s="119">
        <v>7</v>
      </c>
      <c r="C392" s="119">
        <v>35271507127</v>
      </c>
      <c r="D392" s="119">
        <v>64</v>
      </c>
      <c r="E392" s="118"/>
      <c r="F392" s="118"/>
      <c r="G392" s="118"/>
      <c r="H392" s="118"/>
      <c r="I392" s="118"/>
      <c r="J392" s="118"/>
      <c r="K392" s="118"/>
      <c r="L392" s="118"/>
      <c r="M392" s="118"/>
    </row>
    <row r="393" spans="1:13" ht="15">
      <c r="A393" s="119" t="s">
        <v>6</v>
      </c>
      <c r="B393" s="119">
        <v>7</v>
      </c>
      <c r="C393" s="119">
        <v>35271507194</v>
      </c>
      <c r="D393" s="119">
        <v>64</v>
      </c>
      <c r="E393" s="118"/>
      <c r="F393" s="118"/>
      <c r="G393" s="118"/>
      <c r="H393" s="118"/>
      <c r="I393" s="118"/>
      <c r="J393" s="118"/>
      <c r="K393" s="118"/>
      <c r="L393" s="118"/>
      <c r="M393" s="118"/>
    </row>
    <row r="394" spans="1:13" ht="15">
      <c r="A394" s="119" t="s">
        <v>6</v>
      </c>
      <c r="B394" s="119">
        <v>7</v>
      </c>
      <c r="C394" s="119">
        <v>35271507138</v>
      </c>
      <c r="D394" s="119">
        <v>65</v>
      </c>
      <c r="E394" s="118"/>
      <c r="F394" s="118"/>
      <c r="G394" s="118"/>
      <c r="H394" s="118"/>
      <c r="I394" s="118"/>
      <c r="J394" s="118"/>
      <c r="K394" s="118"/>
      <c r="L394" s="118"/>
      <c r="M394" s="118"/>
    </row>
    <row r="395" spans="1:13" ht="15">
      <c r="A395" s="119" t="s">
        <v>6</v>
      </c>
      <c r="B395" s="119">
        <v>7</v>
      </c>
      <c r="C395" s="119">
        <v>35271507251</v>
      </c>
      <c r="D395" s="119">
        <v>67</v>
      </c>
      <c r="E395" s="118"/>
      <c r="F395" s="118"/>
      <c r="G395" s="118"/>
      <c r="H395" s="118"/>
      <c r="I395" s="118"/>
      <c r="J395" s="118"/>
      <c r="K395" s="118"/>
      <c r="L395" s="118"/>
      <c r="M395" s="118"/>
    </row>
    <row r="396" spans="1:13" ht="15">
      <c r="A396" s="119" t="s">
        <v>6</v>
      </c>
      <c r="B396" s="119">
        <v>7</v>
      </c>
      <c r="C396" s="119">
        <v>35271507082</v>
      </c>
      <c r="D396" s="119">
        <v>68</v>
      </c>
      <c r="E396" s="118"/>
      <c r="F396" s="118"/>
      <c r="G396" s="118"/>
      <c r="H396" s="118"/>
      <c r="I396" s="118"/>
      <c r="J396" s="118"/>
      <c r="K396" s="118"/>
      <c r="L396" s="118"/>
      <c r="M396" s="118"/>
    </row>
    <row r="397" spans="1:13" ht="15">
      <c r="A397" s="119" t="s">
        <v>6</v>
      </c>
      <c r="B397" s="119">
        <v>7</v>
      </c>
      <c r="C397" s="119">
        <v>35271507116</v>
      </c>
      <c r="D397" s="119">
        <v>68</v>
      </c>
      <c r="E397" s="118"/>
      <c r="F397" s="118"/>
      <c r="G397" s="118"/>
      <c r="H397" s="118"/>
      <c r="I397" s="118"/>
      <c r="J397" s="118"/>
      <c r="K397" s="118"/>
      <c r="L397" s="118"/>
      <c r="M397" s="118"/>
    </row>
    <row r="398" spans="1:13" ht="15">
      <c r="A398" s="119" t="s">
        <v>6</v>
      </c>
      <c r="B398" s="119">
        <v>7</v>
      </c>
      <c r="C398" s="119">
        <v>35271507239</v>
      </c>
      <c r="D398" s="119">
        <v>69</v>
      </c>
      <c r="E398" s="118"/>
      <c r="F398" s="118"/>
      <c r="G398" s="118"/>
      <c r="H398" s="118"/>
      <c r="I398" s="118"/>
      <c r="J398" s="118"/>
      <c r="K398" s="118"/>
      <c r="L398" s="118"/>
      <c r="M398" s="118"/>
    </row>
    <row r="399" spans="1:13" ht="15">
      <c r="A399" s="119" t="s">
        <v>6</v>
      </c>
      <c r="B399" s="119">
        <v>7</v>
      </c>
      <c r="C399" s="119">
        <v>35271507026</v>
      </c>
      <c r="D399" s="119">
        <v>70</v>
      </c>
      <c r="E399" s="118"/>
      <c r="F399" s="118"/>
      <c r="G399" s="118"/>
      <c r="H399" s="118"/>
      <c r="I399" s="118"/>
      <c r="J399" s="118"/>
      <c r="K399" s="118"/>
      <c r="L399" s="118"/>
      <c r="M399" s="118"/>
    </row>
    <row r="400" spans="1:13" ht="15">
      <c r="A400" s="119" t="s">
        <v>6</v>
      </c>
      <c r="B400" s="119">
        <v>7</v>
      </c>
      <c r="C400" s="119">
        <v>35271501020</v>
      </c>
      <c r="D400" s="119">
        <v>71</v>
      </c>
      <c r="E400" s="118"/>
      <c r="F400" s="118"/>
      <c r="G400" s="118"/>
      <c r="H400" s="118"/>
      <c r="I400" s="118"/>
      <c r="J400" s="118"/>
      <c r="K400" s="118"/>
      <c r="L400" s="118"/>
      <c r="M400" s="118"/>
    </row>
    <row r="401" spans="1:13" ht="15">
      <c r="A401" s="119" t="s">
        <v>6</v>
      </c>
      <c r="B401" s="119">
        <v>7</v>
      </c>
      <c r="C401" s="119">
        <v>35271507149</v>
      </c>
      <c r="D401" s="119">
        <v>71</v>
      </c>
      <c r="E401" s="118"/>
      <c r="F401" s="118"/>
      <c r="G401" s="118"/>
      <c r="H401" s="118"/>
      <c r="I401" s="118"/>
      <c r="J401" s="118"/>
      <c r="K401" s="118"/>
      <c r="L401" s="118"/>
      <c r="M401" s="118"/>
    </row>
    <row r="402" spans="1:13" ht="15">
      <c r="A402" s="119" t="s">
        <v>6</v>
      </c>
      <c r="B402" s="119">
        <v>7</v>
      </c>
      <c r="C402" s="119">
        <v>35271507105</v>
      </c>
      <c r="D402" s="119">
        <v>72</v>
      </c>
      <c r="E402" s="118"/>
      <c r="F402" s="118"/>
      <c r="G402" s="118"/>
      <c r="H402" s="118"/>
      <c r="I402" s="118"/>
      <c r="J402" s="118"/>
      <c r="K402" s="118"/>
      <c r="L402" s="118"/>
      <c r="M402" s="118"/>
    </row>
    <row r="403" spans="1:13" ht="15">
      <c r="A403" s="119" t="s">
        <v>6</v>
      </c>
      <c r="B403" s="119">
        <v>7</v>
      </c>
      <c r="C403" s="119">
        <v>35271507015</v>
      </c>
      <c r="D403" s="119">
        <v>73</v>
      </c>
      <c r="E403" s="118"/>
      <c r="F403" s="118"/>
      <c r="G403" s="118"/>
      <c r="H403" s="118"/>
      <c r="I403" s="118"/>
      <c r="J403" s="118"/>
      <c r="K403" s="118"/>
      <c r="L403" s="118"/>
      <c r="M403" s="118"/>
    </row>
    <row r="404" spans="1:13" ht="15">
      <c r="A404" s="119" t="s">
        <v>6</v>
      </c>
      <c r="B404" s="119">
        <v>7</v>
      </c>
      <c r="C404" s="119">
        <v>35271507273</v>
      </c>
      <c r="D404" s="119">
        <v>74</v>
      </c>
      <c r="E404" s="118"/>
      <c r="F404" s="118"/>
      <c r="G404" s="118"/>
      <c r="H404" s="118"/>
      <c r="I404" s="118"/>
      <c r="J404" s="118"/>
      <c r="K404" s="118"/>
      <c r="L404" s="118"/>
      <c r="M404" s="118"/>
    </row>
    <row r="405" spans="1:13" ht="15">
      <c r="A405" s="119" t="s">
        <v>6</v>
      </c>
      <c r="B405" s="119">
        <v>7</v>
      </c>
      <c r="C405" s="119">
        <v>35271507262</v>
      </c>
      <c r="D405" s="119">
        <v>75</v>
      </c>
      <c r="E405" s="118"/>
      <c r="F405" s="118"/>
      <c r="G405" s="118"/>
      <c r="H405" s="118"/>
      <c r="I405" s="118"/>
      <c r="J405" s="118"/>
      <c r="K405" s="118"/>
      <c r="L405" s="118"/>
      <c r="M405" s="118"/>
    </row>
    <row r="406" spans="1:13" ht="15">
      <c r="A406" s="119" t="s">
        <v>6</v>
      </c>
      <c r="B406" s="119">
        <v>7</v>
      </c>
      <c r="C406" s="119">
        <v>35271507206</v>
      </c>
      <c r="D406" s="119">
        <v>81</v>
      </c>
      <c r="E406" s="118"/>
      <c r="F406" s="118"/>
      <c r="G406" s="118"/>
      <c r="H406" s="118"/>
      <c r="I406" s="118"/>
      <c r="J406" s="118"/>
      <c r="K406" s="118"/>
      <c r="L406" s="118"/>
      <c r="M406" s="118"/>
    </row>
    <row r="407" spans="1:13" ht="15">
      <c r="A407" s="119" t="s">
        <v>6</v>
      </c>
      <c r="B407" s="119">
        <v>7</v>
      </c>
      <c r="C407" s="119">
        <v>35271507093</v>
      </c>
      <c r="D407" s="119">
        <v>84</v>
      </c>
      <c r="E407" s="118"/>
      <c r="F407" s="118"/>
      <c r="G407" s="118"/>
      <c r="H407" s="118"/>
      <c r="I407" s="118"/>
      <c r="J407" s="118"/>
      <c r="K407" s="118"/>
      <c r="L407" s="118"/>
      <c r="M407" s="118"/>
    </row>
    <row r="408" spans="1:13" ht="15">
      <c r="A408" s="119" t="s">
        <v>6</v>
      </c>
      <c r="B408" s="119">
        <v>7</v>
      </c>
      <c r="C408" s="119">
        <v>35271507240</v>
      </c>
      <c r="D408" s="119">
        <v>85</v>
      </c>
      <c r="E408" s="118"/>
      <c r="F408" s="118"/>
      <c r="G408" s="118"/>
      <c r="H408" s="118"/>
      <c r="I408" s="118"/>
      <c r="J408" s="118"/>
      <c r="K408" s="118"/>
      <c r="L408" s="118"/>
      <c r="M408" s="118"/>
    </row>
    <row r="409" spans="1:13" ht="15">
      <c r="A409" s="119" t="s">
        <v>6</v>
      </c>
      <c r="B409" s="119">
        <v>8</v>
      </c>
      <c r="C409" s="119">
        <v>35271508140</v>
      </c>
      <c r="D409" s="119">
        <v>14</v>
      </c>
      <c r="E409" s="118"/>
      <c r="F409" s="118"/>
      <c r="G409" s="118"/>
      <c r="H409" s="118"/>
      <c r="I409" s="118"/>
      <c r="J409" s="118"/>
      <c r="K409" s="118"/>
      <c r="L409" s="118"/>
      <c r="M409" s="118"/>
    </row>
    <row r="410" spans="1:13" ht="15">
      <c r="A410" s="119" t="s">
        <v>6</v>
      </c>
      <c r="B410" s="119">
        <v>8</v>
      </c>
      <c r="C410" s="119">
        <v>35271508195</v>
      </c>
      <c r="D410" s="119">
        <v>27</v>
      </c>
      <c r="E410" s="118"/>
      <c r="F410" s="118"/>
      <c r="G410" s="118"/>
      <c r="H410" s="118"/>
      <c r="I410" s="118"/>
      <c r="J410" s="118"/>
      <c r="K410" s="118"/>
      <c r="L410" s="118"/>
      <c r="M410" s="118"/>
    </row>
    <row r="411" spans="1:13" ht="15">
      <c r="A411" s="119" t="s">
        <v>6</v>
      </c>
      <c r="B411" s="119">
        <v>8</v>
      </c>
      <c r="C411" s="119">
        <v>35271508151</v>
      </c>
      <c r="D411" s="119">
        <v>35</v>
      </c>
      <c r="E411" s="118"/>
      <c r="F411" s="118"/>
      <c r="G411" s="118"/>
      <c r="H411" s="118"/>
      <c r="I411" s="118"/>
      <c r="J411" s="118"/>
      <c r="K411" s="118"/>
      <c r="L411" s="118"/>
      <c r="M411" s="118"/>
    </row>
    <row r="412" spans="1:13" ht="15">
      <c r="A412" s="119" t="s">
        <v>6</v>
      </c>
      <c r="B412" s="119">
        <v>8</v>
      </c>
      <c r="C412" s="119">
        <v>35271508229</v>
      </c>
      <c r="D412" s="119">
        <v>35</v>
      </c>
      <c r="E412" s="118"/>
      <c r="F412" s="118"/>
      <c r="G412" s="118"/>
      <c r="H412" s="118"/>
      <c r="I412" s="118"/>
      <c r="J412" s="118"/>
      <c r="K412" s="118"/>
      <c r="L412" s="118"/>
      <c r="M412" s="118"/>
    </row>
    <row r="413" spans="1:13" ht="15">
      <c r="A413" s="119" t="s">
        <v>6</v>
      </c>
      <c r="B413" s="119">
        <v>8</v>
      </c>
      <c r="C413" s="119">
        <v>35271508285</v>
      </c>
      <c r="D413" s="119">
        <v>38</v>
      </c>
      <c r="E413" s="118"/>
      <c r="F413" s="118"/>
      <c r="G413" s="118"/>
      <c r="H413" s="118"/>
      <c r="I413" s="118"/>
      <c r="J413" s="118"/>
      <c r="K413" s="118"/>
      <c r="L413" s="118"/>
      <c r="M413" s="118"/>
    </row>
    <row r="414" spans="1:13" ht="15">
      <c r="A414" s="119" t="s">
        <v>6</v>
      </c>
      <c r="B414" s="119">
        <v>8</v>
      </c>
      <c r="C414" s="119">
        <v>35271508083</v>
      </c>
      <c r="D414" s="119">
        <v>52</v>
      </c>
      <c r="E414" s="118"/>
      <c r="F414" s="118"/>
      <c r="G414" s="118"/>
      <c r="H414" s="118"/>
      <c r="I414" s="118"/>
      <c r="J414" s="118"/>
      <c r="K414" s="118"/>
      <c r="L414" s="118"/>
      <c r="M414" s="118"/>
    </row>
    <row r="415" spans="1:13" ht="15">
      <c r="A415" s="119" t="s">
        <v>6</v>
      </c>
      <c r="B415" s="119">
        <v>8</v>
      </c>
      <c r="C415" s="119">
        <v>35271508207</v>
      </c>
      <c r="D415" s="119">
        <v>53</v>
      </c>
      <c r="E415" s="118"/>
      <c r="F415" s="118"/>
      <c r="G415" s="118"/>
      <c r="H415" s="118"/>
      <c r="I415" s="118"/>
      <c r="J415" s="118"/>
      <c r="K415" s="118"/>
      <c r="L415" s="118"/>
      <c r="M415" s="118"/>
    </row>
    <row r="416" spans="1:13" ht="15">
      <c r="A416" s="119" t="s">
        <v>6</v>
      </c>
      <c r="B416" s="119">
        <v>8</v>
      </c>
      <c r="C416" s="119">
        <v>35271508106</v>
      </c>
      <c r="D416" s="119">
        <v>54</v>
      </c>
      <c r="E416" s="118"/>
      <c r="F416" s="118"/>
      <c r="G416" s="118"/>
      <c r="H416" s="118"/>
      <c r="I416" s="118"/>
      <c r="J416" s="118"/>
      <c r="K416" s="118"/>
      <c r="L416" s="118"/>
      <c r="M416" s="118"/>
    </row>
    <row r="417" spans="1:13" ht="15">
      <c r="A417" s="119" t="s">
        <v>6</v>
      </c>
      <c r="B417" s="119">
        <v>8</v>
      </c>
      <c r="C417" s="119">
        <v>35271508032</v>
      </c>
      <c r="D417" s="119">
        <v>54</v>
      </c>
      <c r="E417" s="118"/>
      <c r="F417" s="118"/>
      <c r="G417" s="118"/>
      <c r="H417" s="118"/>
      <c r="I417" s="118"/>
      <c r="J417" s="118"/>
      <c r="K417" s="118"/>
      <c r="L417" s="118"/>
      <c r="M417" s="118"/>
    </row>
    <row r="418" spans="1:13" ht="15">
      <c r="A418" s="119" t="s">
        <v>6</v>
      </c>
      <c r="B418" s="119">
        <v>8</v>
      </c>
      <c r="C418" s="119">
        <v>35271508061</v>
      </c>
      <c r="D418" s="119">
        <v>57</v>
      </c>
      <c r="E418" s="118"/>
      <c r="F418" s="118"/>
      <c r="G418" s="118"/>
      <c r="H418" s="118"/>
      <c r="I418" s="118"/>
      <c r="J418" s="118"/>
      <c r="K418" s="118"/>
      <c r="L418" s="118"/>
      <c r="M418" s="118"/>
    </row>
    <row r="419" spans="1:13" ht="15">
      <c r="A419" s="119" t="s">
        <v>6</v>
      </c>
      <c r="B419" s="119">
        <v>8</v>
      </c>
      <c r="C419" s="119">
        <v>35271508094</v>
      </c>
      <c r="D419" s="119">
        <v>59</v>
      </c>
      <c r="E419" s="118"/>
      <c r="F419" s="118"/>
      <c r="G419" s="118"/>
      <c r="H419" s="118"/>
      <c r="I419" s="118"/>
      <c r="J419" s="118"/>
      <c r="K419" s="118"/>
      <c r="L419" s="118"/>
      <c r="M419" s="118"/>
    </row>
    <row r="420" spans="1:13" ht="15">
      <c r="A420" s="119" t="s">
        <v>6</v>
      </c>
      <c r="B420" s="119">
        <v>8</v>
      </c>
      <c r="C420" s="119">
        <v>35271508252</v>
      </c>
      <c r="D420" s="119">
        <v>62</v>
      </c>
      <c r="E420" s="118"/>
      <c r="F420" s="118"/>
      <c r="G420" s="118"/>
      <c r="H420" s="118"/>
      <c r="I420" s="118"/>
      <c r="J420" s="118"/>
      <c r="K420" s="118"/>
      <c r="L420" s="118"/>
      <c r="M420" s="118"/>
    </row>
    <row r="421" spans="1:13" ht="15">
      <c r="A421" s="119" t="s">
        <v>6</v>
      </c>
      <c r="B421" s="119">
        <v>8</v>
      </c>
      <c r="C421" s="119">
        <v>35271508027</v>
      </c>
      <c r="D421" s="119">
        <v>64</v>
      </c>
      <c r="E421" s="118"/>
      <c r="F421" s="118"/>
      <c r="G421" s="118"/>
      <c r="H421" s="118"/>
      <c r="I421" s="118"/>
      <c r="J421" s="118"/>
      <c r="K421" s="118"/>
      <c r="L421" s="118"/>
      <c r="M421" s="118"/>
    </row>
    <row r="422" spans="1:13" ht="15">
      <c r="A422" s="119" t="s">
        <v>6</v>
      </c>
      <c r="B422" s="119">
        <v>8</v>
      </c>
      <c r="C422" s="119">
        <v>35271508128</v>
      </c>
      <c r="D422" s="119">
        <v>66</v>
      </c>
      <c r="E422" s="118"/>
      <c r="F422" s="118"/>
      <c r="G422" s="118"/>
      <c r="H422" s="118"/>
      <c r="I422" s="118"/>
      <c r="J422" s="118"/>
      <c r="K422" s="118"/>
      <c r="L422" s="118"/>
      <c r="M422" s="118"/>
    </row>
    <row r="423" spans="1:13" ht="15">
      <c r="A423" s="119" t="s">
        <v>6</v>
      </c>
      <c r="B423" s="119">
        <v>8</v>
      </c>
      <c r="C423" s="119">
        <v>35271508139</v>
      </c>
      <c r="D423" s="119">
        <v>67</v>
      </c>
      <c r="E423" s="118"/>
      <c r="F423" s="118"/>
      <c r="G423" s="118"/>
      <c r="H423" s="118"/>
      <c r="I423" s="118"/>
      <c r="J423" s="118"/>
      <c r="K423" s="118"/>
      <c r="L423" s="118"/>
      <c r="M423" s="118"/>
    </row>
    <row r="424" spans="1:13" ht="15">
      <c r="A424" s="119" t="s">
        <v>6</v>
      </c>
      <c r="B424" s="119">
        <v>8</v>
      </c>
      <c r="C424" s="119">
        <v>35271508241</v>
      </c>
      <c r="D424" s="119">
        <v>67</v>
      </c>
      <c r="E424" s="118"/>
      <c r="F424" s="118"/>
      <c r="G424" s="118"/>
      <c r="H424" s="118"/>
      <c r="I424" s="118"/>
      <c r="J424" s="118"/>
      <c r="K424" s="118"/>
      <c r="L424" s="118"/>
      <c r="M424" s="118"/>
    </row>
    <row r="425" spans="1:13" ht="15">
      <c r="A425" s="119" t="s">
        <v>6</v>
      </c>
      <c r="B425" s="119">
        <v>8</v>
      </c>
      <c r="C425" s="119">
        <v>35271508263</v>
      </c>
      <c r="D425" s="119">
        <v>67</v>
      </c>
      <c r="E425" s="118"/>
      <c r="F425" s="118"/>
      <c r="G425" s="118"/>
      <c r="H425" s="118"/>
      <c r="I425" s="118"/>
      <c r="J425" s="118"/>
      <c r="K425" s="118"/>
      <c r="L425" s="118"/>
      <c r="M425" s="118"/>
    </row>
    <row r="426" spans="1:13" ht="15">
      <c r="A426" s="119" t="s">
        <v>6</v>
      </c>
      <c r="B426" s="119">
        <v>8</v>
      </c>
      <c r="C426" s="119">
        <v>35271508016</v>
      </c>
      <c r="D426" s="119">
        <v>71</v>
      </c>
      <c r="E426" s="118"/>
      <c r="F426" s="118"/>
      <c r="G426" s="118"/>
      <c r="H426" s="118"/>
      <c r="I426" s="118"/>
      <c r="J426" s="118"/>
      <c r="K426" s="118"/>
      <c r="L426" s="118"/>
      <c r="M426" s="118"/>
    </row>
    <row r="427" spans="1:13" ht="15">
      <c r="A427" s="119" t="s">
        <v>6</v>
      </c>
      <c r="B427" s="119">
        <v>8</v>
      </c>
      <c r="C427" s="119">
        <v>35271508162</v>
      </c>
      <c r="D427" s="119">
        <v>73</v>
      </c>
      <c r="E427" s="118"/>
      <c r="F427" s="118"/>
      <c r="G427" s="118"/>
      <c r="H427" s="118"/>
      <c r="I427" s="118"/>
      <c r="J427" s="118"/>
      <c r="K427" s="118"/>
      <c r="L427" s="118"/>
      <c r="M427" s="118"/>
    </row>
    <row r="428" spans="1:13" ht="15">
      <c r="A428" s="119" t="s">
        <v>6</v>
      </c>
      <c r="B428" s="119">
        <v>8</v>
      </c>
      <c r="C428" s="119">
        <v>35271508218</v>
      </c>
      <c r="D428" s="119">
        <v>74</v>
      </c>
      <c r="E428" s="118"/>
      <c r="F428" s="118"/>
      <c r="G428" s="118"/>
      <c r="H428" s="118"/>
      <c r="I428" s="118"/>
      <c r="J428" s="118"/>
      <c r="K428" s="118"/>
      <c r="L428" s="118"/>
      <c r="M428" s="118"/>
    </row>
    <row r="429" spans="1:13" ht="15">
      <c r="A429" s="119" t="s">
        <v>6</v>
      </c>
      <c r="B429" s="119">
        <v>8</v>
      </c>
      <c r="C429" s="119">
        <v>35271508173</v>
      </c>
      <c r="D429" s="119">
        <v>75</v>
      </c>
      <c r="E429" s="118"/>
      <c r="F429" s="118"/>
      <c r="G429" s="118"/>
      <c r="H429" s="118"/>
      <c r="I429" s="118"/>
      <c r="J429" s="118"/>
      <c r="K429" s="118"/>
      <c r="L429" s="118"/>
      <c r="M429" s="118"/>
    </row>
    <row r="430" spans="1:13" ht="15">
      <c r="A430" s="119" t="s">
        <v>6</v>
      </c>
      <c r="B430" s="119">
        <v>8</v>
      </c>
      <c r="C430" s="119">
        <v>35271508076</v>
      </c>
      <c r="D430" s="119">
        <v>78</v>
      </c>
      <c r="E430" s="118"/>
      <c r="F430" s="118"/>
      <c r="G430" s="118"/>
      <c r="H430" s="118"/>
      <c r="I430" s="118"/>
      <c r="J430" s="118"/>
      <c r="K430" s="118"/>
      <c r="L430" s="118"/>
      <c r="M430" s="118"/>
    </row>
    <row r="431" spans="1:13" ht="15">
      <c r="A431" s="119" t="s">
        <v>6</v>
      </c>
      <c r="B431" s="119">
        <v>8</v>
      </c>
      <c r="C431" s="119">
        <v>35271508050</v>
      </c>
      <c r="D431" s="119">
        <v>79</v>
      </c>
      <c r="E431" s="118"/>
      <c r="F431" s="118"/>
      <c r="G431" s="118"/>
      <c r="H431" s="118"/>
      <c r="I431" s="118"/>
      <c r="J431" s="118"/>
      <c r="K431" s="118"/>
      <c r="L431" s="118"/>
      <c r="M431" s="118"/>
    </row>
    <row r="432" spans="1:13" ht="15">
      <c r="A432" s="119" t="s">
        <v>6</v>
      </c>
      <c r="B432" s="119">
        <v>8</v>
      </c>
      <c r="C432" s="119">
        <v>35271508274</v>
      </c>
      <c r="D432" s="119">
        <v>79</v>
      </c>
      <c r="E432" s="118"/>
      <c r="F432" s="118"/>
      <c r="G432" s="118"/>
      <c r="H432" s="118"/>
      <c r="I432" s="118"/>
      <c r="J432" s="118"/>
      <c r="K432" s="118"/>
      <c r="L432" s="118"/>
      <c r="M432" s="118"/>
    </row>
    <row r="433" spans="1:13" ht="15">
      <c r="A433" s="119" t="s">
        <v>6</v>
      </c>
      <c r="B433" s="119">
        <v>8</v>
      </c>
      <c r="C433" s="119">
        <v>35271508117</v>
      </c>
      <c r="D433" s="119">
        <v>80</v>
      </c>
      <c r="E433" s="118"/>
      <c r="F433" s="118"/>
      <c r="G433" s="118"/>
      <c r="H433" s="118"/>
      <c r="I433" s="118"/>
      <c r="J433" s="118"/>
      <c r="K433" s="118"/>
      <c r="L433" s="118"/>
      <c r="M433" s="118"/>
    </row>
    <row r="434" spans="1:13" ht="15">
      <c r="A434" s="119" t="s">
        <v>6</v>
      </c>
      <c r="B434" s="119">
        <v>9</v>
      </c>
      <c r="C434" s="119">
        <v>35271506092</v>
      </c>
      <c r="D434" s="119">
        <v>31</v>
      </c>
      <c r="E434" s="118"/>
      <c r="F434" s="118"/>
      <c r="G434" s="118"/>
      <c r="H434" s="118"/>
      <c r="I434" s="118"/>
      <c r="J434" s="118"/>
      <c r="K434" s="118"/>
      <c r="L434" s="118"/>
      <c r="M434" s="118"/>
    </row>
    <row r="435" spans="1:13" ht="15">
      <c r="A435" s="119" t="s">
        <v>6</v>
      </c>
      <c r="B435" s="119">
        <v>9</v>
      </c>
      <c r="C435" s="119">
        <v>35271504102</v>
      </c>
      <c r="D435" s="119">
        <v>36</v>
      </c>
      <c r="E435" s="118"/>
      <c r="F435" s="118"/>
      <c r="G435" s="118"/>
      <c r="H435" s="118"/>
      <c r="I435" s="118"/>
      <c r="J435" s="118"/>
      <c r="K435" s="118"/>
      <c r="L435" s="118"/>
      <c r="M435" s="118"/>
    </row>
    <row r="436" spans="1:13" ht="15">
      <c r="A436" s="119" t="s">
        <v>6</v>
      </c>
      <c r="B436" s="119">
        <v>9</v>
      </c>
      <c r="C436" s="119">
        <v>35271505057</v>
      </c>
      <c r="D436" s="119">
        <v>37</v>
      </c>
      <c r="E436" s="118"/>
      <c r="F436" s="118"/>
      <c r="G436" s="118"/>
      <c r="H436" s="118"/>
      <c r="I436" s="118"/>
      <c r="J436" s="118"/>
      <c r="K436" s="118"/>
      <c r="L436" s="118"/>
      <c r="M436" s="118"/>
    </row>
    <row r="437" spans="1:13" ht="15">
      <c r="A437" s="119" t="s">
        <v>6</v>
      </c>
      <c r="B437" s="119">
        <v>9</v>
      </c>
      <c r="C437" s="119">
        <v>35271506070</v>
      </c>
      <c r="D437" s="119">
        <v>38</v>
      </c>
      <c r="E437" s="118"/>
      <c r="F437" s="118"/>
      <c r="G437" s="118"/>
      <c r="H437" s="118"/>
      <c r="I437" s="118"/>
      <c r="J437" s="118"/>
      <c r="K437" s="118"/>
      <c r="L437" s="118"/>
      <c r="M437" s="118"/>
    </row>
    <row r="438" spans="1:13" ht="15">
      <c r="A438" s="119" t="s">
        <v>6</v>
      </c>
      <c r="B438" s="119">
        <v>9</v>
      </c>
      <c r="C438" s="119">
        <v>35271504134</v>
      </c>
      <c r="D438" s="119">
        <v>43</v>
      </c>
      <c r="E438" s="118"/>
      <c r="F438" s="118"/>
      <c r="G438" s="118"/>
      <c r="H438" s="118"/>
      <c r="I438" s="118"/>
      <c r="J438" s="118"/>
      <c r="K438" s="118"/>
      <c r="L438" s="118"/>
      <c r="M438" s="118"/>
    </row>
    <row r="439" spans="1:13" ht="15">
      <c r="A439" s="119" t="s">
        <v>6</v>
      </c>
      <c r="B439" s="119">
        <v>9</v>
      </c>
      <c r="C439" s="119">
        <v>35271508184</v>
      </c>
      <c r="D439" s="119">
        <v>45</v>
      </c>
      <c r="E439" s="118"/>
      <c r="F439" s="118"/>
      <c r="G439" s="118"/>
      <c r="H439" s="118"/>
      <c r="I439" s="118"/>
      <c r="J439" s="118"/>
      <c r="K439" s="118"/>
      <c r="L439" s="118"/>
      <c r="M439" s="118"/>
    </row>
    <row r="440" spans="1:13" ht="15">
      <c r="A440" s="119" t="s">
        <v>6</v>
      </c>
      <c r="B440" s="119">
        <v>9</v>
      </c>
      <c r="C440" s="119">
        <v>35271502201</v>
      </c>
      <c r="D440" s="119">
        <v>46</v>
      </c>
      <c r="E440" s="118"/>
      <c r="F440" s="118"/>
      <c r="G440" s="118"/>
      <c r="H440" s="118"/>
      <c r="I440" s="118"/>
      <c r="J440" s="118"/>
      <c r="K440" s="118"/>
      <c r="L440" s="118"/>
      <c r="M440" s="118"/>
    </row>
    <row r="441" spans="1:13" ht="15">
      <c r="A441" s="119" t="s">
        <v>6</v>
      </c>
      <c r="B441" s="119">
        <v>9</v>
      </c>
      <c r="C441" s="119">
        <v>35271505035</v>
      </c>
      <c r="D441" s="119">
        <v>47</v>
      </c>
      <c r="E441" s="118"/>
      <c r="F441" s="118"/>
      <c r="G441" s="118"/>
      <c r="H441" s="118"/>
      <c r="I441" s="118"/>
      <c r="J441" s="118"/>
      <c r="K441" s="118"/>
      <c r="L441" s="118"/>
      <c r="M441" s="118"/>
    </row>
    <row r="442" spans="1:13" ht="15">
      <c r="A442" s="119" t="s">
        <v>6</v>
      </c>
      <c r="B442" s="119">
        <v>9</v>
      </c>
      <c r="C442" s="119">
        <v>35271506160</v>
      </c>
      <c r="D442" s="119">
        <v>47</v>
      </c>
      <c r="E442" s="118"/>
      <c r="F442" s="118"/>
      <c r="G442" s="118"/>
      <c r="H442" s="118"/>
      <c r="I442" s="118"/>
      <c r="J442" s="118"/>
      <c r="K442" s="118"/>
      <c r="L442" s="118"/>
      <c r="M442" s="118"/>
    </row>
    <row r="443" spans="1:13" ht="15">
      <c r="A443" s="119" t="s">
        <v>6</v>
      </c>
      <c r="B443" s="119">
        <v>9</v>
      </c>
      <c r="C443" s="119">
        <v>35271508049</v>
      </c>
      <c r="D443" s="119">
        <v>47</v>
      </c>
      <c r="E443" s="118"/>
      <c r="F443" s="118"/>
      <c r="G443" s="118"/>
      <c r="H443" s="118"/>
      <c r="I443" s="118"/>
      <c r="J443" s="118"/>
      <c r="K443" s="118"/>
      <c r="L443" s="118"/>
      <c r="M443" s="118"/>
    </row>
    <row r="444" spans="1:13" ht="15">
      <c r="A444" s="119" t="s">
        <v>6</v>
      </c>
      <c r="B444" s="119">
        <v>9</v>
      </c>
      <c r="C444" s="119">
        <v>35271502245</v>
      </c>
      <c r="D444" s="119">
        <v>48</v>
      </c>
      <c r="E444" s="118"/>
      <c r="F444" s="118"/>
      <c r="G444" s="118"/>
      <c r="H444" s="118"/>
      <c r="I444" s="118"/>
      <c r="J444" s="118"/>
      <c r="K444" s="118"/>
      <c r="L444" s="118"/>
      <c r="M444" s="118"/>
    </row>
    <row r="445" spans="1:13" ht="15">
      <c r="A445" s="119" t="s">
        <v>6</v>
      </c>
      <c r="B445" s="119">
        <v>9</v>
      </c>
      <c r="C445" s="119">
        <v>35271505271</v>
      </c>
      <c r="D445" s="119">
        <v>48</v>
      </c>
      <c r="E445" s="118"/>
      <c r="F445" s="118"/>
      <c r="G445" s="118"/>
      <c r="H445" s="118"/>
      <c r="I445" s="118"/>
      <c r="J445" s="118"/>
      <c r="K445" s="118"/>
      <c r="L445" s="118"/>
      <c r="M445" s="118"/>
    </row>
    <row r="446" spans="1:13" ht="15">
      <c r="A446" s="119" t="s">
        <v>6</v>
      </c>
      <c r="B446" s="119">
        <v>9</v>
      </c>
      <c r="C446" s="119">
        <v>35271502032</v>
      </c>
      <c r="D446" s="119">
        <v>52</v>
      </c>
      <c r="E446" s="118"/>
      <c r="F446" s="118"/>
      <c r="G446" s="118"/>
      <c r="H446" s="118"/>
      <c r="I446" s="118"/>
      <c r="J446" s="118"/>
      <c r="K446" s="118"/>
      <c r="L446" s="118"/>
      <c r="M446" s="118"/>
    </row>
    <row r="447" spans="1:13" ht="15">
      <c r="A447" s="119" t="s">
        <v>6</v>
      </c>
      <c r="B447" s="119">
        <v>9</v>
      </c>
      <c r="C447" s="119">
        <v>35271508230</v>
      </c>
      <c r="D447" s="119">
        <v>53</v>
      </c>
      <c r="E447" s="118"/>
      <c r="F447" s="118"/>
      <c r="G447" s="118"/>
      <c r="H447" s="118"/>
      <c r="I447" s="118"/>
      <c r="J447" s="118"/>
      <c r="K447" s="118"/>
      <c r="L447" s="118"/>
      <c r="M447" s="118"/>
    </row>
    <row r="448" spans="1:13" ht="15">
      <c r="A448" s="119" t="s">
        <v>6</v>
      </c>
      <c r="B448" s="119">
        <v>9</v>
      </c>
      <c r="C448" s="119">
        <v>35271502166</v>
      </c>
      <c r="D448" s="119">
        <v>54</v>
      </c>
      <c r="E448" s="118"/>
      <c r="F448" s="118"/>
      <c r="G448" s="118"/>
      <c r="H448" s="118"/>
      <c r="I448" s="118"/>
      <c r="J448" s="118"/>
      <c r="K448" s="118"/>
      <c r="L448" s="118"/>
      <c r="M448" s="118"/>
    </row>
    <row r="449" spans="1:13" ht="15">
      <c r="A449" s="119" t="s">
        <v>6</v>
      </c>
      <c r="B449" s="119">
        <v>9</v>
      </c>
      <c r="C449" s="119">
        <v>35271502212</v>
      </c>
      <c r="D449" s="119">
        <v>58</v>
      </c>
      <c r="E449" s="118"/>
      <c r="F449" s="118"/>
      <c r="G449" s="118"/>
      <c r="H449" s="118"/>
      <c r="I449" s="118"/>
      <c r="J449" s="118"/>
      <c r="K449" s="118"/>
      <c r="L449" s="118"/>
      <c r="M449" s="118"/>
    </row>
    <row r="450" spans="1:13" ht="15">
      <c r="A450" s="119" t="s">
        <v>6</v>
      </c>
      <c r="B450" s="119">
        <v>9</v>
      </c>
      <c r="C450" s="119">
        <v>35271505125</v>
      </c>
      <c r="D450" s="119">
        <v>58</v>
      </c>
      <c r="E450" s="118"/>
      <c r="F450" s="118"/>
      <c r="G450" s="118"/>
      <c r="H450" s="118"/>
      <c r="I450" s="118"/>
      <c r="J450" s="118"/>
      <c r="K450" s="118"/>
      <c r="L450" s="118"/>
      <c r="M450" s="118"/>
    </row>
    <row r="451" spans="1:13" ht="15">
      <c r="A451" s="119" t="s">
        <v>6</v>
      </c>
      <c r="B451" s="119">
        <v>9</v>
      </c>
      <c r="C451" s="119">
        <v>35271501086</v>
      </c>
      <c r="D451" s="119">
        <v>59</v>
      </c>
      <c r="E451" s="118"/>
      <c r="F451" s="118"/>
      <c r="G451" s="118"/>
      <c r="H451" s="118"/>
      <c r="I451" s="118"/>
      <c r="J451" s="118"/>
      <c r="K451" s="118"/>
      <c r="L451" s="118"/>
      <c r="M451" s="118"/>
    </row>
    <row r="452" spans="1:13" ht="15">
      <c r="A452" s="119" t="s">
        <v>6</v>
      </c>
      <c r="B452" s="119">
        <v>9</v>
      </c>
      <c r="C452" s="119">
        <v>35271501165</v>
      </c>
      <c r="D452" s="119">
        <v>60</v>
      </c>
      <c r="E452" s="118"/>
      <c r="F452" s="118"/>
      <c r="G452" s="118"/>
      <c r="H452" s="118"/>
      <c r="I452" s="118"/>
      <c r="J452" s="118"/>
      <c r="K452" s="118"/>
      <c r="L452" s="118"/>
      <c r="M452" s="118"/>
    </row>
    <row r="453" spans="1:13" ht="15">
      <c r="A453" s="119" t="s">
        <v>6</v>
      </c>
      <c r="B453" s="119">
        <v>9</v>
      </c>
      <c r="C453" s="119">
        <v>35271501109</v>
      </c>
      <c r="D453" s="119">
        <v>62</v>
      </c>
      <c r="E453" s="118"/>
      <c r="F453" s="118"/>
      <c r="G453" s="118"/>
      <c r="H453" s="118"/>
      <c r="I453" s="118"/>
      <c r="J453" s="118"/>
      <c r="K453" s="118"/>
      <c r="L453" s="118"/>
      <c r="M453" s="118"/>
    </row>
    <row r="454" spans="1:13" ht="15">
      <c r="A454" s="119" t="s">
        <v>6</v>
      </c>
      <c r="B454" s="119">
        <v>9</v>
      </c>
      <c r="C454" s="119">
        <v>35271506069</v>
      </c>
      <c r="D454" s="119">
        <v>63</v>
      </c>
      <c r="E454" s="118"/>
      <c r="F454" s="118"/>
      <c r="G454" s="118"/>
      <c r="H454" s="118"/>
      <c r="I454" s="118"/>
      <c r="J454" s="118"/>
      <c r="K454" s="118"/>
      <c r="L454" s="118"/>
      <c r="M454" s="118"/>
    </row>
    <row r="455" spans="1:13" ht="15">
      <c r="A455" s="119" t="s">
        <v>6</v>
      </c>
      <c r="B455" s="119">
        <v>9</v>
      </c>
      <c r="C455" s="119">
        <v>35271502111</v>
      </c>
      <c r="D455" s="119">
        <v>67</v>
      </c>
      <c r="E455" s="118"/>
      <c r="F455" s="118"/>
      <c r="G455" s="118"/>
      <c r="H455" s="118"/>
      <c r="I455" s="118"/>
      <c r="J455" s="118"/>
      <c r="K455" s="118"/>
      <c r="L455" s="118"/>
      <c r="M455" s="118"/>
    </row>
    <row r="456" spans="1:13" ht="15">
      <c r="A456" s="119" t="s">
        <v>6</v>
      </c>
      <c r="B456" s="119">
        <v>9</v>
      </c>
      <c r="C456" s="119">
        <v>35271502155</v>
      </c>
      <c r="D456" s="119">
        <v>71</v>
      </c>
      <c r="E456" s="118"/>
      <c r="F456" s="118"/>
      <c r="G456" s="118"/>
      <c r="H456" s="118"/>
      <c r="I456" s="118"/>
      <c r="J456" s="118"/>
      <c r="K456" s="118"/>
      <c r="L456" s="118"/>
      <c r="M456" s="118"/>
    </row>
    <row r="457" spans="1:13" ht="15">
      <c r="A457" s="119" t="s">
        <v>7</v>
      </c>
      <c r="B457" s="119">
        <v>1</v>
      </c>
      <c r="C457" s="119">
        <v>35281505342</v>
      </c>
      <c r="D457" s="119">
        <v>63</v>
      </c>
      <c r="E457" s="118"/>
      <c r="F457" s="118"/>
      <c r="G457" s="118"/>
      <c r="H457" s="118"/>
      <c r="I457" s="118"/>
      <c r="J457" s="118"/>
      <c r="K457" s="118"/>
      <c r="L457" s="118"/>
      <c r="M457" s="118"/>
    </row>
    <row r="458" spans="1:13" ht="15">
      <c r="A458" s="119" t="s">
        <v>7</v>
      </c>
      <c r="B458" s="119">
        <v>1</v>
      </c>
      <c r="C458" s="119">
        <v>35281502114</v>
      </c>
      <c r="D458" s="119">
        <v>65</v>
      </c>
      <c r="E458" s="118"/>
      <c r="F458" s="118"/>
      <c r="G458" s="118"/>
      <c r="H458" s="118"/>
      <c r="I458" s="118"/>
      <c r="J458" s="118"/>
      <c r="K458" s="118"/>
      <c r="L458" s="118"/>
      <c r="M458" s="118"/>
    </row>
    <row r="459" spans="1:13" ht="15">
      <c r="A459" s="119" t="s">
        <v>7</v>
      </c>
      <c r="B459" s="119">
        <v>1</v>
      </c>
      <c r="C459" s="119">
        <v>35281506130</v>
      </c>
      <c r="D459" s="119">
        <v>67</v>
      </c>
      <c r="E459" s="118"/>
      <c r="F459" s="118"/>
      <c r="G459" s="118"/>
      <c r="H459" s="118"/>
      <c r="I459" s="118"/>
      <c r="J459" s="118"/>
      <c r="K459" s="118"/>
      <c r="L459" s="118"/>
      <c r="M459" s="118"/>
    </row>
    <row r="460" spans="1:13" ht="15">
      <c r="A460" s="119" t="s">
        <v>7</v>
      </c>
      <c r="B460" s="119">
        <v>1</v>
      </c>
      <c r="C460" s="119">
        <v>35281502068</v>
      </c>
      <c r="D460" s="119">
        <v>68</v>
      </c>
      <c r="E460" s="118"/>
      <c r="F460" s="118"/>
      <c r="G460" s="118"/>
      <c r="H460" s="118"/>
      <c r="I460" s="118"/>
      <c r="J460" s="118"/>
      <c r="K460" s="118"/>
      <c r="L460" s="118"/>
      <c r="M460" s="118"/>
    </row>
    <row r="461" spans="1:13" ht="15">
      <c r="A461" s="119" t="s">
        <v>7</v>
      </c>
      <c r="B461" s="119">
        <v>1</v>
      </c>
      <c r="C461" s="119">
        <v>35281503025</v>
      </c>
      <c r="D461" s="119">
        <v>68</v>
      </c>
      <c r="E461" s="118"/>
      <c r="F461" s="118"/>
      <c r="G461" s="118"/>
      <c r="H461" s="118"/>
      <c r="I461" s="118"/>
      <c r="J461" s="118"/>
      <c r="K461" s="118"/>
      <c r="L461" s="118"/>
      <c r="M461" s="118"/>
    </row>
    <row r="462" spans="1:13" ht="15">
      <c r="A462" s="119" t="s">
        <v>7</v>
      </c>
      <c r="B462" s="119">
        <v>1</v>
      </c>
      <c r="C462" s="119">
        <v>35281506196</v>
      </c>
      <c r="D462" s="119">
        <v>68</v>
      </c>
      <c r="E462" s="118"/>
      <c r="F462" s="118"/>
      <c r="G462" s="118"/>
      <c r="H462" s="118"/>
      <c r="I462" s="118"/>
      <c r="J462" s="118"/>
      <c r="K462" s="118"/>
      <c r="L462" s="118"/>
      <c r="M462" s="118"/>
    </row>
    <row r="463" spans="1:13" ht="15">
      <c r="A463" s="119" t="s">
        <v>7</v>
      </c>
      <c r="B463" s="119">
        <v>1</v>
      </c>
      <c r="C463" s="119">
        <v>35281501304</v>
      </c>
      <c r="D463" s="119">
        <v>69</v>
      </c>
      <c r="E463" s="118"/>
      <c r="F463" s="118"/>
      <c r="G463" s="118"/>
      <c r="H463" s="118"/>
      <c r="I463" s="118"/>
      <c r="J463" s="118"/>
      <c r="K463" s="118"/>
      <c r="L463" s="118"/>
      <c r="M463" s="118"/>
    </row>
    <row r="464" spans="1:13" ht="15">
      <c r="A464" s="119" t="s">
        <v>7</v>
      </c>
      <c r="B464" s="119">
        <v>1</v>
      </c>
      <c r="C464" s="119">
        <v>35281506253</v>
      </c>
      <c r="D464" s="119">
        <v>74</v>
      </c>
      <c r="E464" s="118"/>
      <c r="F464" s="118"/>
      <c r="G464" s="118"/>
      <c r="H464" s="118"/>
      <c r="I464" s="118"/>
      <c r="J464" s="118"/>
      <c r="K464" s="118"/>
      <c r="L464" s="118"/>
      <c r="M464" s="118"/>
    </row>
    <row r="465" spans="1:13" ht="15">
      <c r="A465" s="119" t="s">
        <v>7</v>
      </c>
      <c r="B465" s="119">
        <v>1</v>
      </c>
      <c r="C465" s="119">
        <v>35281501135</v>
      </c>
      <c r="D465" s="119">
        <v>75</v>
      </c>
      <c r="E465" s="118"/>
      <c r="F465" s="118"/>
      <c r="G465" s="118"/>
      <c r="H465" s="118"/>
      <c r="I465" s="118"/>
      <c r="J465" s="118"/>
      <c r="K465" s="118"/>
      <c r="L465" s="118"/>
      <c r="M465" s="118"/>
    </row>
    <row r="466" spans="1:13" ht="15">
      <c r="A466" s="119" t="s">
        <v>7</v>
      </c>
      <c r="B466" s="119">
        <v>1</v>
      </c>
      <c r="C466" s="119">
        <v>35281501241</v>
      </c>
      <c r="D466" s="119">
        <v>76</v>
      </c>
      <c r="E466" s="118"/>
      <c r="F466" s="118"/>
      <c r="G466" s="118"/>
      <c r="H466" s="118"/>
      <c r="I466" s="118"/>
      <c r="J466" s="118"/>
      <c r="K466" s="118"/>
      <c r="L466" s="118"/>
      <c r="M466" s="118"/>
    </row>
    <row r="467" spans="1:13" ht="15">
      <c r="A467" s="119" t="s">
        <v>7</v>
      </c>
      <c r="B467" s="119">
        <v>1</v>
      </c>
      <c r="C467" s="119">
        <v>35281504304</v>
      </c>
      <c r="D467" s="119">
        <v>76</v>
      </c>
      <c r="E467" s="118"/>
      <c r="F467" s="118"/>
      <c r="G467" s="118"/>
      <c r="H467" s="118"/>
      <c r="I467" s="118"/>
      <c r="J467" s="118"/>
      <c r="K467" s="118"/>
      <c r="L467" s="118"/>
      <c r="M467" s="118"/>
    </row>
    <row r="468" spans="1:13" ht="15">
      <c r="A468" s="119" t="s">
        <v>7</v>
      </c>
      <c r="B468" s="119">
        <v>1</v>
      </c>
      <c r="C468" s="119">
        <v>35281502349</v>
      </c>
      <c r="D468" s="119">
        <v>77</v>
      </c>
      <c r="E468" s="118"/>
      <c r="F468" s="118"/>
      <c r="G468" s="118"/>
      <c r="H468" s="118"/>
      <c r="I468" s="118"/>
      <c r="J468" s="118"/>
      <c r="K468" s="118"/>
      <c r="L468" s="118"/>
      <c r="M468" s="118"/>
    </row>
    <row r="469" spans="1:13" ht="15">
      <c r="A469" s="119" t="s">
        <v>7</v>
      </c>
      <c r="B469" s="119">
        <v>1</v>
      </c>
      <c r="C469" s="119">
        <v>35281501157</v>
      </c>
      <c r="D469" s="119">
        <v>78</v>
      </c>
      <c r="E469" s="118"/>
      <c r="F469" s="118"/>
      <c r="G469" s="118"/>
      <c r="H469" s="118"/>
      <c r="I469" s="118"/>
      <c r="J469" s="118"/>
      <c r="K469" s="118"/>
      <c r="L469" s="118"/>
      <c r="M469" s="118"/>
    </row>
    <row r="470" spans="1:13" ht="15">
      <c r="A470" s="119" t="s">
        <v>7</v>
      </c>
      <c r="B470" s="119">
        <v>1</v>
      </c>
      <c r="C470" s="119">
        <v>35281501236</v>
      </c>
      <c r="D470" s="119">
        <v>78</v>
      </c>
      <c r="E470" s="118"/>
      <c r="F470" s="118"/>
      <c r="G470" s="118"/>
      <c r="H470" s="118"/>
      <c r="I470" s="118"/>
      <c r="J470" s="118"/>
      <c r="K470" s="118"/>
      <c r="L470" s="118"/>
      <c r="M470" s="118"/>
    </row>
    <row r="471" spans="1:13" ht="15">
      <c r="A471" s="119" t="s">
        <v>7</v>
      </c>
      <c r="B471" s="119">
        <v>1</v>
      </c>
      <c r="C471" s="119">
        <v>35281501270</v>
      </c>
      <c r="D471" s="119">
        <v>79</v>
      </c>
      <c r="E471" s="118"/>
      <c r="F471" s="118"/>
      <c r="G471" s="118"/>
      <c r="H471" s="118"/>
      <c r="I471" s="118"/>
      <c r="J471" s="118"/>
      <c r="K471" s="118"/>
      <c r="L471" s="118"/>
      <c r="M471" s="118"/>
    </row>
    <row r="472" spans="1:13" ht="15">
      <c r="A472" s="119" t="s">
        <v>7</v>
      </c>
      <c r="B472" s="119">
        <v>1</v>
      </c>
      <c r="C472" s="119">
        <v>35281501359</v>
      </c>
      <c r="D472" s="119">
        <v>79</v>
      </c>
      <c r="E472" s="118"/>
      <c r="F472" s="118"/>
      <c r="G472" s="118"/>
      <c r="H472" s="118"/>
      <c r="I472" s="118"/>
      <c r="J472" s="118"/>
      <c r="K472" s="118"/>
      <c r="L472" s="118"/>
      <c r="M472" s="118"/>
    </row>
    <row r="473" spans="1:13" ht="15">
      <c r="A473" s="119" t="s">
        <v>7</v>
      </c>
      <c r="B473" s="119">
        <v>1</v>
      </c>
      <c r="C473" s="119">
        <v>35281502079</v>
      </c>
      <c r="D473" s="119">
        <v>79</v>
      </c>
      <c r="E473" s="118"/>
      <c r="F473" s="118"/>
      <c r="G473" s="118"/>
      <c r="H473" s="118"/>
      <c r="I473" s="118"/>
      <c r="J473" s="118"/>
      <c r="K473" s="118"/>
      <c r="L473" s="118"/>
      <c r="M473" s="118"/>
    </row>
    <row r="474" spans="1:13" ht="15">
      <c r="A474" s="119" t="s">
        <v>7</v>
      </c>
      <c r="B474" s="119">
        <v>1</v>
      </c>
      <c r="C474" s="119">
        <v>35281501179</v>
      </c>
      <c r="D474" s="119">
        <v>80</v>
      </c>
      <c r="E474" s="118"/>
      <c r="F474" s="118"/>
      <c r="G474" s="118"/>
      <c r="H474" s="118"/>
      <c r="I474" s="118"/>
      <c r="J474" s="118"/>
      <c r="K474" s="118"/>
      <c r="L474" s="118"/>
      <c r="M474" s="118"/>
    </row>
    <row r="475" spans="1:13" ht="15">
      <c r="A475" s="119" t="s">
        <v>7</v>
      </c>
      <c r="B475" s="119">
        <v>1</v>
      </c>
      <c r="C475" s="119">
        <v>35281502260</v>
      </c>
      <c r="D475" s="119">
        <v>80</v>
      </c>
      <c r="E475" s="118"/>
      <c r="F475" s="118"/>
      <c r="G475" s="118"/>
      <c r="H475" s="118"/>
      <c r="I475" s="118"/>
      <c r="J475" s="118"/>
      <c r="K475" s="118"/>
      <c r="L475" s="118"/>
      <c r="M475" s="118"/>
    </row>
    <row r="476" spans="1:13" ht="15">
      <c r="A476" s="119" t="s">
        <v>7</v>
      </c>
      <c r="B476" s="119">
        <v>1</v>
      </c>
      <c r="C476" s="119">
        <v>35281502327</v>
      </c>
      <c r="D476" s="119">
        <v>80</v>
      </c>
      <c r="E476" s="118"/>
      <c r="F476" s="118"/>
      <c r="G476" s="118"/>
      <c r="H476" s="118"/>
      <c r="I476" s="118"/>
      <c r="J476" s="118"/>
      <c r="K476" s="118"/>
      <c r="L476" s="118"/>
      <c r="M476" s="118"/>
    </row>
    <row r="477" spans="1:13" ht="15">
      <c r="A477" s="119" t="s">
        <v>7</v>
      </c>
      <c r="B477" s="119">
        <v>1</v>
      </c>
      <c r="C477" s="119">
        <v>35281506051</v>
      </c>
      <c r="D477" s="119">
        <v>80</v>
      </c>
      <c r="E477" s="118"/>
      <c r="F477" s="118"/>
      <c r="G477" s="118"/>
      <c r="H477" s="118"/>
      <c r="I477" s="118"/>
      <c r="J477" s="118"/>
      <c r="K477" s="118"/>
      <c r="L477" s="118"/>
      <c r="M477" s="118"/>
    </row>
    <row r="478" spans="1:13" ht="15">
      <c r="A478" s="119" t="s">
        <v>7</v>
      </c>
      <c r="B478" s="119">
        <v>1</v>
      </c>
      <c r="C478" s="119">
        <v>35281501191</v>
      </c>
      <c r="D478" s="119">
        <v>81</v>
      </c>
      <c r="E478" s="118"/>
      <c r="F478" s="118"/>
      <c r="G478" s="118"/>
      <c r="H478" s="118"/>
      <c r="I478" s="118"/>
      <c r="J478" s="118"/>
      <c r="K478" s="118"/>
      <c r="L478" s="118"/>
      <c r="M478" s="118"/>
    </row>
    <row r="479" spans="1:13" ht="15">
      <c r="A479" s="119" t="s">
        <v>7</v>
      </c>
      <c r="B479" s="119">
        <v>1</v>
      </c>
      <c r="C479" s="119">
        <v>35281502057</v>
      </c>
      <c r="D479" s="119">
        <v>81</v>
      </c>
      <c r="E479" s="118"/>
      <c r="F479" s="118"/>
      <c r="G479" s="118"/>
      <c r="H479" s="118"/>
      <c r="I479" s="118"/>
      <c r="J479" s="118"/>
      <c r="K479" s="118"/>
      <c r="L479" s="118"/>
      <c r="M479" s="118"/>
    </row>
    <row r="480" spans="1:13" ht="15">
      <c r="A480" s="119" t="s">
        <v>7</v>
      </c>
      <c r="B480" s="119">
        <v>1</v>
      </c>
      <c r="C480" s="119">
        <v>35281502158</v>
      </c>
      <c r="D480" s="119">
        <v>81</v>
      </c>
      <c r="E480" s="118"/>
      <c r="F480" s="118"/>
      <c r="G480" s="118"/>
      <c r="H480" s="118"/>
      <c r="I480" s="118"/>
      <c r="J480" s="118"/>
      <c r="K480" s="118"/>
      <c r="L480" s="118"/>
      <c r="M480" s="118"/>
    </row>
    <row r="481" spans="1:13" ht="15">
      <c r="A481" s="119" t="s">
        <v>7</v>
      </c>
      <c r="B481" s="119">
        <v>1</v>
      </c>
      <c r="C481" s="119">
        <v>35281502136</v>
      </c>
      <c r="D481" s="119">
        <v>82</v>
      </c>
      <c r="E481" s="118"/>
      <c r="F481" s="118"/>
      <c r="G481" s="118"/>
      <c r="H481" s="118"/>
      <c r="I481" s="118"/>
      <c r="J481" s="118"/>
      <c r="K481" s="118"/>
      <c r="L481" s="118"/>
      <c r="M481" s="118"/>
    </row>
    <row r="482" spans="1:13" ht="15">
      <c r="A482" s="119" t="s">
        <v>7</v>
      </c>
      <c r="B482" s="119">
        <v>1</v>
      </c>
      <c r="C482" s="119">
        <v>35281502248</v>
      </c>
      <c r="D482" s="119">
        <v>82</v>
      </c>
      <c r="E482" s="118"/>
      <c r="F482" s="118"/>
      <c r="G482" s="118"/>
      <c r="H482" s="118"/>
      <c r="I482" s="118"/>
      <c r="J482" s="118"/>
      <c r="K482" s="118"/>
      <c r="L482" s="118"/>
      <c r="M482" s="118"/>
    </row>
    <row r="483" spans="1:13" ht="15">
      <c r="A483" s="119" t="s">
        <v>7</v>
      </c>
      <c r="B483" s="119">
        <v>1</v>
      </c>
      <c r="C483" s="119">
        <v>35281501180</v>
      </c>
      <c r="D483" s="119">
        <v>84</v>
      </c>
      <c r="E483" s="118"/>
      <c r="F483" s="118"/>
      <c r="G483" s="118"/>
      <c r="H483" s="118"/>
      <c r="I483" s="118"/>
      <c r="J483" s="118"/>
      <c r="K483" s="118"/>
      <c r="L483" s="118"/>
      <c r="M483" s="118"/>
    </row>
    <row r="484" spans="1:13" ht="15">
      <c r="A484" s="119" t="s">
        <v>7</v>
      </c>
      <c r="B484" s="119">
        <v>1</v>
      </c>
      <c r="C484" s="119">
        <v>35281501225</v>
      </c>
      <c r="D484" s="119">
        <v>84</v>
      </c>
      <c r="E484" s="118"/>
      <c r="F484" s="118"/>
      <c r="G484" s="118"/>
      <c r="H484" s="118"/>
      <c r="I484" s="118"/>
      <c r="J484" s="118"/>
      <c r="K484" s="118"/>
      <c r="L484" s="118"/>
      <c r="M484" s="118"/>
    </row>
    <row r="485" spans="1:13" ht="15">
      <c r="A485" s="119" t="s">
        <v>7</v>
      </c>
      <c r="B485" s="119">
        <v>1</v>
      </c>
      <c r="C485" s="119">
        <v>35281502013</v>
      </c>
      <c r="D485" s="119">
        <v>84</v>
      </c>
      <c r="E485" s="118"/>
      <c r="F485" s="118"/>
      <c r="G485" s="118"/>
      <c r="H485" s="118"/>
      <c r="I485" s="118"/>
      <c r="J485" s="118"/>
      <c r="K485" s="118"/>
      <c r="L485" s="118"/>
      <c r="M485" s="118"/>
    </row>
    <row r="486" spans="1:13" ht="15">
      <c r="A486" s="119" t="s">
        <v>7</v>
      </c>
      <c r="B486" s="119">
        <v>1</v>
      </c>
      <c r="C486" s="119">
        <v>35281502181</v>
      </c>
      <c r="D486" s="119">
        <v>84</v>
      </c>
      <c r="E486" s="118"/>
      <c r="F486" s="118"/>
      <c r="G486" s="118"/>
      <c r="H486" s="118"/>
      <c r="I486" s="118"/>
      <c r="J486" s="118"/>
      <c r="K486" s="118"/>
      <c r="L486" s="118"/>
      <c r="M486" s="118"/>
    </row>
    <row r="487" spans="1:13" ht="15">
      <c r="A487" s="119" t="s">
        <v>7</v>
      </c>
      <c r="B487" s="119">
        <v>1</v>
      </c>
      <c r="C487" s="119">
        <v>35281506129</v>
      </c>
      <c r="D487" s="119">
        <v>84</v>
      </c>
      <c r="E487" s="118"/>
      <c r="F487" s="118"/>
      <c r="G487" s="118"/>
      <c r="H487" s="118"/>
      <c r="I487" s="118"/>
      <c r="J487" s="118"/>
      <c r="K487" s="118"/>
      <c r="L487" s="118"/>
      <c r="M487" s="118"/>
    </row>
    <row r="488" spans="1:13" ht="15">
      <c r="A488" s="119" t="s">
        <v>7</v>
      </c>
      <c r="B488" s="119">
        <v>1</v>
      </c>
      <c r="C488" s="119">
        <v>35281502169</v>
      </c>
      <c r="D488" s="119">
        <v>85</v>
      </c>
      <c r="E488" s="118"/>
      <c r="F488" s="118"/>
      <c r="G488" s="118"/>
      <c r="H488" s="118"/>
      <c r="I488" s="118"/>
      <c r="J488" s="118"/>
      <c r="K488" s="118"/>
      <c r="L488" s="118"/>
      <c r="M488" s="118"/>
    </row>
    <row r="489" spans="1:13" ht="15">
      <c r="A489" s="119" t="s">
        <v>7</v>
      </c>
      <c r="B489" s="119">
        <v>1</v>
      </c>
      <c r="C489" s="119">
        <v>35281501146</v>
      </c>
      <c r="D489" s="119">
        <v>86</v>
      </c>
      <c r="E489" s="118"/>
      <c r="F489" s="118"/>
      <c r="G489" s="118"/>
      <c r="H489" s="118"/>
      <c r="I489" s="118"/>
      <c r="J489" s="118"/>
      <c r="K489" s="118"/>
      <c r="L489" s="118"/>
      <c r="M489" s="118"/>
    </row>
    <row r="490" spans="1:13" ht="15">
      <c r="A490" s="119" t="s">
        <v>7</v>
      </c>
      <c r="B490" s="119">
        <v>1</v>
      </c>
      <c r="C490" s="119">
        <v>35281502383</v>
      </c>
      <c r="D490" s="119">
        <v>86</v>
      </c>
      <c r="E490" s="118"/>
      <c r="F490" s="118"/>
      <c r="G490" s="118"/>
      <c r="H490" s="118"/>
      <c r="I490" s="118"/>
      <c r="J490" s="118"/>
      <c r="K490" s="118"/>
      <c r="L490" s="118"/>
      <c r="M490" s="118"/>
    </row>
    <row r="491" spans="1:13" ht="15">
      <c r="A491" s="119" t="s">
        <v>7</v>
      </c>
      <c r="B491" s="119">
        <v>1</v>
      </c>
      <c r="C491" s="119">
        <v>35281502259</v>
      </c>
      <c r="D491" s="119">
        <v>89</v>
      </c>
      <c r="E491" s="118"/>
      <c r="F491" s="118"/>
      <c r="G491" s="118"/>
      <c r="H491" s="118"/>
      <c r="I491" s="118"/>
      <c r="J491" s="118"/>
      <c r="K491" s="118"/>
      <c r="L491" s="118"/>
      <c r="M491" s="118"/>
    </row>
    <row r="492" spans="1:13" ht="15">
      <c r="A492" s="119" t="s">
        <v>7</v>
      </c>
      <c r="B492" s="119">
        <v>1</v>
      </c>
      <c r="C492" s="119">
        <v>35281506028</v>
      </c>
      <c r="D492" s="119">
        <v>89</v>
      </c>
      <c r="E492" s="118"/>
      <c r="F492" s="118"/>
      <c r="G492" s="118"/>
      <c r="H492" s="118"/>
      <c r="I492" s="118"/>
      <c r="J492" s="118"/>
      <c r="K492" s="118"/>
      <c r="L492" s="118"/>
      <c r="M492" s="118"/>
    </row>
    <row r="493" spans="1:13" ht="15">
      <c r="A493" s="119" t="s">
        <v>7</v>
      </c>
      <c r="B493" s="119">
        <v>2</v>
      </c>
      <c r="C493" s="119">
        <v>35281502237</v>
      </c>
      <c r="D493" s="119">
        <v>64</v>
      </c>
      <c r="E493" s="118"/>
      <c r="F493" s="118"/>
      <c r="G493" s="118"/>
      <c r="H493" s="118"/>
      <c r="I493" s="118"/>
      <c r="J493" s="118"/>
      <c r="K493" s="118"/>
      <c r="L493" s="118"/>
      <c r="M493" s="118"/>
    </row>
    <row r="494" spans="1:13" ht="15">
      <c r="A494" s="119" t="s">
        <v>7</v>
      </c>
      <c r="B494" s="119">
        <v>2</v>
      </c>
      <c r="C494" s="119">
        <v>35281502226</v>
      </c>
      <c r="D494" s="119">
        <v>76</v>
      </c>
      <c r="E494" s="118"/>
      <c r="F494" s="118"/>
      <c r="G494" s="118"/>
      <c r="H494" s="118"/>
      <c r="I494" s="118"/>
      <c r="J494" s="118"/>
      <c r="K494" s="118"/>
      <c r="L494" s="118"/>
      <c r="M494" s="118"/>
    </row>
    <row r="495" spans="1:13" ht="15">
      <c r="A495" s="119" t="s">
        <v>7</v>
      </c>
      <c r="B495" s="119">
        <v>2</v>
      </c>
      <c r="C495" s="119">
        <v>35281502170</v>
      </c>
      <c r="D495" s="119">
        <v>78</v>
      </c>
      <c r="E495" s="118"/>
      <c r="F495" s="118"/>
      <c r="G495" s="118"/>
      <c r="H495" s="118"/>
      <c r="I495" s="118"/>
      <c r="J495" s="118"/>
      <c r="K495" s="118"/>
      <c r="L495" s="118"/>
      <c r="M495" s="118"/>
    </row>
    <row r="496" spans="1:13" ht="15">
      <c r="A496" s="119" t="s">
        <v>7</v>
      </c>
      <c r="B496" s="119">
        <v>2</v>
      </c>
      <c r="C496" s="119">
        <v>35281502293</v>
      </c>
      <c r="D496" s="119">
        <v>79</v>
      </c>
      <c r="E496" s="118"/>
      <c r="F496" s="118"/>
      <c r="G496" s="118"/>
      <c r="H496" s="118"/>
      <c r="I496" s="118"/>
      <c r="J496" s="118"/>
      <c r="K496" s="118"/>
      <c r="L496" s="118"/>
      <c r="M496" s="118"/>
    </row>
    <row r="497" spans="1:13" ht="15">
      <c r="A497" s="119" t="s">
        <v>7</v>
      </c>
      <c r="B497" s="119">
        <v>2</v>
      </c>
      <c r="C497" s="119">
        <v>35281501034</v>
      </c>
      <c r="D497" s="119">
        <v>80</v>
      </c>
      <c r="E497" s="118"/>
      <c r="F497" s="118"/>
      <c r="G497" s="118"/>
      <c r="H497" s="118"/>
      <c r="I497" s="118"/>
      <c r="J497" s="118"/>
      <c r="K497" s="118"/>
      <c r="L497" s="118"/>
      <c r="M497" s="118"/>
    </row>
    <row r="498" spans="1:13" ht="15">
      <c r="A498" s="119" t="s">
        <v>7</v>
      </c>
      <c r="B498" s="119">
        <v>2</v>
      </c>
      <c r="C498" s="119">
        <v>35281503126</v>
      </c>
      <c r="D498" s="119">
        <v>80</v>
      </c>
      <c r="E498" s="118"/>
      <c r="F498" s="118"/>
      <c r="G498" s="118"/>
      <c r="H498" s="118"/>
      <c r="I498" s="118"/>
      <c r="J498" s="118"/>
      <c r="K498" s="118"/>
      <c r="L498" s="118"/>
      <c r="M498" s="118"/>
    </row>
    <row r="499" spans="1:13" ht="15">
      <c r="A499" s="119" t="s">
        <v>7</v>
      </c>
      <c r="B499" s="119">
        <v>2</v>
      </c>
      <c r="C499" s="119">
        <v>35281502271</v>
      </c>
      <c r="D499" s="119">
        <v>82</v>
      </c>
      <c r="E499" s="118"/>
      <c r="F499" s="118"/>
      <c r="G499" s="118"/>
      <c r="H499" s="118"/>
      <c r="I499" s="118"/>
      <c r="J499" s="118"/>
      <c r="K499" s="118"/>
      <c r="L499" s="118"/>
      <c r="M499" s="118"/>
    </row>
    <row r="500" spans="1:13" ht="15">
      <c r="A500" s="119" t="s">
        <v>7</v>
      </c>
      <c r="B500" s="119">
        <v>2</v>
      </c>
      <c r="C500" s="119">
        <v>35281502316</v>
      </c>
      <c r="D500" s="119">
        <v>82</v>
      </c>
      <c r="E500" s="118"/>
      <c r="F500" s="118"/>
      <c r="G500" s="118"/>
      <c r="H500" s="118"/>
      <c r="I500" s="118"/>
      <c r="J500" s="118"/>
      <c r="K500" s="118"/>
      <c r="L500" s="118"/>
      <c r="M500" s="118"/>
    </row>
    <row r="501" spans="1:13" ht="15">
      <c r="A501" s="119" t="s">
        <v>7</v>
      </c>
      <c r="B501" s="119">
        <v>2</v>
      </c>
      <c r="C501" s="119">
        <v>35281504026</v>
      </c>
      <c r="D501" s="119">
        <v>82</v>
      </c>
      <c r="E501" s="118"/>
      <c r="F501" s="118"/>
      <c r="G501" s="118"/>
      <c r="H501" s="118"/>
      <c r="I501" s="118"/>
      <c r="J501" s="118"/>
      <c r="K501" s="118"/>
      <c r="L501" s="118"/>
      <c r="M501" s="118"/>
    </row>
    <row r="502" spans="1:13" ht="15">
      <c r="A502" s="119" t="s">
        <v>7</v>
      </c>
      <c r="B502" s="119">
        <v>2</v>
      </c>
      <c r="C502" s="119">
        <v>35281501258</v>
      </c>
      <c r="D502" s="119">
        <v>83</v>
      </c>
      <c r="E502" s="118"/>
      <c r="F502" s="118"/>
      <c r="G502" s="118"/>
      <c r="H502" s="118"/>
      <c r="I502" s="118"/>
      <c r="J502" s="118"/>
      <c r="K502" s="118"/>
      <c r="L502" s="118"/>
      <c r="M502" s="118"/>
    </row>
    <row r="503" spans="1:13" ht="15">
      <c r="A503" s="119" t="s">
        <v>7</v>
      </c>
      <c r="B503" s="119">
        <v>2</v>
      </c>
      <c r="C503" s="119">
        <v>35281502035</v>
      </c>
      <c r="D503" s="119">
        <v>83</v>
      </c>
      <c r="E503" s="118"/>
      <c r="F503" s="118"/>
      <c r="G503" s="118"/>
      <c r="H503" s="118"/>
      <c r="I503" s="118"/>
      <c r="J503" s="118"/>
      <c r="K503" s="118"/>
      <c r="L503" s="118"/>
      <c r="M503" s="118"/>
    </row>
    <row r="504" spans="1:13" ht="15">
      <c r="A504" s="119" t="s">
        <v>7</v>
      </c>
      <c r="B504" s="119">
        <v>2</v>
      </c>
      <c r="C504" s="119">
        <v>35281502091</v>
      </c>
      <c r="D504" s="119">
        <v>83</v>
      </c>
      <c r="E504" s="118"/>
      <c r="F504" s="118"/>
      <c r="G504" s="118"/>
      <c r="H504" s="118"/>
      <c r="I504" s="118"/>
      <c r="J504" s="118"/>
      <c r="K504" s="118"/>
      <c r="L504" s="118"/>
      <c r="M504" s="118"/>
    </row>
    <row r="505" spans="1:13" ht="15">
      <c r="A505" s="119" t="s">
        <v>7</v>
      </c>
      <c r="B505" s="119">
        <v>2</v>
      </c>
      <c r="C505" s="119">
        <v>35281503058</v>
      </c>
      <c r="D505" s="119">
        <v>83</v>
      </c>
      <c r="E505" s="118"/>
      <c r="F505" s="118"/>
      <c r="G505" s="118"/>
      <c r="H505" s="118"/>
      <c r="I505" s="118"/>
      <c r="J505" s="118"/>
      <c r="K505" s="118"/>
      <c r="L505" s="118"/>
      <c r="M505" s="118"/>
    </row>
    <row r="506" spans="1:13" ht="15">
      <c r="A506" s="119" t="s">
        <v>7</v>
      </c>
      <c r="B506" s="119">
        <v>2</v>
      </c>
      <c r="C506" s="119">
        <v>35281501269</v>
      </c>
      <c r="D506" s="119">
        <v>84</v>
      </c>
      <c r="E506" s="118"/>
      <c r="F506" s="118"/>
      <c r="G506" s="118"/>
      <c r="H506" s="118"/>
      <c r="I506" s="118"/>
      <c r="J506" s="118"/>
      <c r="K506" s="118"/>
      <c r="L506" s="118"/>
      <c r="M506" s="118"/>
    </row>
    <row r="507" spans="1:13" ht="15">
      <c r="A507" s="119" t="s">
        <v>7</v>
      </c>
      <c r="B507" s="119">
        <v>2</v>
      </c>
      <c r="C507" s="119">
        <v>35281506141</v>
      </c>
      <c r="D507" s="119">
        <v>84</v>
      </c>
      <c r="E507" s="118"/>
      <c r="F507" s="118"/>
      <c r="G507" s="118"/>
      <c r="H507" s="118"/>
      <c r="I507" s="118"/>
      <c r="J507" s="118"/>
      <c r="K507" s="118"/>
      <c r="L507" s="118"/>
      <c r="M507" s="118"/>
    </row>
    <row r="508" spans="1:13" ht="15">
      <c r="A508" s="119" t="s">
        <v>7</v>
      </c>
      <c r="B508" s="119">
        <v>2</v>
      </c>
      <c r="C508" s="119">
        <v>35281505041</v>
      </c>
      <c r="D508" s="119">
        <v>84</v>
      </c>
      <c r="E508" s="118"/>
      <c r="F508" s="118"/>
      <c r="G508" s="118"/>
      <c r="H508" s="118"/>
      <c r="I508" s="118"/>
      <c r="J508" s="118"/>
      <c r="K508" s="118"/>
      <c r="L508" s="118"/>
      <c r="M508" s="118"/>
    </row>
    <row r="509" spans="1:13" ht="15">
      <c r="A509" s="119" t="s">
        <v>7</v>
      </c>
      <c r="B509" s="119">
        <v>2</v>
      </c>
      <c r="C509" s="119">
        <v>35281501012</v>
      </c>
      <c r="D509" s="119">
        <v>85</v>
      </c>
      <c r="E509" s="118"/>
      <c r="F509" s="118"/>
      <c r="G509" s="118"/>
      <c r="H509" s="118"/>
      <c r="I509" s="118"/>
      <c r="J509" s="118"/>
      <c r="K509" s="118"/>
      <c r="L509" s="118"/>
      <c r="M509" s="118"/>
    </row>
    <row r="510" spans="1:13" ht="15">
      <c r="A510" s="119" t="s">
        <v>7</v>
      </c>
      <c r="B510" s="119">
        <v>2</v>
      </c>
      <c r="C510" s="119">
        <v>35281501089</v>
      </c>
      <c r="D510" s="119">
        <v>85</v>
      </c>
      <c r="E510" s="118"/>
      <c r="F510" s="118"/>
      <c r="G510" s="118"/>
      <c r="H510" s="118"/>
      <c r="I510" s="118"/>
      <c r="J510" s="118"/>
      <c r="K510" s="118"/>
      <c r="L510" s="118"/>
      <c r="M510" s="118"/>
    </row>
    <row r="511" spans="1:13" ht="15">
      <c r="A511" s="119" t="s">
        <v>7</v>
      </c>
      <c r="B511" s="119">
        <v>2</v>
      </c>
      <c r="C511" s="119">
        <v>35281501337</v>
      </c>
      <c r="D511" s="119">
        <v>85</v>
      </c>
      <c r="E511" s="118"/>
      <c r="F511" s="118"/>
      <c r="G511" s="118"/>
      <c r="H511" s="118"/>
      <c r="I511" s="118"/>
      <c r="J511" s="118"/>
      <c r="K511" s="118"/>
      <c r="L511" s="118"/>
      <c r="M511" s="118"/>
    </row>
    <row r="512" spans="1:13" ht="15">
      <c r="A512" s="119" t="s">
        <v>7</v>
      </c>
      <c r="B512" s="119">
        <v>2</v>
      </c>
      <c r="C512" s="119">
        <v>35281502338</v>
      </c>
      <c r="D512" s="119">
        <v>85</v>
      </c>
      <c r="E512" s="118"/>
      <c r="F512" s="118"/>
      <c r="G512" s="118"/>
      <c r="H512" s="118"/>
      <c r="I512" s="118"/>
      <c r="J512" s="118"/>
      <c r="K512" s="118"/>
      <c r="L512" s="118"/>
      <c r="M512" s="118"/>
    </row>
    <row r="513" spans="1:13" ht="15">
      <c r="A513" s="119" t="s">
        <v>7</v>
      </c>
      <c r="B513" s="119">
        <v>2</v>
      </c>
      <c r="C513" s="119">
        <v>35281501067</v>
      </c>
      <c r="D513" s="119">
        <v>86</v>
      </c>
      <c r="E513" s="118"/>
      <c r="F513" s="118"/>
      <c r="G513" s="118"/>
      <c r="H513" s="118"/>
      <c r="I513" s="118"/>
      <c r="J513" s="118"/>
      <c r="K513" s="118"/>
      <c r="L513" s="118"/>
      <c r="M513" s="118"/>
    </row>
    <row r="514" spans="1:13" ht="15">
      <c r="A514" s="119" t="s">
        <v>7</v>
      </c>
      <c r="B514" s="119">
        <v>2</v>
      </c>
      <c r="C514" s="119">
        <v>35281502125</v>
      </c>
      <c r="D514" s="119">
        <v>86</v>
      </c>
      <c r="E514" s="118"/>
      <c r="F514" s="118"/>
      <c r="G514" s="118"/>
      <c r="H514" s="118"/>
      <c r="I514" s="118"/>
      <c r="J514" s="118"/>
      <c r="K514" s="118"/>
      <c r="L514" s="118"/>
      <c r="M514" s="118"/>
    </row>
    <row r="515" spans="1:13" ht="15">
      <c r="A515" s="119" t="s">
        <v>7</v>
      </c>
      <c r="B515" s="119">
        <v>2</v>
      </c>
      <c r="C515" s="119">
        <v>35281504295</v>
      </c>
      <c r="D515" s="119">
        <v>87</v>
      </c>
      <c r="E515" s="118"/>
      <c r="F515" s="118"/>
      <c r="G515" s="118"/>
      <c r="H515" s="118"/>
      <c r="I515" s="118"/>
      <c r="J515" s="118"/>
      <c r="K515" s="118"/>
      <c r="L515" s="118"/>
      <c r="M515" s="118"/>
    </row>
    <row r="516" spans="1:13" ht="15">
      <c r="A516" s="119" t="s">
        <v>7</v>
      </c>
      <c r="B516" s="119">
        <v>2</v>
      </c>
      <c r="C516" s="119">
        <v>35281505131</v>
      </c>
      <c r="D516" s="119">
        <v>87</v>
      </c>
      <c r="E516" s="118"/>
      <c r="F516" s="118"/>
      <c r="G516" s="118"/>
      <c r="H516" s="118"/>
      <c r="I516" s="118"/>
      <c r="J516" s="118"/>
      <c r="K516" s="118"/>
      <c r="L516" s="118"/>
      <c r="M516" s="118"/>
    </row>
    <row r="517" spans="1:13" ht="15">
      <c r="A517" s="119" t="s">
        <v>7</v>
      </c>
      <c r="B517" s="119">
        <v>2</v>
      </c>
      <c r="C517" s="119">
        <v>35281502204</v>
      </c>
      <c r="D517" s="119">
        <v>88</v>
      </c>
      <c r="E517" s="118"/>
      <c r="F517" s="118"/>
      <c r="G517" s="118"/>
      <c r="H517" s="118"/>
      <c r="I517" s="118"/>
      <c r="J517" s="118"/>
      <c r="K517" s="118"/>
      <c r="L517" s="118"/>
      <c r="M517" s="118"/>
    </row>
    <row r="518" spans="1:13" ht="15">
      <c r="A518" s="119" t="s">
        <v>7</v>
      </c>
      <c r="B518" s="119">
        <v>2</v>
      </c>
      <c r="C518" s="119">
        <v>35281502428</v>
      </c>
      <c r="D518" s="119">
        <v>88</v>
      </c>
      <c r="E518" s="118"/>
      <c r="F518" s="118"/>
      <c r="G518" s="118"/>
      <c r="H518" s="118"/>
      <c r="I518" s="118"/>
      <c r="J518" s="118"/>
      <c r="K518" s="118"/>
      <c r="L518" s="118"/>
      <c r="M518" s="118"/>
    </row>
    <row r="519" spans="1:13" ht="15">
      <c r="A519" s="119" t="s">
        <v>7</v>
      </c>
      <c r="B519" s="119">
        <v>2</v>
      </c>
      <c r="C519" s="119">
        <v>35281505050</v>
      </c>
      <c r="D519" s="119">
        <v>88</v>
      </c>
      <c r="E519" s="118"/>
      <c r="F519" s="118"/>
      <c r="G519" s="118"/>
      <c r="H519" s="118"/>
      <c r="I519" s="118"/>
      <c r="J519" s="118"/>
      <c r="K519" s="118"/>
      <c r="L519" s="118"/>
      <c r="M519" s="118"/>
    </row>
    <row r="520" spans="1:13" ht="15">
      <c r="A520" s="119" t="s">
        <v>7</v>
      </c>
      <c r="B520" s="119">
        <v>2</v>
      </c>
      <c r="C520" s="119">
        <v>35281502305</v>
      </c>
      <c r="D520" s="119">
        <v>89</v>
      </c>
      <c r="E520" s="118"/>
      <c r="F520" s="118"/>
      <c r="G520" s="118"/>
      <c r="H520" s="118"/>
      <c r="I520" s="118"/>
      <c r="J520" s="118"/>
      <c r="K520" s="118"/>
      <c r="L520" s="118"/>
      <c r="M520" s="118"/>
    </row>
    <row r="521" spans="1:13" ht="15">
      <c r="A521" s="119" t="s">
        <v>7</v>
      </c>
      <c r="B521" s="119">
        <v>2</v>
      </c>
      <c r="C521" s="119">
        <v>35281506040</v>
      </c>
      <c r="D521" s="119">
        <v>90</v>
      </c>
      <c r="E521" s="118"/>
      <c r="F521" s="118"/>
      <c r="G521" s="118"/>
      <c r="H521" s="118"/>
      <c r="I521" s="118"/>
      <c r="J521" s="118"/>
      <c r="K521" s="118"/>
      <c r="L521" s="118"/>
      <c r="M521" s="118"/>
    </row>
    <row r="522" spans="1:13" ht="15">
      <c r="A522" s="119" t="s">
        <v>7</v>
      </c>
      <c r="B522" s="119">
        <v>2</v>
      </c>
      <c r="C522" s="119">
        <v>35281501056</v>
      </c>
      <c r="D522" s="119">
        <v>91</v>
      </c>
      <c r="E522" s="118"/>
      <c r="F522" s="118"/>
      <c r="G522" s="118"/>
      <c r="H522" s="118"/>
      <c r="I522" s="118"/>
      <c r="J522" s="118"/>
      <c r="K522" s="118"/>
      <c r="L522" s="118"/>
      <c r="M522" s="118"/>
    </row>
    <row r="523" spans="1:13" ht="15">
      <c r="A523" s="119" t="s">
        <v>7</v>
      </c>
      <c r="B523" s="119">
        <v>2</v>
      </c>
      <c r="C523" s="119">
        <v>35281501315</v>
      </c>
      <c r="D523" s="119">
        <v>91</v>
      </c>
      <c r="E523" s="118"/>
      <c r="F523" s="118"/>
      <c r="G523" s="118"/>
      <c r="H523" s="118"/>
      <c r="I523" s="118"/>
      <c r="J523" s="118"/>
      <c r="K523" s="118"/>
      <c r="L523" s="118"/>
      <c r="M523" s="118"/>
    </row>
    <row r="524" spans="1:13" ht="15">
      <c r="A524" s="119" t="s">
        <v>7</v>
      </c>
      <c r="B524" s="119">
        <v>2</v>
      </c>
      <c r="C524" s="119">
        <v>35281506039</v>
      </c>
      <c r="D524" s="119">
        <v>91</v>
      </c>
      <c r="E524" s="118"/>
      <c r="F524" s="118"/>
      <c r="G524" s="118"/>
      <c r="H524" s="118"/>
      <c r="I524" s="118"/>
      <c r="J524" s="118"/>
      <c r="K524" s="118"/>
      <c r="L524" s="118"/>
      <c r="M524" s="118"/>
    </row>
    <row r="525" spans="1:13" ht="15">
      <c r="A525" s="119" t="s">
        <v>7</v>
      </c>
      <c r="B525" s="119">
        <v>2</v>
      </c>
      <c r="C525" s="119">
        <v>35281502215</v>
      </c>
      <c r="D525" s="119">
        <v>92</v>
      </c>
      <c r="E525" s="118"/>
      <c r="F525" s="118"/>
      <c r="G525" s="118"/>
      <c r="H525" s="118"/>
      <c r="I525" s="118"/>
      <c r="J525" s="118"/>
      <c r="K525" s="118"/>
      <c r="L525" s="118"/>
      <c r="M525" s="118"/>
    </row>
    <row r="526" spans="1:13" ht="15">
      <c r="A526" s="119" t="s">
        <v>7</v>
      </c>
      <c r="B526" s="119">
        <v>2</v>
      </c>
      <c r="C526" s="119">
        <v>35281503148</v>
      </c>
      <c r="D526" s="119">
        <v>92</v>
      </c>
      <c r="E526" s="118"/>
      <c r="F526" s="118"/>
      <c r="G526" s="118"/>
      <c r="H526" s="118"/>
      <c r="I526" s="118"/>
      <c r="J526" s="118"/>
      <c r="K526" s="118"/>
      <c r="L526" s="118"/>
      <c r="M526" s="118"/>
    </row>
    <row r="527" spans="1:13" ht="15">
      <c r="A527" s="119" t="s">
        <v>7</v>
      </c>
      <c r="B527" s="119">
        <v>2</v>
      </c>
      <c r="C527" s="119">
        <v>35281503294</v>
      </c>
      <c r="D527" s="119">
        <v>92</v>
      </c>
      <c r="E527" s="118"/>
      <c r="F527" s="118"/>
      <c r="G527" s="118"/>
      <c r="H527" s="118"/>
      <c r="I527" s="118"/>
      <c r="J527" s="118"/>
      <c r="K527" s="118"/>
      <c r="L527" s="118"/>
      <c r="M527" s="118"/>
    </row>
    <row r="528" spans="1:13" ht="15">
      <c r="A528" s="119" t="s">
        <v>7</v>
      </c>
      <c r="B528" s="119">
        <v>2</v>
      </c>
      <c r="C528" s="119">
        <v>35281506261</v>
      </c>
      <c r="D528" s="119">
        <v>93</v>
      </c>
      <c r="E528" s="118"/>
      <c r="F528" s="118"/>
      <c r="G528" s="118"/>
      <c r="H528" s="118"/>
      <c r="I528" s="118"/>
      <c r="J528" s="118"/>
      <c r="K528" s="118"/>
      <c r="L528" s="118"/>
      <c r="M528" s="118"/>
    </row>
    <row r="529" spans="1:13" ht="15">
      <c r="A529" s="119" t="s">
        <v>7</v>
      </c>
      <c r="B529" s="119">
        <v>3</v>
      </c>
      <c r="C529" s="119">
        <v>35281503036</v>
      </c>
      <c r="D529" s="119">
        <v>54</v>
      </c>
      <c r="E529" s="118"/>
      <c r="F529" s="118"/>
      <c r="G529" s="118"/>
      <c r="H529" s="118"/>
      <c r="I529" s="118"/>
      <c r="J529" s="118"/>
      <c r="K529" s="118"/>
      <c r="L529" s="118"/>
      <c r="M529" s="118"/>
    </row>
    <row r="530" spans="1:13" ht="15">
      <c r="A530" s="119" t="s">
        <v>7</v>
      </c>
      <c r="B530" s="119">
        <v>3</v>
      </c>
      <c r="C530" s="119">
        <v>35281505052</v>
      </c>
      <c r="D530" s="119">
        <v>55</v>
      </c>
      <c r="E530" s="118"/>
      <c r="F530" s="118"/>
      <c r="G530" s="118"/>
      <c r="H530" s="118"/>
      <c r="I530" s="118"/>
      <c r="J530" s="118"/>
      <c r="K530" s="118"/>
      <c r="L530" s="118"/>
      <c r="M530" s="118"/>
    </row>
    <row r="531" spans="1:13" ht="15">
      <c r="A531" s="119" t="s">
        <v>7</v>
      </c>
      <c r="B531" s="119">
        <v>3</v>
      </c>
      <c r="C531" s="119">
        <v>35281503261</v>
      </c>
      <c r="D531" s="119">
        <v>58</v>
      </c>
      <c r="E531" s="118"/>
      <c r="F531" s="118"/>
      <c r="G531" s="118"/>
      <c r="H531" s="118"/>
      <c r="I531" s="118"/>
      <c r="J531" s="118"/>
      <c r="K531" s="118"/>
      <c r="L531" s="118"/>
      <c r="M531" s="118"/>
    </row>
    <row r="532" spans="1:13" ht="15">
      <c r="A532" s="119" t="s">
        <v>7</v>
      </c>
      <c r="B532" s="119">
        <v>3</v>
      </c>
      <c r="C532" s="119">
        <v>35281503238</v>
      </c>
      <c r="D532" s="119">
        <v>59</v>
      </c>
      <c r="E532" s="118"/>
      <c r="F532" s="118"/>
      <c r="G532" s="118"/>
      <c r="H532" s="118"/>
      <c r="I532" s="118"/>
      <c r="J532" s="118"/>
      <c r="K532" s="118"/>
      <c r="L532" s="118"/>
      <c r="M532" s="118"/>
    </row>
    <row r="533" spans="1:13" ht="15">
      <c r="A533" s="119" t="s">
        <v>7</v>
      </c>
      <c r="B533" s="119">
        <v>3</v>
      </c>
      <c r="C533" s="119">
        <v>35281501090</v>
      </c>
      <c r="D533" s="119">
        <v>62</v>
      </c>
      <c r="E533" s="118"/>
      <c r="F533" s="118"/>
      <c r="G533" s="118"/>
      <c r="H533" s="118"/>
      <c r="I533" s="118"/>
      <c r="J533" s="118"/>
      <c r="K533" s="118"/>
      <c r="L533" s="118"/>
      <c r="M533" s="118"/>
    </row>
    <row r="534" spans="1:13" ht="15">
      <c r="A534" s="119" t="s">
        <v>7</v>
      </c>
      <c r="B534" s="119">
        <v>3</v>
      </c>
      <c r="C534" s="119">
        <v>35281503115</v>
      </c>
      <c r="D534" s="119">
        <v>62</v>
      </c>
      <c r="E534" s="118"/>
      <c r="F534" s="118"/>
      <c r="G534" s="118"/>
      <c r="H534" s="118"/>
      <c r="I534" s="118"/>
      <c r="J534" s="118"/>
      <c r="K534" s="118"/>
      <c r="L534" s="118"/>
      <c r="M534" s="118"/>
    </row>
    <row r="535" spans="1:13" ht="15">
      <c r="A535" s="119" t="s">
        <v>7</v>
      </c>
      <c r="B535" s="119">
        <v>3</v>
      </c>
      <c r="C535" s="119">
        <v>35281503193</v>
      </c>
      <c r="D535" s="119">
        <v>62</v>
      </c>
      <c r="E535" s="118"/>
      <c r="F535" s="118"/>
      <c r="G535" s="118"/>
      <c r="H535" s="118"/>
      <c r="I535" s="118"/>
      <c r="J535" s="118"/>
      <c r="K535" s="118"/>
      <c r="L535" s="118"/>
      <c r="M535" s="118"/>
    </row>
    <row r="536" spans="1:13" ht="15">
      <c r="A536" s="119" t="s">
        <v>7</v>
      </c>
      <c r="B536" s="119">
        <v>3</v>
      </c>
      <c r="C536" s="119">
        <v>35281505030</v>
      </c>
      <c r="D536" s="119">
        <v>62</v>
      </c>
      <c r="E536" s="118"/>
      <c r="F536" s="118"/>
      <c r="G536" s="118"/>
      <c r="H536" s="118"/>
      <c r="I536" s="118"/>
      <c r="J536" s="118"/>
      <c r="K536" s="118"/>
      <c r="L536" s="118"/>
      <c r="M536" s="118"/>
    </row>
    <row r="537" spans="1:13" ht="15">
      <c r="A537" s="119" t="s">
        <v>7</v>
      </c>
      <c r="B537" s="119">
        <v>3</v>
      </c>
      <c r="C537" s="119">
        <v>35281503250</v>
      </c>
      <c r="D537" s="119">
        <v>63</v>
      </c>
      <c r="E537" s="118"/>
      <c r="F537" s="118"/>
      <c r="G537" s="118"/>
      <c r="H537" s="118"/>
      <c r="I537" s="118"/>
      <c r="J537" s="118"/>
      <c r="K537" s="118"/>
      <c r="L537" s="118"/>
      <c r="M537" s="118"/>
    </row>
    <row r="538" spans="1:13" ht="15">
      <c r="A538" s="119" t="s">
        <v>7</v>
      </c>
      <c r="B538" s="119">
        <v>3</v>
      </c>
      <c r="C538" s="119">
        <v>35281506073</v>
      </c>
      <c r="D538" s="119">
        <v>63</v>
      </c>
      <c r="E538" s="118"/>
      <c r="F538" s="118"/>
      <c r="G538" s="118"/>
      <c r="H538" s="118"/>
      <c r="I538" s="118"/>
      <c r="J538" s="118"/>
      <c r="K538" s="118"/>
      <c r="L538" s="118"/>
      <c r="M538" s="118"/>
    </row>
    <row r="539" spans="1:13" ht="15">
      <c r="A539" s="119" t="s">
        <v>7</v>
      </c>
      <c r="B539" s="119">
        <v>3</v>
      </c>
      <c r="C539" s="119">
        <v>35281505063</v>
      </c>
      <c r="D539" s="119">
        <v>65</v>
      </c>
      <c r="E539" s="118"/>
      <c r="F539" s="118"/>
      <c r="G539" s="118"/>
      <c r="H539" s="118"/>
      <c r="I539" s="118"/>
      <c r="J539" s="118"/>
      <c r="K539" s="118"/>
      <c r="L539" s="118"/>
      <c r="M539" s="118"/>
    </row>
    <row r="540" spans="1:13" ht="15">
      <c r="A540" s="119" t="s">
        <v>7</v>
      </c>
      <c r="B540" s="119">
        <v>3</v>
      </c>
      <c r="C540" s="119">
        <v>35281503373</v>
      </c>
      <c r="D540" s="119">
        <v>66</v>
      </c>
      <c r="E540" s="118"/>
      <c r="F540" s="118"/>
      <c r="G540" s="118"/>
      <c r="H540" s="118"/>
      <c r="I540" s="118"/>
      <c r="J540" s="118"/>
      <c r="K540" s="118"/>
      <c r="L540" s="118"/>
      <c r="M540" s="118"/>
    </row>
    <row r="541" spans="1:13" ht="15">
      <c r="A541" s="119" t="s">
        <v>7</v>
      </c>
      <c r="B541" s="119">
        <v>3</v>
      </c>
      <c r="C541" s="119">
        <v>35281502406</v>
      </c>
      <c r="D541" s="119">
        <v>70</v>
      </c>
      <c r="E541" s="118"/>
      <c r="F541" s="118"/>
      <c r="G541" s="118"/>
      <c r="H541" s="118"/>
      <c r="I541" s="118"/>
      <c r="J541" s="118"/>
      <c r="K541" s="118"/>
      <c r="L541" s="118"/>
      <c r="M541" s="118"/>
    </row>
    <row r="542" spans="1:13" ht="15">
      <c r="A542" s="119" t="s">
        <v>7</v>
      </c>
      <c r="B542" s="119">
        <v>3</v>
      </c>
      <c r="C542" s="119">
        <v>35281503137</v>
      </c>
      <c r="D542" s="119">
        <v>71</v>
      </c>
      <c r="E542" s="118"/>
      <c r="F542" s="118"/>
      <c r="G542" s="118"/>
      <c r="H542" s="118"/>
      <c r="I542" s="118"/>
      <c r="J542" s="118"/>
      <c r="K542" s="118"/>
      <c r="L542" s="118"/>
      <c r="M542" s="118"/>
    </row>
    <row r="543" spans="1:13" ht="15">
      <c r="A543" s="119" t="s">
        <v>7</v>
      </c>
      <c r="B543" s="119">
        <v>3</v>
      </c>
      <c r="C543" s="119">
        <v>35281503182</v>
      </c>
      <c r="D543" s="119">
        <v>71</v>
      </c>
      <c r="E543" s="118"/>
      <c r="F543" s="118"/>
      <c r="G543" s="118"/>
      <c r="H543" s="118"/>
      <c r="I543" s="118"/>
      <c r="J543" s="118"/>
      <c r="K543" s="118"/>
      <c r="L543" s="118"/>
      <c r="M543" s="118"/>
    </row>
    <row r="544" spans="1:13" ht="15">
      <c r="A544" s="119" t="s">
        <v>7</v>
      </c>
      <c r="B544" s="119">
        <v>3</v>
      </c>
      <c r="C544" s="119">
        <v>35281502147</v>
      </c>
      <c r="D544" s="119">
        <v>72</v>
      </c>
      <c r="E544" s="118"/>
      <c r="F544" s="118"/>
      <c r="G544" s="118"/>
      <c r="H544" s="118"/>
      <c r="I544" s="118"/>
      <c r="J544" s="118"/>
      <c r="K544" s="118"/>
      <c r="L544" s="118"/>
      <c r="M544" s="118"/>
    </row>
    <row r="545" spans="1:13" ht="15">
      <c r="A545" s="119" t="s">
        <v>7</v>
      </c>
      <c r="B545" s="119">
        <v>3</v>
      </c>
      <c r="C545" s="119">
        <v>35281503283</v>
      </c>
      <c r="D545" s="119">
        <v>72</v>
      </c>
      <c r="E545" s="118"/>
      <c r="F545" s="118"/>
      <c r="G545" s="118"/>
      <c r="H545" s="118"/>
      <c r="I545" s="118"/>
      <c r="J545" s="118"/>
      <c r="K545" s="118"/>
      <c r="L545" s="118"/>
      <c r="M545" s="118"/>
    </row>
    <row r="546" spans="1:13" ht="15">
      <c r="A546" s="119" t="s">
        <v>7</v>
      </c>
      <c r="B546" s="119">
        <v>3</v>
      </c>
      <c r="C546" s="119">
        <v>35281503047</v>
      </c>
      <c r="D546" s="119">
        <v>73</v>
      </c>
      <c r="E546" s="118"/>
      <c r="F546" s="118"/>
      <c r="G546" s="118"/>
      <c r="H546" s="118"/>
      <c r="I546" s="118"/>
      <c r="J546" s="118"/>
      <c r="K546" s="118"/>
      <c r="L546" s="118"/>
      <c r="M546" s="118"/>
    </row>
    <row r="547" spans="1:13" ht="15">
      <c r="A547" s="119" t="s">
        <v>7</v>
      </c>
      <c r="B547" s="119">
        <v>3</v>
      </c>
      <c r="C547" s="119">
        <v>35281503069</v>
      </c>
      <c r="D547" s="119">
        <v>73</v>
      </c>
      <c r="E547" s="118"/>
      <c r="F547" s="118"/>
      <c r="G547" s="118"/>
      <c r="H547" s="118"/>
      <c r="I547" s="118"/>
      <c r="J547" s="118"/>
      <c r="K547" s="118"/>
      <c r="L547" s="118"/>
      <c r="M547" s="118"/>
    </row>
    <row r="548" spans="1:13" ht="15">
      <c r="A548" s="119" t="s">
        <v>7</v>
      </c>
      <c r="B548" s="119">
        <v>3</v>
      </c>
      <c r="C548" s="119">
        <v>35281503227</v>
      </c>
      <c r="D548" s="119">
        <v>73</v>
      </c>
      <c r="E548" s="118"/>
      <c r="F548" s="118"/>
      <c r="G548" s="118"/>
      <c r="H548" s="118"/>
      <c r="I548" s="118"/>
      <c r="J548" s="118"/>
      <c r="K548" s="118"/>
      <c r="L548" s="118"/>
      <c r="M548" s="118"/>
    </row>
    <row r="549" spans="1:13" ht="15">
      <c r="A549" s="119" t="s">
        <v>7</v>
      </c>
      <c r="B549" s="119">
        <v>3</v>
      </c>
      <c r="C549" s="119">
        <v>35281503014</v>
      </c>
      <c r="D549" s="119">
        <v>74</v>
      </c>
      <c r="E549" s="118"/>
      <c r="F549" s="118"/>
      <c r="G549" s="118"/>
      <c r="H549" s="118"/>
      <c r="I549" s="118"/>
      <c r="J549" s="118"/>
      <c r="K549" s="118"/>
      <c r="L549" s="118"/>
      <c r="M549" s="118"/>
    </row>
    <row r="550" spans="1:13" ht="15">
      <c r="A550" s="119" t="s">
        <v>7</v>
      </c>
      <c r="B550" s="119">
        <v>3</v>
      </c>
      <c r="C550" s="119">
        <v>35281503328</v>
      </c>
      <c r="D550" s="119">
        <v>74</v>
      </c>
      <c r="E550" s="118"/>
      <c r="F550" s="118"/>
      <c r="G550" s="118"/>
      <c r="H550" s="118"/>
      <c r="I550" s="118"/>
      <c r="J550" s="118"/>
      <c r="K550" s="118"/>
      <c r="L550" s="118"/>
      <c r="M550" s="118"/>
    </row>
    <row r="551" spans="1:13" ht="15">
      <c r="A551" s="119" t="s">
        <v>7</v>
      </c>
      <c r="B551" s="119">
        <v>3</v>
      </c>
      <c r="C551" s="119">
        <v>35281503339</v>
      </c>
      <c r="D551" s="119">
        <v>74</v>
      </c>
      <c r="E551" s="118"/>
      <c r="F551" s="118"/>
      <c r="G551" s="118"/>
      <c r="H551" s="118"/>
      <c r="I551" s="118"/>
      <c r="J551" s="118"/>
      <c r="K551" s="118"/>
      <c r="L551" s="118"/>
      <c r="M551" s="118"/>
    </row>
    <row r="552" spans="1:13" ht="15">
      <c r="A552" s="119" t="s">
        <v>7</v>
      </c>
      <c r="B552" s="119">
        <v>3</v>
      </c>
      <c r="C552" s="119">
        <v>35281502046</v>
      </c>
      <c r="D552" s="119">
        <v>75</v>
      </c>
      <c r="E552" s="118"/>
      <c r="F552" s="118"/>
      <c r="G552" s="118"/>
      <c r="H552" s="118"/>
      <c r="I552" s="118"/>
      <c r="J552" s="118"/>
      <c r="K552" s="118"/>
      <c r="L552" s="118"/>
      <c r="M552" s="118"/>
    </row>
    <row r="553" spans="1:13" ht="15">
      <c r="A553" s="119" t="s">
        <v>7</v>
      </c>
      <c r="B553" s="119">
        <v>3</v>
      </c>
      <c r="C553" s="119">
        <v>35281502103</v>
      </c>
      <c r="D553" s="119">
        <v>75</v>
      </c>
      <c r="E553" s="118"/>
      <c r="F553" s="118"/>
      <c r="G553" s="118"/>
      <c r="H553" s="118"/>
      <c r="I553" s="118"/>
      <c r="J553" s="118"/>
      <c r="K553" s="118"/>
      <c r="L553" s="118"/>
      <c r="M553" s="118"/>
    </row>
    <row r="554" spans="1:13" ht="15">
      <c r="A554" s="119" t="s">
        <v>7</v>
      </c>
      <c r="B554" s="119">
        <v>3</v>
      </c>
      <c r="C554" s="119">
        <v>35281503159</v>
      </c>
      <c r="D554" s="119">
        <v>75</v>
      </c>
      <c r="E554" s="118"/>
      <c r="F554" s="118"/>
      <c r="G554" s="118"/>
      <c r="H554" s="118"/>
      <c r="I554" s="118"/>
      <c r="J554" s="118"/>
      <c r="K554" s="118"/>
      <c r="L554" s="118"/>
      <c r="M554" s="118"/>
    </row>
    <row r="555" spans="1:13" ht="15">
      <c r="A555" s="119" t="s">
        <v>7</v>
      </c>
      <c r="B555" s="119">
        <v>3</v>
      </c>
      <c r="C555" s="119">
        <v>35281503160</v>
      </c>
      <c r="D555" s="119">
        <v>75</v>
      </c>
      <c r="E555" s="118"/>
      <c r="F555" s="118"/>
      <c r="G555" s="118"/>
      <c r="H555" s="118"/>
      <c r="I555" s="118"/>
      <c r="J555" s="118"/>
      <c r="K555" s="118"/>
      <c r="L555" s="118"/>
      <c r="M555" s="118"/>
    </row>
    <row r="556" spans="1:13" ht="15">
      <c r="A556" s="119" t="s">
        <v>7</v>
      </c>
      <c r="B556" s="119">
        <v>3</v>
      </c>
      <c r="C556" s="119">
        <v>35281503306</v>
      </c>
      <c r="D556" s="119">
        <v>75</v>
      </c>
      <c r="E556" s="118"/>
      <c r="F556" s="118"/>
      <c r="G556" s="118"/>
      <c r="H556" s="118"/>
      <c r="I556" s="118"/>
      <c r="J556" s="118"/>
      <c r="K556" s="118"/>
      <c r="L556" s="118"/>
      <c r="M556" s="118"/>
    </row>
    <row r="557" spans="1:13" ht="15">
      <c r="A557" s="119" t="s">
        <v>7</v>
      </c>
      <c r="B557" s="119">
        <v>3</v>
      </c>
      <c r="C557" s="119">
        <v>35281503171</v>
      </c>
      <c r="D557" s="119">
        <v>77</v>
      </c>
      <c r="E557" s="118"/>
      <c r="F557" s="118"/>
      <c r="G557" s="118"/>
      <c r="H557" s="118"/>
      <c r="I557" s="118"/>
      <c r="J557" s="118"/>
      <c r="K557" s="118"/>
      <c r="L557" s="118"/>
      <c r="M557" s="118"/>
    </row>
    <row r="558" spans="1:13" ht="15">
      <c r="A558" s="119" t="s">
        <v>7</v>
      </c>
      <c r="B558" s="119">
        <v>3</v>
      </c>
      <c r="C558" s="119">
        <v>35281501168</v>
      </c>
      <c r="D558" s="119">
        <v>78</v>
      </c>
      <c r="E558" s="118"/>
      <c r="F558" s="118"/>
      <c r="G558" s="118"/>
      <c r="H558" s="118"/>
      <c r="I558" s="118"/>
      <c r="J558" s="118"/>
      <c r="K558" s="118"/>
      <c r="L558" s="118"/>
      <c r="M558" s="118"/>
    </row>
    <row r="559" spans="1:13" ht="15">
      <c r="A559" s="119" t="s">
        <v>7</v>
      </c>
      <c r="B559" s="119">
        <v>3</v>
      </c>
      <c r="C559" s="119">
        <v>35281503205</v>
      </c>
      <c r="D559" s="119">
        <v>78</v>
      </c>
      <c r="E559" s="118"/>
      <c r="F559" s="118"/>
      <c r="G559" s="118"/>
      <c r="H559" s="118"/>
      <c r="I559" s="118"/>
      <c r="J559" s="118"/>
      <c r="K559" s="118"/>
      <c r="L559" s="118"/>
      <c r="M559" s="118"/>
    </row>
    <row r="560" spans="1:13" ht="15">
      <c r="A560" s="119" t="s">
        <v>7</v>
      </c>
      <c r="B560" s="119">
        <v>3</v>
      </c>
      <c r="C560" s="119">
        <v>35281503249</v>
      </c>
      <c r="D560" s="119">
        <v>78</v>
      </c>
      <c r="E560" s="118"/>
      <c r="F560" s="118"/>
      <c r="G560" s="118"/>
      <c r="H560" s="118"/>
      <c r="I560" s="118"/>
      <c r="J560" s="118"/>
      <c r="K560" s="118"/>
      <c r="L560" s="118"/>
      <c r="M560" s="118"/>
    </row>
    <row r="561" spans="1:13" ht="15">
      <c r="A561" s="119" t="s">
        <v>7</v>
      </c>
      <c r="B561" s="119">
        <v>3</v>
      </c>
      <c r="C561" s="119">
        <v>35281503351</v>
      </c>
      <c r="D561" s="119">
        <v>80</v>
      </c>
      <c r="E561" s="118"/>
      <c r="F561" s="118"/>
      <c r="G561" s="118"/>
      <c r="H561" s="118"/>
      <c r="I561" s="118"/>
      <c r="J561" s="118"/>
      <c r="K561" s="118"/>
      <c r="L561" s="118"/>
      <c r="M561" s="118"/>
    </row>
    <row r="562" spans="1:13" ht="15">
      <c r="A562" s="119" t="s">
        <v>7</v>
      </c>
      <c r="B562" s="119">
        <v>3</v>
      </c>
      <c r="C562" s="119">
        <v>35281503362</v>
      </c>
      <c r="D562" s="119">
        <v>80</v>
      </c>
      <c r="E562" s="118"/>
      <c r="F562" s="118"/>
      <c r="G562" s="118"/>
      <c r="H562" s="118"/>
      <c r="I562" s="118"/>
      <c r="J562" s="118"/>
      <c r="K562" s="118"/>
      <c r="L562" s="118"/>
      <c r="M562" s="118"/>
    </row>
    <row r="563" spans="1:13" ht="15">
      <c r="A563" s="119" t="s">
        <v>7</v>
      </c>
      <c r="B563" s="119">
        <v>3</v>
      </c>
      <c r="C563" s="119">
        <v>35281501292</v>
      </c>
      <c r="D563" s="119">
        <v>82</v>
      </c>
      <c r="E563" s="118"/>
      <c r="F563" s="118"/>
      <c r="G563" s="118"/>
      <c r="H563" s="118"/>
      <c r="I563" s="118"/>
      <c r="J563" s="118"/>
      <c r="K563" s="118"/>
      <c r="L563" s="118"/>
      <c r="M563" s="118"/>
    </row>
    <row r="564" spans="1:13" ht="15">
      <c r="A564" s="119" t="s">
        <v>7</v>
      </c>
      <c r="B564" s="119">
        <v>3</v>
      </c>
      <c r="C564" s="119">
        <v>35281503104</v>
      </c>
      <c r="D564" s="119">
        <v>82</v>
      </c>
      <c r="E564" s="118"/>
      <c r="F564" s="118"/>
      <c r="G564" s="118"/>
      <c r="H564" s="118"/>
      <c r="I564" s="118"/>
      <c r="J564" s="118"/>
      <c r="K564" s="118"/>
      <c r="L564" s="118"/>
      <c r="M564" s="118"/>
    </row>
    <row r="565" spans="1:13" ht="15">
      <c r="A565" s="119" t="s">
        <v>7</v>
      </c>
      <c r="B565" s="119">
        <v>3</v>
      </c>
      <c r="C565" s="119">
        <v>35281503272</v>
      </c>
      <c r="D565" s="119">
        <v>83</v>
      </c>
      <c r="E565" s="118"/>
      <c r="F565" s="118"/>
      <c r="G565" s="118"/>
      <c r="H565" s="118"/>
      <c r="I565" s="118"/>
      <c r="J565" s="118"/>
      <c r="K565" s="118"/>
      <c r="L565" s="118"/>
      <c r="M565" s="118"/>
    </row>
    <row r="566" spans="1:13" ht="15">
      <c r="A566" s="119" t="s">
        <v>7</v>
      </c>
      <c r="B566" s="119">
        <v>4</v>
      </c>
      <c r="C566" s="119">
        <v>35281504149</v>
      </c>
      <c r="D566" s="119">
        <v>43</v>
      </c>
      <c r="E566" s="118"/>
      <c r="F566" s="118"/>
      <c r="G566" s="118"/>
      <c r="H566" s="118"/>
      <c r="I566" s="118"/>
      <c r="J566" s="118"/>
      <c r="K566" s="118"/>
      <c r="L566" s="118"/>
      <c r="M566" s="118"/>
    </row>
    <row r="567" spans="1:13" ht="15">
      <c r="A567" s="119" t="s">
        <v>7</v>
      </c>
      <c r="B567" s="119">
        <v>4</v>
      </c>
      <c r="C567" s="119">
        <v>35281504172</v>
      </c>
      <c r="D567" s="119">
        <v>45</v>
      </c>
      <c r="E567" s="118"/>
      <c r="F567" s="118"/>
      <c r="G567" s="118"/>
      <c r="H567" s="118"/>
      <c r="I567" s="118"/>
      <c r="J567" s="118"/>
      <c r="K567" s="118"/>
      <c r="L567" s="118"/>
      <c r="M567" s="118"/>
    </row>
    <row r="568" spans="1:13" ht="15">
      <c r="A568" s="119" t="s">
        <v>7</v>
      </c>
      <c r="B568" s="119">
        <v>4</v>
      </c>
      <c r="C568" s="119">
        <v>35281504330</v>
      </c>
      <c r="D568" s="119">
        <v>50</v>
      </c>
      <c r="E568" s="118"/>
      <c r="F568" s="118"/>
      <c r="G568" s="118"/>
      <c r="H568" s="118"/>
      <c r="I568" s="118"/>
      <c r="J568" s="118"/>
      <c r="K568" s="118"/>
      <c r="L568" s="118"/>
      <c r="M568" s="118"/>
    </row>
    <row r="569" spans="1:13" ht="15">
      <c r="A569" s="119" t="s">
        <v>7</v>
      </c>
      <c r="B569" s="119">
        <v>4</v>
      </c>
      <c r="C569" s="119">
        <v>35281501281</v>
      </c>
      <c r="D569" s="119">
        <v>53</v>
      </c>
      <c r="E569" s="118"/>
      <c r="F569" s="118"/>
      <c r="G569" s="118"/>
      <c r="H569" s="118"/>
      <c r="I569" s="118"/>
      <c r="J569" s="118"/>
      <c r="K569" s="118"/>
      <c r="L569" s="118"/>
      <c r="M569" s="118"/>
    </row>
    <row r="570" spans="1:13" ht="15">
      <c r="A570" s="119" t="s">
        <v>7</v>
      </c>
      <c r="B570" s="119">
        <v>4</v>
      </c>
      <c r="C570" s="119">
        <v>35281504363</v>
      </c>
      <c r="D570" s="119">
        <v>54</v>
      </c>
      <c r="E570" s="118"/>
      <c r="F570" s="118"/>
      <c r="G570" s="118"/>
      <c r="H570" s="118"/>
      <c r="I570" s="118"/>
      <c r="J570" s="118"/>
      <c r="K570" s="118"/>
      <c r="L570" s="118"/>
      <c r="M570" s="118"/>
    </row>
    <row r="571" spans="1:13" ht="15">
      <c r="A571" s="119" t="s">
        <v>7</v>
      </c>
      <c r="B571" s="119">
        <v>4</v>
      </c>
      <c r="C571" s="119">
        <v>35281505108</v>
      </c>
      <c r="D571" s="119">
        <v>55</v>
      </c>
      <c r="E571" s="118"/>
      <c r="F571" s="118"/>
      <c r="G571" s="118"/>
      <c r="H571" s="118"/>
      <c r="I571" s="118"/>
      <c r="J571" s="118"/>
      <c r="K571" s="118"/>
      <c r="L571" s="118"/>
      <c r="M571" s="118"/>
    </row>
    <row r="572" spans="1:13" ht="15">
      <c r="A572" s="119" t="s">
        <v>7</v>
      </c>
      <c r="B572" s="119">
        <v>4</v>
      </c>
      <c r="C572" s="119">
        <v>35281502282</v>
      </c>
      <c r="D572" s="119">
        <v>57</v>
      </c>
      <c r="E572" s="118"/>
      <c r="F572" s="118"/>
      <c r="G572" s="118"/>
      <c r="H572" s="118"/>
      <c r="I572" s="118"/>
      <c r="J572" s="118"/>
      <c r="K572" s="118"/>
      <c r="L572" s="118"/>
      <c r="M572" s="118"/>
    </row>
    <row r="573" spans="1:13" ht="15">
      <c r="A573" s="119" t="s">
        <v>7</v>
      </c>
      <c r="B573" s="119">
        <v>4</v>
      </c>
      <c r="C573" s="119">
        <v>35281504329</v>
      </c>
      <c r="D573" s="119">
        <v>57</v>
      </c>
      <c r="E573" s="118"/>
      <c r="F573" s="118"/>
      <c r="G573" s="118"/>
      <c r="H573" s="118"/>
      <c r="I573" s="118"/>
      <c r="J573" s="118"/>
      <c r="K573" s="118"/>
      <c r="L573" s="118"/>
      <c r="M573" s="118"/>
    </row>
    <row r="574" spans="1:13" ht="15">
      <c r="A574" s="119" t="s">
        <v>7</v>
      </c>
      <c r="B574" s="119">
        <v>4</v>
      </c>
      <c r="C574" s="119">
        <v>35281504015</v>
      </c>
      <c r="D574" s="119">
        <v>59</v>
      </c>
      <c r="E574" s="118"/>
      <c r="F574" s="118"/>
      <c r="G574" s="118"/>
      <c r="H574" s="118"/>
      <c r="I574" s="118"/>
      <c r="J574" s="118"/>
      <c r="K574" s="118"/>
      <c r="L574" s="118"/>
      <c r="M574" s="118"/>
    </row>
    <row r="575" spans="1:13" ht="15">
      <c r="A575" s="119" t="s">
        <v>7</v>
      </c>
      <c r="B575" s="119">
        <v>4</v>
      </c>
      <c r="C575" s="119">
        <v>35281504183</v>
      </c>
      <c r="D575" s="119">
        <v>61</v>
      </c>
      <c r="E575" s="118"/>
      <c r="F575" s="118"/>
      <c r="G575" s="118"/>
      <c r="H575" s="118"/>
      <c r="I575" s="118"/>
      <c r="J575" s="118"/>
      <c r="K575" s="118"/>
      <c r="L575" s="118"/>
      <c r="M575" s="118"/>
    </row>
    <row r="576" spans="1:13" ht="15">
      <c r="A576" s="119" t="s">
        <v>7</v>
      </c>
      <c r="B576" s="119">
        <v>4</v>
      </c>
      <c r="C576" s="119">
        <v>35281504240</v>
      </c>
      <c r="D576" s="119">
        <v>63</v>
      </c>
      <c r="E576" s="118"/>
      <c r="F576" s="118"/>
      <c r="G576" s="118"/>
      <c r="H576" s="118"/>
      <c r="I576" s="118"/>
      <c r="J576" s="118"/>
      <c r="K576" s="118"/>
      <c r="L576" s="118"/>
      <c r="M576" s="118"/>
    </row>
    <row r="577" spans="1:13" ht="15">
      <c r="A577" s="119" t="s">
        <v>7</v>
      </c>
      <c r="B577" s="119">
        <v>4</v>
      </c>
      <c r="C577" s="119">
        <v>35281504053</v>
      </c>
      <c r="D577" s="119">
        <v>63</v>
      </c>
      <c r="E577" s="118"/>
      <c r="F577" s="118"/>
      <c r="G577" s="118"/>
      <c r="H577" s="118"/>
      <c r="I577" s="118"/>
      <c r="J577" s="118"/>
      <c r="K577" s="118"/>
      <c r="L577" s="118"/>
      <c r="M577" s="118"/>
    </row>
    <row r="578" spans="1:13" ht="15">
      <c r="A578" s="119" t="s">
        <v>7</v>
      </c>
      <c r="B578" s="119">
        <v>4</v>
      </c>
      <c r="C578" s="119">
        <v>35281504239</v>
      </c>
      <c r="D578" s="119">
        <v>64</v>
      </c>
      <c r="E578" s="118"/>
      <c r="F578" s="118"/>
      <c r="G578" s="118"/>
      <c r="H578" s="118"/>
      <c r="I578" s="118"/>
      <c r="J578" s="118"/>
      <c r="K578" s="118"/>
      <c r="L578" s="118"/>
      <c r="M578" s="118"/>
    </row>
    <row r="579" spans="1:13" ht="15">
      <c r="A579" s="119" t="s">
        <v>7</v>
      </c>
      <c r="B579" s="119">
        <v>4</v>
      </c>
      <c r="C579" s="119">
        <v>35281504071</v>
      </c>
      <c r="D579" s="119">
        <v>66</v>
      </c>
      <c r="E579" s="118"/>
      <c r="F579" s="118"/>
      <c r="G579" s="118"/>
      <c r="H579" s="118"/>
      <c r="I579" s="118"/>
      <c r="J579" s="118"/>
      <c r="K579" s="118"/>
      <c r="L579" s="118"/>
      <c r="M579" s="118"/>
    </row>
    <row r="580" spans="1:13" ht="15">
      <c r="A580" s="119" t="s">
        <v>7</v>
      </c>
      <c r="B580" s="119">
        <v>4</v>
      </c>
      <c r="C580" s="119">
        <v>35281505120</v>
      </c>
      <c r="D580" s="119">
        <v>66</v>
      </c>
      <c r="E580" s="118"/>
      <c r="F580" s="118"/>
      <c r="G580" s="118"/>
      <c r="H580" s="118"/>
      <c r="I580" s="118"/>
      <c r="J580" s="118"/>
      <c r="K580" s="118"/>
      <c r="L580" s="118"/>
      <c r="M580" s="118"/>
    </row>
    <row r="581" spans="1:13" ht="15">
      <c r="A581" s="119" t="s">
        <v>7</v>
      </c>
      <c r="B581" s="119">
        <v>4</v>
      </c>
      <c r="C581" s="119">
        <v>35281504217</v>
      </c>
      <c r="D581" s="119">
        <v>68</v>
      </c>
      <c r="E581" s="118"/>
      <c r="F581" s="118"/>
      <c r="G581" s="118"/>
      <c r="H581" s="118"/>
      <c r="I581" s="118"/>
      <c r="J581" s="118"/>
      <c r="K581" s="118"/>
      <c r="L581" s="118"/>
      <c r="M581" s="118"/>
    </row>
    <row r="582" spans="1:13" ht="15">
      <c r="A582" s="119" t="s">
        <v>7</v>
      </c>
      <c r="B582" s="119">
        <v>4</v>
      </c>
      <c r="C582" s="119">
        <v>35281504127</v>
      </c>
      <c r="D582" s="119">
        <v>69</v>
      </c>
      <c r="E582" s="118"/>
      <c r="F582" s="118"/>
      <c r="G582" s="118"/>
      <c r="H582" s="118"/>
      <c r="I582" s="118"/>
      <c r="J582" s="118"/>
      <c r="K582" s="118"/>
      <c r="L582" s="118"/>
      <c r="M582" s="118"/>
    </row>
    <row r="583" spans="1:13" ht="15">
      <c r="A583" s="119" t="s">
        <v>7</v>
      </c>
      <c r="B583" s="119">
        <v>4</v>
      </c>
      <c r="C583" s="119">
        <v>35281504037</v>
      </c>
      <c r="D583" s="119">
        <v>70</v>
      </c>
      <c r="E583" s="118"/>
      <c r="F583" s="118"/>
      <c r="G583" s="118"/>
      <c r="H583" s="118"/>
      <c r="I583" s="118"/>
      <c r="J583" s="118"/>
      <c r="K583" s="118"/>
      <c r="L583" s="118"/>
      <c r="M583" s="118"/>
    </row>
    <row r="584" spans="1:13" ht="15">
      <c r="A584" s="119" t="s">
        <v>7</v>
      </c>
      <c r="B584" s="119">
        <v>4</v>
      </c>
      <c r="C584" s="119">
        <v>35281504150</v>
      </c>
      <c r="D584" s="119">
        <v>70</v>
      </c>
      <c r="E584" s="118"/>
      <c r="F584" s="118"/>
      <c r="G584" s="118"/>
      <c r="H584" s="118"/>
      <c r="I584" s="118"/>
      <c r="J584" s="118"/>
      <c r="K584" s="118"/>
      <c r="L584" s="118"/>
      <c r="M584" s="118"/>
    </row>
    <row r="585" spans="1:13" ht="15">
      <c r="A585" s="119" t="s">
        <v>7</v>
      </c>
      <c r="B585" s="119">
        <v>4</v>
      </c>
      <c r="C585" s="119">
        <v>35281504116</v>
      </c>
      <c r="D585" s="119">
        <v>72</v>
      </c>
      <c r="E585" s="118"/>
      <c r="F585" s="118"/>
      <c r="G585" s="118"/>
      <c r="H585" s="118"/>
      <c r="I585" s="118"/>
      <c r="J585" s="118"/>
      <c r="K585" s="118"/>
      <c r="L585" s="118"/>
      <c r="M585" s="118"/>
    </row>
    <row r="586" spans="1:13" ht="15">
      <c r="A586" s="119" t="s">
        <v>7</v>
      </c>
      <c r="B586" s="119">
        <v>4</v>
      </c>
      <c r="C586" s="119">
        <v>35281504206</v>
      </c>
      <c r="D586" s="119">
        <v>72</v>
      </c>
      <c r="E586" s="118"/>
      <c r="F586" s="118"/>
      <c r="G586" s="118"/>
      <c r="H586" s="118"/>
      <c r="I586" s="118"/>
      <c r="J586" s="118"/>
      <c r="K586" s="118"/>
      <c r="L586" s="118"/>
      <c r="M586" s="118"/>
    </row>
    <row r="587" spans="1:13" ht="15">
      <c r="A587" s="119" t="s">
        <v>7</v>
      </c>
      <c r="B587" s="119">
        <v>4</v>
      </c>
      <c r="C587" s="119">
        <v>35281504228</v>
      </c>
      <c r="D587" s="119">
        <v>72</v>
      </c>
      <c r="E587" s="118"/>
      <c r="F587" s="118"/>
      <c r="G587" s="118"/>
      <c r="H587" s="118"/>
      <c r="I587" s="118"/>
      <c r="J587" s="118"/>
      <c r="K587" s="118"/>
      <c r="L587" s="118"/>
      <c r="M587" s="118"/>
    </row>
    <row r="588" spans="1:13" ht="15">
      <c r="A588" s="119" t="s">
        <v>7</v>
      </c>
      <c r="B588" s="119">
        <v>4</v>
      </c>
      <c r="C588" s="119">
        <v>35281504251</v>
      </c>
      <c r="D588" s="119">
        <v>72</v>
      </c>
      <c r="E588" s="118"/>
      <c r="F588" s="118"/>
      <c r="G588" s="118"/>
      <c r="H588" s="118"/>
      <c r="I588" s="118"/>
      <c r="J588" s="118"/>
      <c r="K588" s="118"/>
      <c r="L588" s="118"/>
      <c r="M588" s="118"/>
    </row>
    <row r="589" spans="1:13" ht="15">
      <c r="A589" s="119" t="s">
        <v>7</v>
      </c>
      <c r="B589" s="119">
        <v>4</v>
      </c>
      <c r="C589" s="119">
        <v>35281504273</v>
      </c>
      <c r="D589" s="119">
        <v>72</v>
      </c>
      <c r="E589" s="118"/>
      <c r="F589" s="118"/>
      <c r="G589" s="118"/>
      <c r="H589" s="118"/>
      <c r="I589" s="118"/>
      <c r="J589" s="118"/>
      <c r="K589" s="118"/>
      <c r="L589" s="118"/>
      <c r="M589" s="118"/>
    </row>
    <row r="590" spans="1:13" ht="15">
      <c r="A590" s="119" t="s">
        <v>7</v>
      </c>
      <c r="B590" s="119">
        <v>4</v>
      </c>
      <c r="C590" s="119">
        <v>35281501023</v>
      </c>
      <c r="D590" s="119">
        <v>73</v>
      </c>
      <c r="E590" s="118"/>
      <c r="F590" s="118"/>
      <c r="G590" s="118"/>
      <c r="H590" s="118"/>
      <c r="I590" s="118"/>
      <c r="J590" s="118"/>
      <c r="K590" s="118"/>
      <c r="L590" s="118"/>
      <c r="M590" s="118"/>
    </row>
    <row r="591" spans="1:13" ht="15">
      <c r="A591" s="119" t="s">
        <v>7</v>
      </c>
      <c r="B591" s="119">
        <v>4</v>
      </c>
      <c r="C591" s="119">
        <v>35281504318</v>
      </c>
      <c r="D591" s="119">
        <v>74</v>
      </c>
      <c r="E591" s="118"/>
      <c r="F591" s="118"/>
      <c r="G591" s="118"/>
      <c r="H591" s="118"/>
      <c r="I591" s="118"/>
      <c r="J591" s="118"/>
      <c r="K591" s="118"/>
      <c r="L591" s="118"/>
      <c r="M591" s="118"/>
    </row>
    <row r="592" spans="1:13" ht="15">
      <c r="A592" s="119" t="s">
        <v>7</v>
      </c>
      <c r="B592" s="119">
        <v>4</v>
      </c>
      <c r="C592" s="119">
        <v>35281505142</v>
      </c>
      <c r="D592" s="119">
        <v>74</v>
      </c>
      <c r="E592" s="118"/>
      <c r="F592" s="118"/>
      <c r="G592" s="118"/>
      <c r="H592" s="118"/>
      <c r="I592" s="118"/>
      <c r="J592" s="118"/>
      <c r="K592" s="118"/>
      <c r="L592" s="118"/>
      <c r="M592" s="118"/>
    </row>
    <row r="593" spans="1:13" ht="15">
      <c r="A593" s="119" t="s">
        <v>7</v>
      </c>
      <c r="B593" s="119">
        <v>4</v>
      </c>
      <c r="C593" s="119">
        <v>35281504341</v>
      </c>
      <c r="D593" s="119">
        <v>75</v>
      </c>
      <c r="E593" s="118"/>
      <c r="F593" s="118"/>
      <c r="G593" s="118"/>
      <c r="H593" s="118"/>
      <c r="I593" s="118"/>
      <c r="J593" s="118"/>
      <c r="K593" s="118"/>
      <c r="L593" s="118"/>
      <c r="M593" s="118"/>
    </row>
    <row r="594" spans="1:13" ht="15">
      <c r="A594" s="119" t="s">
        <v>7</v>
      </c>
      <c r="B594" s="119">
        <v>4</v>
      </c>
      <c r="C594" s="119">
        <v>35281504352</v>
      </c>
      <c r="D594" s="119">
        <v>76</v>
      </c>
      <c r="E594" s="118"/>
      <c r="F594" s="118"/>
      <c r="G594" s="118"/>
      <c r="H594" s="118"/>
      <c r="I594" s="118"/>
      <c r="J594" s="118"/>
      <c r="K594" s="118"/>
      <c r="L594" s="118"/>
      <c r="M594" s="118"/>
    </row>
    <row r="595" spans="1:13" ht="15">
      <c r="A595" s="119" t="s">
        <v>7</v>
      </c>
      <c r="B595" s="119">
        <v>4</v>
      </c>
      <c r="C595" s="119">
        <v>35281506107</v>
      </c>
      <c r="D595" s="119">
        <v>77</v>
      </c>
      <c r="E595" s="118"/>
      <c r="F595" s="118"/>
      <c r="G595" s="118"/>
      <c r="H595" s="118"/>
      <c r="I595" s="118"/>
      <c r="J595" s="118"/>
      <c r="K595" s="118"/>
      <c r="L595" s="118"/>
      <c r="M595" s="118"/>
    </row>
    <row r="596" spans="1:13" ht="15">
      <c r="A596" s="119" t="s">
        <v>7</v>
      </c>
      <c r="B596" s="119">
        <v>4</v>
      </c>
      <c r="C596" s="119">
        <v>35281501214</v>
      </c>
      <c r="D596" s="119">
        <v>78</v>
      </c>
      <c r="E596" s="118"/>
      <c r="F596" s="118"/>
      <c r="G596" s="118"/>
      <c r="H596" s="118"/>
      <c r="I596" s="118"/>
      <c r="J596" s="118"/>
      <c r="K596" s="118"/>
      <c r="L596" s="118"/>
      <c r="M596" s="118"/>
    </row>
    <row r="597" spans="1:13" ht="15">
      <c r="A597" s="119" t="s">
        <v>7</v>
      </c>
      <c r="B597" s="119">
        <v>4</v>
      </c>
      <c r="C597" s="119">
        <v>35281504093</v>
      </c>
      <c r="D597" s="119">
        <v>78</v>
      </c>
      <c r="E597" s="118"/>
      <c r="F597" s="118"/>
      <c r="G597" s="118"/>
      <c r="H597" s="118"/>
      <c r="I597" s="118"/>
      <c r="J597" s="118"/>
      <c r="K597" s="118"/>
      <c r="L597" s="118"/>
      <c r="M597" s="118"/>
    </row>
    <row r="598" spans="1:13" ht="15">
      <c r="A598" s="119" t="s">
        <v>7</v>
      </c>
      <c r="B598" s="119">
        <v>4</v>
      </c>
      <c r="C598" s="119">
        <v>35281504105</v>
      </c>
      <c r="D598" s="119">
        <v>79</v>
      </c>
      <c r="E598" s="118"/>
      <c r="F598" s="118"/>
      <c r="G598" s="118"/>
      <c r="H598" s="118"/>
      <c r="I598" s="118"/>
      <c r="J598" s="118"/>
      <c r="K598" s="118"/>
      <c r="L598" s="118"/>
      <c r="M598" s="118"/>
    </row>
    <row r="599" spans="1:13" ht="15">
      <c r="A599" s="119" t="s">
        <v>7</v>
      </c>
      <c r="B599" s="119">
        <v>4</v>
      </c>
      <c r="C599" s="119">
        <v>35281504048</v>
      </c>
      <c r="D599" s="119">
        <v>82</v>
      </c>
      <c r="E599" s="118"/>
      <c r="F599" s="118"/>
      <c r="G599" s="118"/>
      <c r="H599" s="118"/>
      <c r="I599" s="118"/>
      <c r="J599" s="118"/>
      <c r="K599" s="118"/>
      <c r="L599" s="118"/>
      <c r="M599" s="118"/>
    </row>
    <row r="600" spans="1:13" ht="15">
      <c r="A600" s="119" t="s">
        <v>7</v>
      </c>
      <c r="B600" s="119">
        <v>4</v>
      </c>
      <c r="C600" s="119">
        <v>35281506095</v>
      </c>
      <c r="D600" s="119">
        <v>84</v>
      </c>
      <c r="E600" s="118"/>
      <c r="F600" s="118"/>
      <c r="G600" s="118"/>
      <c r="H600" s="118"/>
      <c r="I600" s="118"/>
      <c r="J600" s="118"/>
      <c r="K600" s="118"/>
      <c r="L600" s="118"/>
      <c r="M600" s="118"/>
    </row>
    <row r="601" spans="1:13" ht="15">
      <c r="A601" s="119" t="s">
        <v>7</v>
      </c>
      <c r="B601" s="119">
        <v>4</v>
      </c>
      <c r="C601" s="119">
        <v>35281504082</v>
      </c>
      <c r="D601" s="119">
        <v>88</v>
      </c>
      <c r="E601" s="118"/>
      <c r="F601" s="118"/>
      <c r="G601" s="118"/>
      <c r="H601" s="118"/>
      <c r="I601" s="118"/>
      <c r="J601" s="118"/>
      <c r="K601" s="118"/>
      <c r="L601" s="118"/>
      <c r="M601" s="118"/>
    </row>
    <row r="602" spans="1:13" ht="15">
      <c r="A602" s="119" t="s">
        <v>7</v>
      </c>
      <c r="B602" s="119">
        <v>4</v>
      </c>
      <c r="C602" s="119">
        <v>35281504161</v>
      </c>
      <c r="D602" s="119">
        <v>88</v>
      </c>
      <c r="E602" s="118"/>
      <c r="F602" s="118"/>
      <c r="G602" s="118"/>
      <c r="H602" s="118"/>
      <c r="I602" s="118"/>
      <c r="J602" s="118"/>
      <c r="K602" s="118"/>
      <c r="L602" s="118"/>
      <c r="M602" s="118"/>
    </row>
    <row r="603" spans="1:13" ht="15">
      <c r="A603" s="119" t="s">
        <v>7</v>
      </c>
      <c r="B603" s="119">
        <v>4</v>
      </c>
      <c r="C603" s="119">
        <v>35281504138</v>
      </c>
      <c r="D603" s="119">
        <v>92</v>
      </c>
      <c r="E603" s="118"/>
      <c r="F603" s="118"/>
      <c r="G603" s="118"/>
      <c r="H603" s="118"/>
      <c r="I603" s="118"/>
      <c r="J603" s="118"/>
      <c r="K603" s="118"/>
      <c r="L603" s="118"/>
      <c r="M603" s="118"/>
    </row>
    <row r="604" spans="1:13" ht="15">
      <c r="A604" s="119" t="s">
        <v>7</v>
      </c>
      <c r="B604" s="119">
        <v>5</v>
      </c>
      <c r="C604" s="119">
        <v>35281505018</v>
      </c>
      <c r="D604" s="119">
        <v>46</v>
      </c>
      <c r="E604" s="118"/>
      <c r="F604" s="118"/>
      <c r="G604" s="118"/>
      <c r="H604" s="118"/>
      <c r="I604" s="118"/>
      <c r="J604" s="118"/>
      <c r="K604" s="118"/>
      <c r="L604" s="118"/>
      <c r="M604" s="118"/>
    </row>
    <row r="605" spans="1:13" ht="15">
      <c r="A605" s="119" t="s">
        <v>7</v>
      </c>
      <c r="B605" s="119">
        <v>5</v>
      </c>
      <c r="C605" s="119">
        <v>35281505094</v>
      </c>
      <c r="D605" s="119">
        <v>56</v>
      </c>
      <c r="E605" s="118"/>
      <c r="F605" s="118"/>
      <c r="G605" s="118"/>
      <c r="H605" s="118"/>
      <c r="I605" s="118"/>
      <c r="J605" s="118"/>
      <c r="K605" s="118"/>
      <c r="L605" s="118"/>
      <c r="M605" s="118"/>
    </row>
    <row r="606" spans="1:13" ht="15">
      <c r="A606" s="119" t="s">
        <v>7</v>
      </c>
      <c r="B606" s="119">
        <v>5</v>
      </c>
      <c r="C606" s="119">
        <v>35281502024</v>
      </c>
      <c r="D606" s="119">
        <v>60</v>
      </c>
      <c r="E606" s="118"/>
      <c r="F606" s="118"/>
      <c r="G606" s="118"/>
      <c r="H606" s="118"/>
      <c r="I606" s="118"/>
      <c r="J606" s="118"/>
      <c r="K606" s="118"/>
      <c r="L606" s="118"/>
      <c r="M606" s="118"/>
    </row>
    <row r="607" spans="1:13" ht="15">
      <c r="A607" s="119" t="s">
        <v>7</v>
      </c>
      <c r="B607" s="119">
        <v>5</v>
      </c>
      <c r="C607" s="119">
        <v>35281505038</v>
      </c>
      <c r="D607" s="119">
        <v>60</v>
      </c>
      <c r="E607" s="118"/>
      <c r="F607" s="118"/>
      <c r="G607" s="118"/>
      <c r="H607" s="118"/>
      <c r="I607" s="118"/>
      <c r="J607" s="118"/>
      <c r="K607" s="118"/>
      <c r="L607" s="118"/>
      <c r="M607" s="118"/>
    </row>
    <row r="608" spans="1:13" ht="15">
      <c r="A608" s="119" t="s">
        <v>7</v>
      </c>
      <c r="B608" s="119">
        <v>5</v>
      </c>
      <c r="C608" s="119">
        <v>35281502192</v>
      </c>
      <c r="D608" s="119">
        <v>62</v>
      </c>
      <c r="E608" s="118"/>
      <c r="F608" s="118"/>
      <c r="G608" s="118"/>
      <c r="H608" s="118"/>
      <c r="I608" s="118"/>
      <c r="J608" s="118"/>
      <c r="K608" s="118"/>
      <c r="L608" s="118"/>
      <c r="M608" s="118"/>
    </row>
    <row r="609" spans="1:13" ht="15">
      <c r="A609" s="119" t="s">
        <v>7</v>
      </c>
      <c r="B609" s="119">
        <v>5</v>
      </c>
      <c r="C609" s="119">
        <v>35281505049</v>
      </c>
      <c r="D609" s="119">
        <v>63</v>
      </c>
      <c r="E609" s="118"/>
      <c r="F609" s="118"/>
      <c r="G609" s="118"/>
      <c r="H609" s="118"/>
      <c r="I609" s="118"/>
      <c r="J609" s="118"/>
      <c r="K609" s="118"/>
      <c r="L609" s="118"/>
      <c r="M609" s="118"/>
    </row>
    <row r="610" spans="1:13" ht="15">
      <c r="A610" s="119" t="s">
        <v>7</v>
      </c>
      <c r="B610" s="119">
        <v>5</v>
      </c>
      <c r="C610" s="119">
        <v>35281505230</v>
      </c>
      <c r="D610" s="119">
        <v>63</v>
      </c>
      <c r="E610" s="118"/>
      <c r="F610" s="118"/>
      <c r="G610" s="118"/>
      <c r="H610" s="118"/>
      <c r="I610" s="118"/>
      <c r="J610" s="118"/>
      <c r="K610" s="118"/>
      <c r="L610" s="118"/>
      <c r="M610" s="118"/>
    </row>
    <row r="611" spans="1:13" ht="15">
      <c r="A611" s="119" t="s">
        <v>7</v>
      </c>
      <c r="B611" s="119">
        <v>5</v>
      </c>
      <c r="C611" s="119">
        <v>35281505252</v>
      </c>
      <c r="D611" s="119">
        <v>66</v>
      </c>
      <c r="E611" s="118"/>
      <c r="F611" s="118"/>
      <c r="G611" s="118"/>
      <c r="H611" s="118"/>
      <c r="I611" s="118"/>
      <c r="J611" s="118"/>
      <c r="K611" s="118"/>
      <c r="L611" s="118"/>
      <c r="M611" s="118"/>
    </row>
    <row r="612" spans="1:13" ht="15">
      <c r="A612" s="119" t="s">
        <v>7</v>
      </c>
      <c r="B612" s="119">
        <v>5</v>
      </c>
      <c r="C612" s="119">
        <v>35281505218</v>
      </c>
      <c r="D612" s="119">
        <v>68</v>
      </c>
      <c r="E612" s="118"/>
      <c r="F612" s="118"/>
      <c r="G612" s="118"/>
      <c r="H612" s="118"/>
      <c r="I612" s="118"/>
      <c r="J612" s="118"/>
      <c r="K612" s="118"/>
      <c r="L612" s="118"/>
      <c r="M612" s="118"/>
    </row>
    <row r="613" spans="1:13" ht="15">
      <c r="A613" s="119" t="s">
        <v>7</v>
      </c>
      <c r="B613" s="119">
        <v>5</v>
      </c>
      <c r="C613" s="119">
        <v>35281505083</v>
      </c>
      <c r="D613" s="119">
        <v>70</v>
      </c>
      <c r="E613" s="118"/>
      <c r="F613" s="118"/>
      <c r="G613" s="118"/>
      <c r="H613" s="118"/>
      <c r="I613" s="118"/>
      <c r="J613" s="118"/>
      <c r="K613" s="118"/>
      <c r="L613" s="118"/>
      <c r="M613" s="118"/>
    </row>
    <row r="614" spans="1:13" ht="15">
      <c r="A614" s="119" t="s">
        <v>7</v>
      </c>
      <c r="B614" s="119">
        <v>5</v>
      </c>
      <c r="C614" s="119">
        <v>35281505195</v>
      </c>
      <c r="D614" s="119">
        <v>70</v>
      </c>
      <c r="E614" s="118"/>
      <c r="F614" s="118"/>
      <c r="G614" s="118"/>
      <c r="H614" s="118"/>
      <c r="I614" s="118"/>
      <c r="J614" s="118"/>
      <c r="K614" s="118"/>
      <c r="L614" s="118"/>
      <c r="M614" s="118"/>
    </row>
    <row r="615" spans="1:13" ht="15">
      <c r="A615" s="119" t="s">
        <v>7</v>
      </c>
      <c r="B615" s="119">
        <v>5</v>
      </c>
      <c r="C615" s="119">
        <v>35281501113</v>
      </c>
      <c r="D615" s="119">
        <v>71</v>
      </c>
      <c r="E615" s="118"/>
      <c r="F615" s="118"/>
      <c r="G615" s="118"/>
      <c r="H615" s="118"/>
      <c r="I615" s="118"/>
      <c r="J615" s="118"/>
      <c r="K615" s="118"/>
      <c r="L615" s="118"/>
      <c r="M615" s="118"/>
    </row>
    <row r="616" spans="1:13" ht="15">
      <c r="A616" s="119" t="s">
        <v>7</v>
      </c>
      <c r="B616" s="119">
        <v>5</v>
      </c>
      <c r="C616" s="119">
        <v>35281501326</v>
      </c>
      <c r="D616" s="119">
        <v>71</v>
      </c>
      <c r="E616" s="118"/>
      <c r="F616" s="118"/>
      <c r="G616" s="118"/>
      <c r="H616" s="118"/>
      <c r="I616" s="118"/>
      <c r="J616" s="118"/>
      <c r="K616" s="118"/>
      <c r="L616" s="118"/>
      <c r="M616" s="118"/>
    </row>
    <row r="617" spans="1:13" ht="15">
      <c r="A617" s="119" t="s">
        <v>7</v>
      </c>
      <c r="B617" s="119">
        <v>5</v>
      </c>
      <c r="C617" s="119">
        <v>35281502372</v>
      </c>
      <c r="D617" s="119">
        <v>71</v>
      </c>
      <c r="E617" s="118"/>
      <c r="F617" s="118"/>
      <c r="G617" s="118"/>
      <c r="H617" s="118"/>
      <c r="I617" s="118"/>
      <c r="J617" s="118"/>
      <c r="K617" s="118"/>
      <c r="L617" s="118"/>
      <c r="M617" s="118"/>
    </row>
    <row r="618" spans="1:13" ht="15">
      <c r="A618" s="119" t="s">
        <v>7</v>
      </c>
      <c r="B618" s="119">
        <v>5</v>
      </c>
      <c r="C618" s="119">
        <v>35281505331</v>
      </c>
      <c r="D618" s="119">
        <v>71</v>
      </c>
      <c r="E618" s="118"/>
      <c r="F618" s="118"/>
      <c r="G618" s="118"/>
      <c r="H618" s="118"/>
      <c r="I618" s="118"/>
      <c r="J618" s="118"/>
      <c r="K618" s="118"/>
      <c r="L618" s="118"/>
      <c r="M618" s="118"/>
    </row>
    <row r="619" spans="1:13" ht="15">
      <c r="A619" s="119" t="s">
        <v>7</v>
      </c>
      <c r="B619" s="119">
        <v>5</v>
      </c>
      <c r="C619" s="119">
        <v>35281505128</v>
      </c>
      <c r="D619" s="119">
        <v>72</v>
      </c>
      <c r="E619" s="118"/>
      <c r="F619" s="118"/>
      <c r="G619" s="118"/>
      <c r="H619" s="118"/>
      <c r="I619" s="118"/>
      <c r="J619" s="118"/>
      <c r="K619" s="118"/>
      <c r="L619" s="118"/>
      <c r="M619" s="118"/>
    </row>
    <row r="620" spans="1:13" ht="15">
      <c r="A620" s="119" t="s">
        <v>7</v>
      </c>
      <c r="B620" s="119">
        <v>5</v>
      </c>
      <c r="C620" s="119">
        <v>35281505173</v>
      </c>
      <c r="D620" s="119">
        <v>72</v>
      </c>
      <c r="E620" s="118"/>
      <c r="F620" s="118"/>
      <c r="G620" s="118"/>
      <c r="H620" s="118"/>
      <c r="I620" s="118"/>
      <c r="J620" s="118"/>
      <c r="K620" s="118"/>
      <c r="L620" s="118"/>
      <c r="M620" s="118"/>
    </row>
    <row r="621" spans="1:13" ht="15">
      <c r="A621" s="119" t="s">
        <v>7</v>
      </c>
      <c r="B621" s="119">
        <v>5</v>
      </c>
      <c r="C621" s="119">
        <v>35281505364</v>
      </c>
      <c r="D621" s="119">
        <v>72</v>
      </c>
      <c r="E621" s="118"/>
      <c r="F621" s="118"/>
      <c r="G621" s="118"/>
      <c r="H621" s="118"/>
      <c r="I621" s="118"/>
      <c r="J621" s="118"/>
      <c r="K621" s="118"/>
      <c r="L621" s="118"/>
      <c r="M621" s="118"/>
    </row>
    <row r="622" spans="1:13" ht="15">
      <c r="A622" s="119" t="s">
        <v>7</v>
      </c>
      <c r="B622" s="119">
        <v>5</v>
      </c>
      <c r="C622" s="119">
        <v>35281505320</v>
      </c>
      <c r="D622" s="119">
        <v>73</v>
      </c>
      <c r="E622" s="118"/>
      <c r="F622" s="118"/>
      <c r="G622" s="118"/>
      <c r="H622" s="118"/>
      <c r="I622" s="118"/>
      <c r="J622" s="118"/>
      <c r="K622" s="118"/>
      <c r="L622" s="118"/>
      <c r="M622" s="118"/>
    </row>
    <row r="623" spans="1:13" ht="15">
      <c r="A623" s="119" t="s">
        <v>7</v>
      </c>
      <c r="B623" s="119">
        <v>5</v>
      </c>
      <c r="C623" s="119">
        <v>35281505085</v>
      </c>
      <c r="D623" s="119">
        <v>73</v>
      </c>
      <c r="E623" s="118"/>
      <c r="F623" s="118"/>
      <c r="G623" s="118"/>
      <c r="H623" s="118"/>
      <c r="I623" s="118"/>
      <c r="J623" s="118"/>
      <c r="K623" s="118"/>
      <c r="L623" s="118"/>
      <c r="M623" s="118"/>
    </row>
    <row r="624" spans="1:13" ht="15">
      <c r="A624" s="119" t="s">
        <v>7</v>
      </c>
      <c r="B624" s="119">
        <v>5</v>
      </c>
      <c r="C624" s="119">
        <v>35281501078</v>
      </c>
      <c r="D624" s="119">
        <v>75</v>
      </c>
      <c r="E624" s="118"/>
      <c r="F624" s="118"/>
      <c r="G624" s="118"/>
      <c r="H624" s="118"/>
      <c r="I624" s="118"/>
      <c r="J624" s="118"/>
      <c r="K624" s="118"/>
      <c r="L624" s="118"/>
      <c r="M624" s="118"/>
    </row>
    <row r="625" spans="1:13" ht="15">
      <c r="A625" s="119" t="s">
        <v>7</v>
      </c>
      <c r="B625" s="119">
        <v>5</v>
      </c>
      <c r="C625" s="119">
        <v>35281505319</v>
      </c>
      <c r="D625" s="119">
        <v>75</v>
      </c>
      <c r="E625" s="118"/>
      <c r="F625" s="118"/>
      <c r="G625" s="118"/>
      <c r="H625" s="118"/>
      <c r="I625" s="118"/>
      <c r="J625" s="118"/>
      <c r="K625" s="118"/>
      <c r="L625" s="118"/>
      <c r="M625" s="118"/>
    </row>
    <row r="626" spans="1:13" ht="15">
      <c r="A626" s="119" t="s">
        <v>7</v>
      </c>
      <c r="B626" s="119">
        <v>5</v>
      </c>
      <c r="C626" s="119">
        <v>35281505263</v>
      </c>
      <c r="D626" s="119">
        <v>76</v>
      </c>
      <c r="E626" s="118"/>
      <c r="F626" s="118"/>
      <c r="G626" s="118"/>
      <c r="H626" s="118"/>
      <c r="I626" s="118"/>
      <c r="J626" s="118"/>
      <c r="K626" s="118"/>
      <c r="L626" s="118"/>
      <c r="M626" s="118"/>
    </row>
    <row r="627" spans="1:13" ht="15">
      <c r="A627" s="119" t="s">
        <v>7</v>
      </c>
      <c r="B627" s="119">
        <v>5</v>
      </c>
      <c r="C627" s="119">
        <v>35281501203</v>
      </c>
      <c r="D627" s="119">
        <v>77</v>
      </c>
      <c r="E627" s="118"/>
      <c r="F627" s="118"/>
      <c r="G627" s="118"/>
      <c r="H627" s="118"/>
      <c r="I627" s="118"/>
      <c r="J627" s="118"/>
      <c r="K627" s="118"/>
      <c r="L627" s="118"/>
      <c r="M627" s="118"/>
    </row>
    <row r="628" spans="1:13" ht="15">
      <c r="A628" s="119" t="s">
        <v>7</v>
      </c>
      <c r="B628" s="119">
        <v>5</v>
      </c>
      <c r="C628" s="119">
        <v>35281505016</v>
      </c>
      <c r="D628" s="119">
        <v>77</v>
      </c>
      <c r="E628" s="118"/>
      <c r="F628" s="118"/>
      <c r="G628" s="118"/>
      <c r="H628" s="118"/>
      <c r="I628" s="118"/>
      <c r="J628" s="118"/>
      <c r="K628" s="118"/>
      <c r="L628" s="118"/>
      <c r="M628" s="118"/>
    </row>
    <row r="629" spans="1:13" ht="15">
      <c r="A629" s="119" t="s">
        <v>7</v>
      </c>
      <c r="B629" s="119">
        <v>5</v>
      </c>
      <c r="C629" s="119">
        <v>35281505106</v>
      </c>
      <c r="D629" s="119">
        <v>80</v>
      </c>
      <c r="E629" s="118"/>
      <c r="F629" s="118"/>
      <c r="G629" s="118"/>
      <c r="H629" s="118"/>
      <c r="I629" s="118"/>
      <c r="J629" s="118"/>
      <c r="K629" s="118"/>
      <c r="L629" s="118"/>
      <c r="M629" s="118"/>
    </row>
    <row r="630" spans="1:13" ht="15">
      <c r="A630" s="119" t="s">
        <v>7</v>
      </c>
      <c r="B630" s="119">
        <v>5</v>
      </c>
      <c r="C630" s="119">
        <v>35281506185</v>
      </c>
      <c r="D630" s="119">
        <v>80</v>
      </c>
      <c r="E630" s="118"/>
      <c r="F630" s="118"/>
      <c r="G630" s="118"/>
      <c r="H630" s="118"/>
      <c r="I630" s="118"/>
      <c r="J630" s="118"/>
      <c r="K630" s="118"/>
      <c r="L630" s="118"/>
      <c r="M630" s="118"/>
    </row>
    <row r="631" spans="1:13" ht="15">
      <c r="A631" s="119" t="s">
        <v>7</v>
      </c>
      <c r="B631" s="119">
        <v>5</v>
      </c>
      <c r="C631" s="119">
        <v>35281505207</v>
      </c>
      <c r="D631" s="119">
        <v>83</v>
      </c>
      <c r="E631" s="118"/>
      <c r="F631" s="118"/>
      <c r="G631" s="118"/>
      <c r="H631" s="118"/>
      <c r="I631" s="118"/>
      <c r="J631" s="118"/>
      <c r="K631" s="118"/>
      <c r="L631" s="118"/>
      <c r="M631" s="118"/>
    </row>
    <row r="632" spans="1:13" ht="15">
      <c r="A632" s="119" t="s">
        <v>7</v>
      </c>
      <c r="B632" s="119">
        <v>5</v>
      </c>
      <c r="C632" s="119">
        <v>35281505119</v>
      </c>
      <c r="D632" s="119">
        <v>83</v>
      </c>
      <c r="E632" s="118"/>
      <c r="F632" s="118"/>
      <c r="G632" s="118"/>
      <c r="H632" s="118"/>
      <c r="I632" s="118"/>
      <c r="J632" s="118"/>
      <c r="K632" s="118"/>
      <c r="L632" s="118"/>
      <c r="M632" s="118"/>
    </row>
    <row r="633" spans="1:13" ht="15">
      <c r="A633" s="119" t="s">
        <v>7</v>
      </c>
      <c r="B633" s="119">
        <v>5</v>
      </c>
      <c r="C633" s="119">
        <v>35281505117</v>
      </c>
      <c r="D633" s="119">
        <v>84</v>
      </c>
      <c r="E633" s="118"/>
      <c r="F633" s="118"/>
      <c r="G633" s="118"/>
      <c r="H633" s="118"/>
      <c r="I633" s="118"/>
      <c r="J633" s="118"/>
      <c r="K633" s="118"/>
      <c r="L633" s="118"/>
      <c r="M633" s="118"/>
    </row>
    <row r="634" spans="1:13" ht="15">
      <c r="A634" s="119" t="s">
        <v>7</v>
      </c>
      <c r="B634" s="119">
        <v>5</v>
      </c>
      <c r="C634" s="119">
        <v>35281505184</v>
      </c>
      <c r="D634" s="119">
        <v>84</v>
      </c>
      <c r="E634" s="118"/>
      <c r="F634" s="118"/>
      <c r="G634" s="118"/>
      <c r="H634" s="118"/>
      <c r="I634" s="118"/>
      <c r="J634" s="118"/>
      <c r="K634" s="118"/>
      <c r="L634" s="118"/>
      <c r="M634" s="118"/>
    </row>
    <row r="635" spans="1:13" ht="15">
      <c r="A635" s="119" t="s">
        <v>7</v>
      </c>
      <c r="B635" s="119">
        <v>5</v>
      </c>
      <c r="C635" s="119">
        <v>35281505285</v>
      </c>
      <c r="D635" s="119">
        <v>84</v>
      </c>
      <c r="E635" s="118"/>
      <c r="F635" s="118"/>
      <c r="G635" s="118"/>
      <c r="H635" s="118"/>
      <c r="I635" s="118"/>
      <c r="J635" s="118"/>
      <c r="K635" s="118"/>
      <c r="L635" s="118"/>
      <c r="M635" s="118"/>
    </row>
    <row r="636" spans="1:13" ht="15">
      <c r="A636" s="119" t="s">
        <v>7</v>
      </c>
      <c r="B636" s="119">
        <v>5</v>
      </c>
      <c r="C636" s="119">
        <v>35281505308</v>
      </c>
      <c r="D636" s="119">
        <v>84</v>
      </c>
      <c r="E636" s="118"/>
      <c r="F636" s="118"/>
      <c r="G636" s="118"/>
      <c r="H636" s="118"/>
      <c r="I636" s="118"/>
      <c r="J636" s="118"/>
      <c r="K636" s="118"/>
      <c r="L636" s="118"/>
      <c r="M636" s="118"/>
    </row>
    <row r="637" spans="1:13" ht="15">
      <c r="A637" s="119" t="s">
        <v>7</v>
      </c>
      <c r="B637" s="119">
        <v>5</v>
      </c>
      <c r="C637" s="119">
        <v>35281505274</v>
      </c>
      <c r="D637" s="119">
        <v>85</v>
      </c>
      <c r="E637" s="118"/>
      <c r="F637" s="118"/>
      <c r="G637" s="118"/>
      <c r="H637" s="118"/>
      <c r="I637" s="118"/>
      <c r="J637" s="118"/>
      <c r="K637" s="118"/>
      <c r="L637" s="118"/>
      <c r="M637" s="118"/>
    </row>
    <row r="638" spans="1:13" ht="15">
      <c r="A638" s="119" t="s">
        <v>7</v>
      </c>
      <c r="B638" s="119">
        <v>5</v>
      </c>
      <c r="C638" s="119">
        <v>35281505162</v>
      </c>
      <c r="D638" s="119">
        <v>86</v>
      </c>
      <c r="E638" s="118"/>
      <c r="F638" s="118"/>
      <c r="G638" s="118"/>
      <c r="H638" s="118"/>
      <c r="I638" s="118"/>
      <c r="J638" s="118"/>
      <c r="K638" s="118"/>
      <c r="L638" s="118"/>
      <c r="M638" s="118"/>
    </row>
    <row r="639" spans="1:13" ht="15">
      <c r="A639" s="119" t="s">
        <v>7</v>
      </c>
      <c r="B639" s="119">
        <v>5</v>
      </c>
      <c r="C639" s="119">
        <v>35281505151</v>
      </c>
      <c r="D639" s="119">
        <v>88</v>
      </c>
      <c r="E639" s="118"/>
      <c r="F639" s="118"/>
      <c r="G639" s="118"/>
      <c r="H639" s="118"/>
      <c r="I639" s="118"/>
      <c r="J639" s="118"/>
      <c r="K639" s="118"/>
      <c r="L639" s="118"/>
      <c r="M639" s="118"/>
    </row>
    <row r="640" spans="1:13" ht="15">
      <c r="A640" s="119" t="s">
        <v>7</v>
      </c>
      <c r="B640" s="119">
        <v>5</v>
      </c>
      <c r="C640" s="119">
        <v>35281505229</v>
      </c>
      <c r="D640" s="119">
        <v>88</v>
      </c>
      <c r="E640" s="118"/>
      <c r="F640" s="118"/>
      <c r="G640" s="118"/>
      <c r="H640" s="118"/>
      <c r="I640" s="118"/>
      <c r="J640" s="118"/>
      <c r="K640" s="118"/>
      <c r="L640" s="118"/>
      <c r="M640" s="118"/>
    </row>
    <row r="641" spans="1:13" ht="15">
      <c r="A641" s="119" t="s">
        <v>7</v>
      </c>
      <c r="B641" s="119">
        <v>6</v>
      </c>
      <c r="C641" s="119">
        <v>35281501348</v>
      </c>
      <c r="D641" s="119">
        <v>39</v>
      </c>
      <c r="E641" s="118"/>
      <c r="F641" s="118"/>
      <c r="G641" s="118"/>
      <c r="H641" s="118"/>
      <c r="I641" s="118"/>
      <c r="J641" s="118"/>
      <c r="K641" s="118"/>
      <c r="L641" s="118"/>
      <c r="M641" s="118"/>
    </row>
    <row r="642" spans="1:13" ht="15">
      <c r="A642" s="119" t="s">
        <v>7</v>
      </c>
      <c r="B642" s="119">
        <v>6</v>
      </c>
      <c r="C642" s="119">
        <v>35281502394</v>
      </c>
      <c r="D642" s="119">
        <v>47</v>
      </c>
      <c r="E642" s="118"/>
      <c r="F642" s="118"/>
      <c r="G642" s="118"/>
      <c r="H642" s="118"/>
      <c r="I642" s="118"/>
      <c r="J642" s="118"/>
      <c r="K642" s="118"/>
      <c r="L642" s="118"/>
      <c r="M642" s="118"/>
    </row>
    <row r="643" spans="1:13" ht="15">
      <c r="A643" s="119" t="s">
        <v>7</v>
      </c>
      <c r="B643" s="119">
        <v>6</v>
      </c>
      <c r="C643" s="119">
        <v>35281506219</v>
      </c>
      <c r="D643" s="119">
        <v>47</v>
      </c>
      <c r="E643" s="118"/>
      <c r="F643" s="118"/>
      <c r="G643" s="118"/>
      <c r="H643" s="118"/>
      <c r="I643" s="118"/>
      <c r="J643" s="118"/>
      <c r="K643" s="118"/>
      <c r="L643" s="118"/>
      <c r="M643" s="118"/>
    </row>
    <row r="644" spans="1:13" ht="15">
      <c r="A644" s="119" t="s">
        <v>7</v>
      </c>
      <c r="B644" s="119">
        <v>6</v>
      </c>
      <c r="C644" s="119">
        <v>35281506062</v>
      </c>
      <c r="D644" s="119">
        <v>51</v>
      </c>
      <c r="E644" s="118"/>
      <c r="F644" s="118"/>
      <c r="G644" s="118"/>
      <c r="H644" s="118"/>
      <c r="I644" s="118"/>
      <c r="J644" s="118"/>
      <c r="K644" s="118"/>
      <c r="L644" s="118"/>
      <c r="M644" s="118"/>
    </row>
    <row r="645" spans="1:13" ht="15">
      <c r="A645" s="119" t="s">
        <v>7</v>
      </c>
      <c r="B645" s="119">
        <v>6</v>
      </c>
      <c r="C645" s="119">
        <v>35281502417</v>
      </c>
      <c r="D645" s="119">
        <v>54</v>
      </c>
      <c r="E645" s="118"/>
      <c r="F645" s="118"/>
      <c r="G645" s="118"/>
      <c r="H645" s="118"/>
      <c r="I645" s="118"/>
      <c r="J645" s="118"/>
      <c r="K645" s="118"/>
      <c r="L645" s="118"/>
      <c r="M645" s="118"/>
    </row>
    <row r="646" spans="1:13" ht="15">
      <c r="A646" s="119" t="s">
        <v>7</v>
      </c>
      <c r="B646" s="119">
        <v>6</v>
      </c>
      <c r="C646" s="119">
        <v>35281505029</v>
      </c>
      <c r="D646" s="119">
        <v>54</v>
      </c>
      <c r="E646" s="118"/>
      <c r="F646" s="118"/>
      <c r="G646" s="118"/>
      <c r="H646" s="118"/>
      <c r="I646" s="118"/>
      <c r="J646" s="118"/>
      <c r="K646" s="118"/>
      <c r="L646" s="118"/>
      <c r="M646" s="118"/>
    </row>
    <row r="647" spans="1:13" ht="15">
      <c r="A647" s="119" t="s">
        <v>7</v>
      </c>
      <c r="B647" s="119">
        <v>6</v>
      </c>
      <c r="C647" s="119">
        <v>35281506220</v>
      </c>
      <c r="D647" s="119">
        <v>55</v>
      </c>
      <c r="E647" s="118"/>
      <c r="F647" s="118"/>
      <c r="G647" s="118"/>
      <c r="H647" s="118"/>
      <c r="I647" s="118"/>
      <c r="J647" s="118"/>
      <c r="K647" s="118"/>
      <c r="L647" s="118"/>
      <c r="M647" s="118"/>
    </row>
    <row r="648" spans="1:13" ht="15">
      <c r="A648" s="119" t="s">
        <v>7</v>
      </c>
      <c r="B648" s="119">
        <v>6</v>
      </c>
      <c r="C648" s="119">
        <v>35281501124</v>
      </c>
      <c r="D648" s="119">
        <v>58</v>
      </c>
      <c r="E648" s="118"/>
      <c r="F648" s="118"/>
      <c r="G648" s="118"/>
      <c r="H648" s="118"/>
      <c r="I648" s="118"/>
      <c r="J648" s="118"/>
      <c r="K648" s="118"/>
      <c r="L648" s="118"/>
      <c r="M648" s="118"/>
    </row>
    <row r="649" spans="1:13" ht="15">
      <c r="A649" s="119" t="s">
        <v>7</v>
      </c>
      <c r="B649" s="119">
        <v>6</v>
      </c>
      <c r="C649" s="119">
        <v>35281506152</v>
      </c>
      <c r="D649" s="119">
        <v>58</v>
      </c>
      <c r="E649" s="118"/>
      <c r="F649" s="118"/>
      <c r="G649" s="118"/>
      <c r="H649" s="118"/>
      <c r="I649" s="118"/>
      <c r="J649" s="118"/>
      <c r="K649" s="118"/>
      <c r="L649" s="118"/>
      <c r="M649" s="118"/>
    </row>
    <row r="650" spans="1:13" ht="15">
      <c r="A650" s="119" t="s">
        <v>7</v>
      </c>
      <c r="B650" s="119">
        <v>6</v>
      </c>
      <c r="C650" s="119">
        <v>35281505140</v>
      </c>
      <c r="D650" s="119">
        <v>59</v>
      </c>
      <c r="E650" s="118"/>
      <c r="F650" s="118"/>
      <c r="G650" s="118"/>
      <c r="H650" s="118"/>
      <c r="I650" s="118"/>
      <c r="J650" s="118"/>
      <c r="K650" s="118"/>
      <c r="L650" s="118"/>
      <c r="M650" s="118"/>
    </row>
    <row r="651" spans="1:13" ht="15">
      <c r="A651" s="119" t="s">
        <v>7</v>
      </c>
      <c r="B651" s="119">
        <v>6</v>
      </c>
      <c r="C651" s="119">
        <v>35281506084</v>
      </c>
      <c r="D651" s="119">
        <v>59</v>
      </c>
      <c r="E651" s="118"/>
      <c r="F651" s="118"/>
      <c r="G651" s="118"/>
      <c r="H651" s="118"/>
      <c r="I651" s="118"/>
      <c r="J651" s="118"/>
      <c r="K651" s="118"/>
      <c r="L651" s="118"/>
      <c r="M651" s="118"/>
    </row>
    <row r="652" spans="1:13" ht="15">
      <c r="A652" s="119" t="s">
        <v>7</v>
      </c>
      <c r="B652" s="119">
        <v>6</v>
      </c>
      <c r="C652" s="119">
        <v>35281503317</v>
      </c>
      <c r="D652" s="119">
        <v>61</v>
      </c>
      <c r="E652" s="118"/>
      <c r="F652" s="118"/>
      <c r="G652" s="118"/>
      <c r="H652" s="118"/>
      <c r="I652" s="118"/>
      <c r="J652" s="118"/>
      <c r="K652" s="118"/>
      <c r="L652" s="118"/>
      <c r="M652" s="118"/>
    </row>
    <row r="653" spans="1:13" ht="15">
      <c r="A653" s="119" t="s">
        <v>7</v>
      </c>
      <c r="B653" s="119">
        <v>6</v>
      </c>
      <c r="C653" s="119">
        <v>35281506174</v>
      </c>
      <c r="D653" s="119">
        <v>61</v>
      </c>
      <c r="E653" s="118"/>
      <c r="F653" s="118"/>
      <c r="G653" s="118"/>
      <c r="H653" s="118"/>
      <c r="I653" s="118"/>
      <c r="J653" s="118"/>
      <c r="K653" s="118"/>
      <c r="L653" s="118"/>
      <c r="M653" s="118"/>
    </row>
    <row r="654" spans="1:13" ht="15">
      <c r="A654" s="119" t="s">
        <v>7</v>
      </c>
      <c r="B654" s="119">
        <v>6</v>
      </c>
      <c r="C654" s="119">
        <v>35281501360</v>
      </c>
      <c r="D654" s="119">
        <v>62</v>
      </c>
      <c r="E654" s="118"/>
      <c r="F654" s="118"/>
      <c r="G654" s="118"/>
      <c r="H654" s="118"/>
      <c r="I654" s="118"/>
      <c r="J654" s="118"/>
      <c r="K654" s="118"/>
      <c r="L654" s="118"/>
      <c r="M654" s="118"/>
    </row>
    <row r="655" spans="1:13" ht="15">
      <c r="A655" s="119" t="s">
        <v>7</v>
      </c>
      <c r="B655" s="119">
        <v>6</v>
      </c>
      <c r="C655" s="119">
        <v>35281502080</v>
      </c>
      <c r="D655" s="119">
        <v>64</v>
      </c>
      <c r="E655" s="118"/>
      <c r="F655" s="118"/>
      <c r="G655" s="118"/>
      <c r="H655" s="118"/>
      <c r="I655" s="118"/>
      <c r="J655" s="118"/>
      <c r="K655" s="118"/>
      <c r="L655" s="118"/>
      <c r="M655" s="118"/>
    </row>
    <row r="656" spans="1:13" ht="15">
      <c r="A656" s="119" t="s">
        <v>7</v>
      </c>
      <c r="B656" s="119">
        <v>6</v>
      </c>
      <c r="C656" s="119">
        <v>35281505241</v>
      </c>
      <c r="D656" s="119">
        <v>65</v>
      </c>
      <c r="E656" s="118"/>
      <c r="F656" s="118"/>
      <c r="G656" s="118"/>
      <c r="H656" s="118"/>
      <c r="I656" s="118"/>
      <c r="J656" s="118"/>
      <c r="K656" s="118"/>
      <c r="L656" s="118"/>
      <c r="M656" s="118"/>
    </row>
    <row r="657" spans="1:13" ht="15">
      <c r="A657" s="119" t="s">
        <v>7</v>
      </c>
      <c r="B657" s="119">
        <v>6</v>
      </c>
      <c r="C657" s="119">
        <v>35281506118</v>
      </c>
      <c r="D657" s="119">
        <v>68</v>
      </c>
      <c r="E657" s="118"/>
      <c r="F657" s="118"/>
      <c r="G657" s="118"/>
      <c r="H657" s="118"/>
      <c r="I657" s="118"/>
      <c r="J657" s="118"/>
      <c r="K657" s="118"/>
      <c r="L657" s="118"/>
      <c r="M657" s="118"/>
    </row>
    <row r="658" spans="1:13" ht="15">
      <c r="A658" s="119" t="s">
        <v>7</v>
      </c>
      <c r="B658" s="119">
        <v>6</v>
      </c>
      <c r="C658" s="119">
        <v>35281503081</v>
      </c>
      <c r="D658" s="119">
        <v>71</v>
      </c>
      <c r="E658" s="118"/>
      <c r="F658" s="118"/>
      <c r="G658" s="118"/>
      <c r="H658" s="118"/>
      <c r="I658" s="118"/>
      <c r="J658" s="118"/>
      <c r="K658" s="118"/>
      <c r="L658" s="118"/>
      <c r="M658" s="118"/>
    </row>
    <row r="659" spans="1:13" ht="15">
      <c r="A659" s="119" t="s">
        <v>7</v>
      </c>
      <c r="B659" s="119">
        <v>6</v>
      </c>
      <c r="C659" s="119">
        <v>35281505027</v>
      </c>
      <c r="D659" s="119">
        <v>71</v>
      </c>
      <c r="E659" s="118"/>
      <c r="F659" s="118"/>
      <c r="G659" s="118"/>
      <c r="H659" s="118"/>
      <c r="I659" s="118"/>
      <c r="J659" s="118"/>
      <c r="K659" s="118"/>
      <c r="L659" s="118"/>
      <c r="M659" s="118"/>
    </row>
    <row r="660" spans="1:13" ht="15">
      <c r="A660" s="119" t="s">
        <v>7</v>
      </c>
      <c r="B660" s="119">
        <v>6</v>
      </c>
      <c r="C660" s="119">
        <v>35281506017</v>
      </c>
      <c r="D660" s="119">
        <v>73</v>
      </c>
      <c r="E660" s="118"/>
      <c r="F660" s="118"/>
      <c r="G660" s="118"/>
      <c r="H660" s="118"/>
      <c r="I660" s="118"/>
      <c r="J660" s="118"/>
      <c r="K660" s="118"/>
      <c r="L660" s="118"/>
      <c r="M660" s="118"/>
    </row>
    <row r="661" spans="1:13" ht="15">
      <c r="A661" s="119" t="s">
        <v>7</v>
      </c>
      <c r="B661" s="119">
        <v>6</v>
      </c>
      <c r="C661" s="119">
        <v>35281506163</v>
      </c>
      <c r="D661" s="119">
        <v>73</v>
      </c>
      <c r="E661" s="118"/>
      <c r="F661" s="118"/>
      <c r="G661" s="118"/>
      <c r="H661" s="118"/>
      <c r="I661" s="118"/>
      <c r="J661" s="118"/>
      <c r="K661" s="118"/>
      <c r="L661" s="118"/>
      <c r="M661" s="118"/>
    </row>
    <row r="662" spans="1:13" ht="15">
      <c r="A662" s="119" t="s">
        <v>7</v>
      </c>
      <c r="B662" s="119">
        <v>6</v>
      </c>
      <c r="C662" s="119">
        <v>35281506242</v>
      </c>
      <c r="D662" s="119">
        <v>73</v>
      </c>
      <c r="E662" s="118"/>
      <c r="F662" s="118"/>
      <c r="G662" s="118"/>
      <c r="H662" s="118"/>
      <c r="I662" s="118"/>
      <c r="J662" s="118"/>
      <c r="K662" s="118"/>
      <c r="L662" s="118"/>
      <c r="M662" s="118"/>
    </row>
    <row r="663" spans="1:13" ht="15">
      <c r="A663" s="119" t="s">
        <v>7</v>
      </c>
      <c r="B663" s="119">
        <v>6</v>
      </c>
      <c r="C663" s="119">
        <v>35281506208</v>
      </c>
      <c r="D663" s="119">
        <v>76</v>
      </c>
      <c r="E663" s="118"/>
      <c r="F663" s="118"/>
      <c r="G663" s="118"/>
      <c r="H663" s="118"/>
      <c r="I663" s="118"/>
      <c r="J663" s="118"/>
      <c r="K663" s="118"/>
      <c r="L663" s="118"/>
      <c r="M663" s="118"/>
    </row>
    <row r="664" spans="1:13" ht="15">
      <c r="A664" s="119" t="s">
        <v>7</v>
      </c>
      <c r="B664" s="119">
        <v>6</v>
      </c>
      <c r="C664" s="119">
        <v>35281506231</v>
      </c>
      <c r="D664" s="119">
        <v>82</v>
      </c>
      <c r="E664" s="118"/>
      <c r="F664" s="118"/>
      <c r="G664" s="118"/>
      <c r="H664" s="118"/>
      <c r="I664" s="118"/>
      <c r="J664" s="118"/>
      <c r="K664" s="118"/>
      <c r="L664" s="118"/>
      <c r="M664" s="118"/>
    </row>
    <row r="665" spans="1:13" ht="15">
      <c r="A665" s="119" t="s">
        <v>7</v>
      </c>
      <c r="B665" s="119">
        <v>6</v>
      </c>
      <c r="C665" s="119">
        <v>35281502350</v>
      </c>
      <c r="D665" s="119">
        <v>87</v>
      </c>
      <c r="E665" s="118"/>
      <c r="F665" s="118"/>
      <c r="G665" s="118"/>
      <c r="H665" s="118"/>
      <c r="I665" s="118"/>
      <c r="J665" s="118"/>
      <c r="K665" s="118"/>
      <c r="L665" s="118"/>
      <c r="M665" s="118"/>
    </row>
    <row r="666" spans="1:13" ht="15">
      <c r="A666" s="119" t="s">
        <v>7</v>
      </c>
      <c r="B666" s="119">
        <v>7</v>
      </c>
      <c r="C666" s="119">
        <v>35281501371</v>
      </c>
      <c r="D666" s="119">
        <v>36</v>
      </c>
      <c r="E666" s="118"/>
      <c r="F666" s="118"/>
      <c r="G666" s="118"/>
      <c r="H666" s="118"/>
      <c r="I666" s="118"/>
      <c r="J666" s="118"/>
      <c r="K666" s="118"/>
      <c r="L666" s="118"/>
      <c r="M666" s="118"/>
    </row>
    <row r="667" spans="1:13" ht="15">
      <c r="A667" s="119" t="s">
        <v>7</v>
      </c>
      <c r="B667" s="119">
        <v>7</v>
      </c>
      <c r="C667" s="119">
        <v>35281503092</v>
      </c>
      <c r="D667" s="119">
        <v>36</v>
      </c>
      <c r="E667" s="118"/>
      <c r="F667" s="118"/>
      <c r="G667" s="118"/>
      <c r="H667" s="118"/>
      <c r="I667" s="118"/>
      <c r="J667" s="118"/>
      <c r="K667" s="118"/>
      <c r="L667" s="118"/>
      <c r="M667" s="118"/>
    </row>
    <row r="668" spans="1:13" ht="15">
      <c r="A668" s="119" t="s">
        <v>7</v>
      </c>
      <c r="B668" s="119">
        <v>7</v>
      </c>
      <c r="C668" s="119">
        <v>35281503216</v>
      </c>
      <c r="D668" s="119">
        <v>41</v>
      </c>
      <c r="E668" s="118"/>
      <c r="F668" s="118"/>
      <c r="G668" s="118"/>
      <c r="H668" s="118"/>
      <c r="I668" s="118"/>
      <c r="J668" s="118"/>
      <c r="K668" s="118"/>
      <c r="L668" s="118"/>
      <c r="M668" s="118"/>
    </row>
    <row r="669" spans="1:13" ht="15">
      <c r="A669" s="119" t="s">
        <v>7</v>
      </c>
      <c r="B669" s="119">
        <v>7</v>
      </c>
      <c r="C669" s="119">
        <v>35281504262</v>
      </c>
      <c r="D669" s="119">
        <v>42</v>
      </c>
      <c r="E669" s="118"/>
      <c r="F669" s="118"/>
      <c r="G669" s="118"/>
      <c r="H669" s="118"/>
      <c r="I669" s="118"/>
      <c r="J669" s="118"/>
      <c r="K669" s="118"/>
      <c r="L669" s="118"/>
      <c r="M669" s="118"/>
    </row>
    <row r="670" spans="1:13" ht="15">
      <c r="A670" s="119" t="s">
        <v>7</v>
      </c>
      <c r="B670" s="119">
        <v>7</v>
      </c>
      <c r="C670" s="119">
        <v>35281505353</v>
      </c>
      <c r="D670" s="119">
        <v>44</v>
      </c>
      <c r="E670" s="118"/>
      <c r="F670" s="118"/>
      <c r="G670" s="118"/>
      <c r="H670" s="118"/>
      <c r="I670" s="118"/>
      <c r="J670" s="118"/>
      <c r="K670" s="118"/>
      <c r="L670" s="118"/>
      <c r="M670" s="118"/>
    </row>
    <row r="671" spans="1:13" ht="15">
      <c r="A671" s="119" t="s">
        <v>7</v>
      </c>
      <c r="B671" s="119">
        <v>7</v>
      </c>
      <c r="C671" s="119">
        <v>35281504191</v>
      </c>
      <c r="D671" s="119">
        <v>44</v>
      </c>
      <c r="E671" s="118"/>
      <c r="F671" s="118"/>
      <c r="G671" s="118"/>
      <c r="H671" s="118"/>
      <c r="I671" s="118"/>
      <c r="J671" s="118"/>
      <c r="K671" s="118"/>
      <c r="L671" s="118"/>
      <c r="M671" s="118"/>
    </row>
    <row r="672" spans="1:13" ht="15">
      <c r="A672" s="119" t="s">
        <v>7</v>
      </c>
      <c r="B672" s="119">
        <v>7</v>
      </c>
      <c r="C672" s="119">
        <v>35281503070</v>
      </c>
      <c r="D672" s="119">
        <v>45</v>
      </c>
      <c r="E672" s="118"/>
      <c r="F672" s="118"/>
      <c r="G672" s="118"/>
      <c r="H672" s="118"/>
      <c r="I672" s="118"/>
      <c r="J672" s="118"/>
      <c r="K672" s="118"/>
      <c r="L672" s="118"/>
      <c r="M672" s="118"/>
    </row>
    <row r="673" spans="1:13" ht="15">
      <c r="A673" s="119" t="s">
        <v>7</v>
      </c>
      <c r="B673" s="119">
        <v>7</v>
      </c>
      <c r="C673" s="119">
        <v>35281505061</v>
      </c>
      <c r="D673" s="119">
        <v>45</v>
      </c>
      <c r="E673" s="118"/>
      <c r="F673" s="118"/>
      <c r="G673" s="118"/>
      <c r="H673" s="118"/>
      <c r="I673" s="118"/>
      <c r="J673" s="118"/>
      <c r="K673" s="118"/>
      <c r="L673" s="118"/>
      <c r="M673" s="118"/>
    </row>
    <row r="674" spans="1:13" ht="15">
      <c r="A674" s="119" t="s">
        <v>7</v>
      </c>
      <c r="B674" s="119">
        <v>7</v>
      </c>
      <c r="C674" s="119">
        <v>35281503340</v>
      </c>
      <c r="D674" s="119">
        <v>47</v>
      </c>
      <c r="E674" s="118"/>
      <c r="F674" s="118"/>
      <c r="G674" s="118"/>
      <c r="H674" s="118"/>
      <c r="I674" s="118"/>
      <c r="J674" s="118"/>
      <c r="K674" s="118"/>
      <c r="L674" s="118"/>
      <c r="M674" s="118"/>
    </row>
    <row r="675" spans="1:13" ht="15">
      <c r="A675" s="119" t="s">
        <v>7</v>
      </c>
      <c r="B675" s="119">
        <v>7</v>
      </c>
      <c r="C675" s="119">
        <v>35281505096</v>
      </c>
      <c r="D675" s="119">
        <v>53</v>
      </c>
      <c r="E675" s="118"/>
      <c r="F675" s="118"/>
      <c r="G675" s="118"/>
      <c r="H675" s="118"/>
      <c r="I675" s="118"/>
      <c r="J675" s="118"/>
      <c r="K675" s="118"/>
      <c r="L675" s="118"/>
      <c r="M675" s="118"/>
    </row>
    <row r="676" spans="1:13" ht="15">
      <c r="A676" s="119" t="s">
        <v>7</v>
      </c>
      <c r="B676" s="119">
        <v>7</v>
      </c>
      <c r="C676" s="119">
        <v>35281504284</v>
      </c>
      <c r="D676" s="119">
        <v>58</v>
      </c>
      <c r="E676" s="118"/>
      <c r="F676" s="118"/>
      <c r="G676" s="118"/>
      <c r="H676" s="118"/>
      <c r="I676" s="118"/>
      <c r="J676" s="118"/>
      <c r="K676" s="118"/>
      <c r="L676" s="118"/>
      <c r="M676" s="118"/>
    </row>
    <row r="677" spans="1:13" ht="15">
      <c r="A677" s="119" t="s">
        <v>7</v>
      </c>
      <c r="B677" s="119">
        <v>7</v>
      </c>
      <c r="C677" s="119">
        <v>35281505139</v>
      </c>
      <c r="D677" s="119">
        <v>60</v>
      </c>
      <c r="E677" s="118"/>
      <c r="F677" s="118"/>
      <c r="G677" s="118"/>
      <c r="H677" s="118"/>
      <c r="I677" s="118"/>
      <c r="J677" s="118"/>
      <c r="K677" s="118"/>
      <c r="L677" s="118"/>
      <c r="M677" s="118"/>
    </row>
    <row r="678" spans="1:13" ht="15">
      <c r="A678" s="119" t="s">
        <v>7</v>
      </c>
      <c r="B678" s="119">
        <v>7</v>
      </c>
      <c r="C678" s="119">
        <v>35281501045</v>
      </c>
      <c r="D678" s="119">
        <v>62</v>
      </c>
      <c r="E678" s="118"/>
      <c r="F678" s="118"/>
      <c r="G678" s="118"/>
      <c r="H678" s="118"/>
      <c r="I678" s="118"/>
      <c r="J678" s="118"/>
      <c r="K678" s="118"/>
      <c r="L678" s="118"/>
      <c r="M678" s="118"/>
    </row>
    <row r="679" spans="1:13" ht="15">
      <c r="A679" s="119" t="s">
        <v>7</v>
      </c>
      <c r="B679" s="119">
        <v>7</v>
      </c>
      <c r="C679" s="119">
        <v>35281501102</v>
      </c>
      <c r="D679" s="119">
        <v>62</v>
      </c>
      <c r="E679" s="118"/>
      <c r="F679" s="118"/>
      <c r="G679" s="118"/>
      <c r="H679" s="118"/>
      <c r="I679" s="118"/>
      <c r="J679" s="118"/>
      <c r="K679" s="118"/>
      <c r="L679" s="118"/>
      <c r="M679" s="118"/>
    </row>
    <row r="680" spans="1:13" ht="15">
      <c r="A680" s="119" t="s">
        <v>7</v>
      </c>
      <c r="B680" s="119">
        <v>7</v>
      </c>
      <c r="C680" s="119">
        <v>35281504060</v>
      </c>
      <c r="D680" s="119">
        <v>63</v>
      </c>
      <c r="E680" s="118"/>
      <c r="F680" s="118"/>
      <c r="G680" s="118"/>
      <c r="H680" s="118"/>
      <c r="I680" s="118"/>
      <c r="J680" s="118"/>
      <c r="K680" s="118"/>
      <c r="L680" s="118"/>
      <c r="M680" s="118"/>
    </row>
    <row r="681" spans="1:13" ht="15">
      <c r="A681" s="119" t="s">
        <v>7</v>
      </c>
      <c r="B681" s="119">
        <v>7</v>
      </c>
      <c r="C681" s="119">
        <v>35281505296</v>
      </c>
      <c r="D681" s="119">
        <v>65</v>
      </c>
      <c r="E681" s="118"/>
      <c r="F681" s="118"/>
      <c r="G681" s="118"/>
      <c r="H681" s="118"/>
      <c r="I681" s="118"/>
      <c r="J681" s="118"/>
      <c r="K681" s="118"/>
      <c r="L681" s="118"/>
      <c r="M681" s="118"/>
    </row>
    <row r="682" spans="1:13" ht="15">
      <c r="A682" s="119" t="s">
        <v>7</v>
      </c>
      <c r="B682" s="119">
        <v>7</v>
      </c>
      <c r="C682" s="119">
        <v>35281502361</v>
      </c>
      <c r="D682" s="119">
        <v>71</v>
      </c>
      <c r="E682" s="118"/>
      <c r="F682" s="118"/>
      <c r="G682" s="118"/>
      <c r="H682" s="118"/>
      <c r="I682" s="118"/>
      <c r="J682" s="118"/>
      <c r="K682" s="118"/>
      <c r="L682" s="118"/>
      <c r="M682" s="118"/>
    </row>
    <row r="683" spans="1:13" ht="15">
      <c r="A683" s="119" t="s">
        <v>7</v>
      </c>
      <c r="B683" s="119">
        <v>7</v>
      </c>
      <c r="C683" s="119">
        <v>35281505072</v>
      </c>
      <c r="D683" s="119">
        <v>83</v>
      </c>
      <c r="E683" s="118"/>
      <c r="F683" s="118"/>
      <c r="G683" s="118"/>
      <c r="H683" s="118"/>
      <c r="I683" s="118"/>
      <c r="J683" s="118"/>
      <c r="K683" s="118"/>
      <c r="L683" s="118"/>
      <c r="M683" s="118"/>
    </row>
    <row r="684" spans="1:13" ht="15">
      <c r="A684" s="119" t="s">
        <v>8</v>
      </c>
      <c r="B684" s="119">
        <v>1</v>
      </c>
      <c r="C684" s="119">
        <v>35291501283</v>
      </c>
      <c r="D684" s="119">
        <v>28</v>
      </c>
      <c r="E684" s="118"/>
      <c r="F684" s="118"/>
      <c r="G684" s="118"/>
      <c r="H684" s="118"/>
      <c r="I684" s="118"/>
      <c r="J684" s="118"/>
      <c r="K684" s="118"/>
      <c r="L684" s="118"/>
      <c r="M684" s="118"/>
    </row>
    <row r="685" spans="1:13" ht="15">
      <c r="A685" s="119" t="s">
        <v>8</v>
      </c>
      <c r="B685" s="119">
        <v>1</v>
      </c>
      <c r="C685" s="119">
        <v>35291500110</v>
      </c>
      <c r="D685" s="119">
        <v>31</v>
      </c>
      <c r="E685" s="118"/>
      <c r="F685" s="118"/>
      <c r="G685" s="118"/>
      <c r="H685" s="118"/>
      <c r="I685" s="118"/>
      <c r="J685" s="118"/>
      <c r="K685" s="118"/>
      <c r="L685" s="118"/>
      <c r="M685" s="118"/>
    </row>
    <row r="686" spans="1:13" ht="15">
      <c r="A686" s="119" t="s">
        <v>8</v>
      </c>
      <c r="B686" s="119">
        <v>1</v>
      </c>
      <c r="C686" s="119">
        <v>35291508055</v>
      </c>
      <c r="D686" s="119">
        <v>34</v>
      </c>
      <c r="E686" s="118"/>
      <c r="F686" s="118"/>
      <c r="G686" s="118"/>
      <c r="H686" s="118"/>
      <c r="I686" s="118"/>
      <c r="J686" s="118"/>
      <c r="K686" s="118"/>
      <c r="L686" s="118"/>
      <c r="M686" s="118"/>
    </row>
    <row r="687" spans="1:13" ht="15">
      <c r="A687" s="119" t="s">
        <v>8</v>
      </c>
      <c r="B687" s="119">
        <v>1</v>
      </c>
      <c r="C687" s="119">
        <v>35291508145</v>
      </c>
      <c r="D687" s="119">
        <v>34</v>
      </c>
      <c r="E687" s="118"/>
      <c r="F687" s="118"/>
      <c r="G687" s="118"/>
      <c r="H687" s="118"/>
      <c r="I687" s="118"/>
      <c r="J687" s="118"/>
      <c r="K687" s="118"/>
      <c r="L687" s="118"/>
      <c r="M687" s="118"/>
    </row>
    <row r="688" spans="1:13" ht="15">
      <c r="A688" s="119" t="s">
        <v>8</v>
      </c>
      <c r="B688" s="119">
        <v>1</v>
      </c>
      <c r="C688" s="119">
        <v>35291505074</v>
      </c>
      <c r="D688" s="119">
        <v>36</v>
      </c>
      <c r="E688" s="118"/>
      <c r="F688" s="118"/>
      <c r="G688" s="118"/>
      <c r="H688" s="118"/>
      <c r="I688" s="118"/>
      <c r="J688" s="118"/>
      <c r="K688" s="118"/>
      <c r="L688" s="118"/>
      <c r="M688" s="118"/>
    </row>
    <row r="689" spans="1:13" ht="15">
      <c r="A689" s="119" t="s">
        <v>8</v>
      </c>
      <c r="B689" s="119">
        <v>1</v>
      </c>
      <c r="C689" s="119">
        <v>35291503162</v>
      </c>
      <c r="D689" s="119">
        <v>39</v>
      </c>
      <c r="E689" s="118"/>
      <c r="F689" s="118"/>
      <c r="G689" s="118"/>
      <c r="H689" s="118"/>
      <c r="I689" s="118"/>
      <c r="J689" s="118"/>
      <c r="K689" s="118"/>
      <c r="L689" s="118"/>
      <c r="M689" s="118"/>
    </row>
    <row r="690" spans="1:13" ht="15">
      <c r="A690" s="119" t="s">
        <v>8</v>
      </c>
      <c r="B690" s="119">
        <v>1</v>
      </c>
      <c r="C690" s="119">
        <v>35291508268</v>
      </c>
      <c r="D690" s="119">
        <v>39</v>
      </c>
      <c r="E690" s="118"/>
      <c r="F690" s="118"/>
      <c r="G690" s="118"/>
      <c r="H690" s="118"/>
      <c r="I690" s="118"/>
      <c r="J690" s="118"/>
      <c r="K690" s="118"/>
      <c r="L690" s="118"/>
      <c r="M690" s="118"/>
    </row>
    <row r="691" spans="1:13" ht="15">
      <c r="A691" s="119" t="s">
        <v>8</v>
      </c>
      <c r="B691" s="119">
        <v>1</v>
      </c>
      <c r="C691" s="119">
        <v>35291504051</v>
      </c>
      <c r="D691" s="119">
        <v>40</v>
      </c>
      <c r="E691" s="118"/>
      <c r="F691" s="118"/>
      <c r="G691" s="118"/>
      <c r="H691" s="118"/>
      <c r="I691" s="118"/>
      <c r="J691" s="118"/>
      <c r="K691" s="118"/>
      <c r="L691" s="118"/>
      <c r="M691" s="118"/>
    </row>
    <row r="692" spans="1:13" ht="15">
      <c r="A692" s="119" t="s">
        <v>8</v>
      </c>
      <c r="B692" s="119">
        <v>1</v>
      </c>
      <c r="C692" s="119">
        <v>35291500100</v>
      </c>
      <c r="D692" s="119">
        <v>41</v>
      </c>
      <c r="E692" s="118"/>
      <c r="F692" s="118"/>
      <c r="G692" s="118"/>
      <c r="H692" s="118"/>
      <c r="I692" s="118"/>
      <c r="J692" s="118"/>
      <c r="K692" s="118"/>
      <c r="L692" s="118"/>
      <c r="M692" s="118"/>
    </row>
    <row r="693" spans="1:13" ht="15">
      <c r="A693" s="119" t="s">
        <v>8</v>
      </c>
      <c r="B693" s="119">
        <v>1</v>
      </c>
      <c r="C693" s="119">
        <v>35291500106</v>
      </c>
      <c r="D693" s="119">
        <v>41</v>
      </c>
      <c r="E693" s="118"/>
      <c r="F693" s="118"/>
      <c r="G693" s="118"/>
      <c r="H693" s="118"/>
      <c r="I693" s="118"/>
      <c r="J693" s="118"/>
      <c r="K693" s="118"/>
      <c r="L693" s="118"/>
      <c r="M693" s="118"/>
    </row>
    <row r="694" spans="1:13" ht="15">
      <c r="A694" s="119" t="s">
        <v>8</v>
      </c>
      <c r="B694" s="119">
        <v>1</v>
      </c>
      <c r="C694" s="119">
        <v>35291500107</v>
      </c>
      <c r="D694" s="119">
        <v>41</v>
      </c>
      <c r="E694" s="118"/>
      <c r="F694" s="118"/>
      <c r="G694" s="118"/>
      <c r="H694" s="118"/>
      <c r="I694" s="118"/>
      <c r="J694" s="118"/>
      <c r="K694" s="118"/>
      <c r="L694" s="118"/>
      <c r="M694" s="118"/>
    </row>
    <row r="695" spans="1:13" ht="15">
      <c r="A695" s="119" t="s">
        <v>8</v>
      </c>
      <c r="B695" s="119">
        <v>1</v>
      </c>
      <c r="C695" s="119">
        <v>35291505221</v>
      </c>
      <c r="D695" s="119">
        <v>42</v>
      </c>
      <c r="E695" s="118"/>
      <c r="F695" s="118"/>
      <c r="G695" s="118"/>
      <c r="H695" s="118"/>
      <c r="I695" s="118"/>
      <c r="J695" s="118"/>
      <c r="K695" s="118"/>
      <c r="L695" s="118"/>
      <c r="M695" s="118"/>
    </row>
    <row r="696" spans="1:13" ht="15">
      <c r="A696" s="119" t="s">
        <v>8</v>
      </c>
      <c r="B696" s="119">
        <v>1</v>
      </c>
      <c r="C696" s="119">
        <v>35291507076</v>
      </c>
      <c r="D696" s="119">
        <v>42</v>
      </c>
      <c r="E696" s="118"/>
      <c r="F696" s="118"/>
      <c r="G696" s="118"/>
      <c r="H696" s="118"/>
      <c r="I696" s="118"/>
      <c r="J696" s="118"/>
      <c r="K696" s="118"/>
      <c r="L696" s="118"/>
      <c r="M696" s="118"/>
    </row>
    <row r="697" spans="1:13" ht="15">
      <c r="A697" s="119" t="s">
        <v>8</v>
      </c>
      <c r="B697" s="119">
        <v>1</v>
      </c>
      <c r="C697" s="119">
        <v>35291507087</v>
      </c>
      <c r="D697" s="119">
        <v>42</v>
      </c>
      <c r="E697" s="118"/>
      <c r="F697" s="118"/>
      <c r="G697" s="118"/>
      <c r="H697" s="118"/>
      <c r="I697" s="118"/>
      <c r="J697" s="118"/>
      <c r="K697" s="118"/>
      <c r="L697" s="118"/>
      <c r="M697" s="118"/>
    </row>
    <row r="698" spans="1:13" ht="15">
      <c r="A698" s="119" t="s">
        <v>8</v>
      </c>
      <c r="B698" s="119">
        <v>1</v>
      </c>
      <c r="C698" s="119">
        <v>35291500102</v>
      </c>
      <c r="D698" s="119">
        <v>43</v>
      </c>
      <c r="E698" s="118"/>
      <c r="F698" s="118"/>
      <c r="G698" s="118"/>
      <c r="H698" s="118"/>
      <c r="I698" s="118"/>
      <c r="J698" s="118"/>
      <c r="K698" s="118"/>
      <c r="L698" s="118"/>
      <c r="M698" s="118"/>
    </row>
    <row r="699" spans="1:13" ht="15">
      <c r="A699" s="119" t="s">
        <v>8</v>
      </c>
      <c r="B699" s="119">
        <v>1</v>
      </c>
      <c r="C699" s="119">
        <v>35291502284</v>
      </c>
      <c r="D699" s="119">
        <v>43</v>
      </c>
      <c r="E699" s="118"/>
      <c r="F699" s="118"/>
      <c r="G699" s="118"/>
      <c r="H699" s="118"/>
      <c r="I699" s="118"/>
      <c r="J699" s="118"/>
      <c r="K699" s="118"/>
      <c r="L699" s="118"/>
      <c r="M699" s="118"/>
    </row>
    <row r="700" spans="1:13" ht="15">
      <c r="A700" s="119" t="s">
        <v>8</v>
      </c>
      <c r="B700" s="119">
        <v>1</v>
      </c>
      <c r="C700" s="119">
        <v>35291506031</v>
      </c>
      <c r="D700" s="119">
        <v>44</v>
      </c>
      <c r="E700" s="118"/>
      <c r="F700" s="118"/>
      <c r="G700" s="118"/>
      <c r="H700" s="118"/>
      <c r="I700" s="118"/>
      <c r="J700" s="118"/>
      <c r="K700" s="118"/>
      <c r="L700" s="118"/>
      <c r="M700" s="118"/>
    </row>
    <row r="701" spans="1:13" ht="15">
      <c r="A701" s="119" t="s">
        <v>8</v>
      </c>
      <c r="B701" s="119">
        <v>1</v>
      </c>
      <c r="C701" s="119">
        <v>35291506132</v>
      </c>
      <c r="D701" s="119">
        <v>46</v>
      </c>
      <c r="E701" s="118"/>
      <c r="F701" s="118"/>
      <c r="G701" s="118"/>
      <c r="H701" s="118"/>
      <c r="I701" s="118"/>
      <c r="J701" s="118"/>
      <c r="K701" s="118"/>
      <c r="L701" s="118"/>
      <c r="M701" s="118"/>
    </row>
    <row r="702" spans="1:13" ht="15">
      <c r="A702" s="119" t="s">
        <v>8</v>
      </c>
      <c r="B702" s="119">
        <v>1</v>
      </c>
      <c r="C702" s="119">
        <v>35291502116</v>
      </c>
      <c r="D702" s="119">
        <v>48</v>
      </c>
      <c r="E702" s="118"/>
      <c r="F702" s="118"/>
      <c r="G702" s="118"/>
      <c r="H702" s="118"/>
      <c r="I702" s="118"/>
      <c r="J702" s="118"/>
      <c r="K702" s="118"/>
      <c r="L702" s="118"/>
      <c r="M702" s="118"/>
    </row>
    <row r="703" spans="1:13" ht="15">
      <c r="A703" s="119" t="s">
        <v>8</v>
      </c>
      <c r="B703" s="119">
        <v>1</v>
      </c>
      <c r="C703" s="119">
        <v>35291503049</v>
      </c>
      <c r="D703" s="119">
        <v>48</v>
      </c>
      <c r="E703" s="118"/>
      <c r="F703" s="118"/>
      <c r="G703" s="118"/>
      <c r="H703" s="118"/>
      <c r="I703" s="118"/>
      <c r="J703" s="118"/>
      <c r="K703" s="118"/>
      <c r="L703" s="118"/>
      <c r="M703" s="118"/>
    </row>
    <row r="704" spans="1:13" ht="15">
      <c r="A704" s="119" t="s">
        <v>8</v>
      </c>
      <c r="B704" s="119">
        <v>1</v>
      </c>
      <c r="C704" s="119">
        <v>35291507133</v>
      </c>
      <c r="D704" s="119">
        <v>49</v>
      </c>
      <c r="E704" s="118"/>
      <c r="F704" s="118"/>
      <c r="G704" s="118"/>
      <c r="H704" s="118"/>
      <c r="I704" s="118"/>
      <c r="J704" s="118"/>
      <c r="K704" s="118"/>
      <c r="L704" s="118"/>
      <c r="M704" s="118"/>
    </row>
    <row r="705" spans="1:13" ht="15">
      <c r="A705" s="119" t="s">
        <v>8</v>
      </c>
      <c r="B705" s="119">
        <v>1</v>
      </c>
      <c r="C705" s="119">
        <v>35291502217</v>
      </c>
      <c r="D705" s="119">
        <v>50</v>
      </c>
      <c r="E705" s="118"/>
      <c r="F705" s="118"/>
      <c r="G705" s="118"/>
      <c r="H705" s="118"/>
      <c r="I705" s="118"/>
      <c r="J705" s="118"/>
      <c r="K705" s="118"/>
      <c r="L705" s="118"/>
      <c r="M705" s="118"/>
    </row>
    <row r="706" spans="1:13" ht="15">
      <c r="A706" s="119" t="s">
        <v>8</v>
      </c>
      <c r="B706" s="119">
        <v>1</v>
      </c>
      <c r="C706" s="119">
        <v>35291505232</v>
      </c>
      <c r="D706" s="119">
        <v>50</v>
      </c>
      <c r="E706" s="118"/>
      <c r="F706" s="118"/>
      <c r="G706" s="118"/>
      <c r="H706" s="118"/>
      <c r="I706" s="118"/>
      <c r="J706" s="118"/>
      <c r="K706" s="118"/>
      <c r="L706" s="118"/>
      <c r="M706" s="118"/>
    </row>
    <row r="707" spans="1:13" ht="15">
      <c r="A707" s="119" t="s">
        <v>8</v>
      </c>
      <c r="B707" s="119">
        <v>1</v>
      </c>
      <c r="C707" s="119">
        <v>35291505298</v>
      </c>
      <c r="D707" s="119">
        <v>50</v>
      </c>
      <c r="E707" s="118"/>
      <c r="F707" s="118"/>
      <c r="G707" s="118"/>
      <c r="H707" s="118"/>
      <c r="I707" s="118"/>
      <c r="J707" s="118"/>
      <c r="K707" s="118"/>
      <c r="L707" s="118"/>
      <c r="M707" s="118"/>
    </row>
    <row r="708" spans="1:13" ht="15">
      <c r="A708" s="119" t="s">
        <v>8</v>
      </c>
      <c r="B708" s="119">
        <v>1</v>
      </c>
      <c r="C708" s="119">
        <v>35291503285</v>
      </c>
      <c r="D708" s="119">
        <v>51</v>
      </c>
      <c r="E708" s="118"/>
      <c r="F708" s="118"/>
      <c r="G708" s="118"/>
      <c r="H708" s="118"/>
      <c r="I708" s="118"/>
      <c r="J708" s="118"/>
      <c r="K708" s="118"/>
      <c r="L708" s="118"/>
      <c r="M708" s="118"/>
    </row>
    <row r="709" spans="1:13" ht="15">
      <c r="A709" s="119" t="s">
        <v>8</v>
      </c>
      <c r="B709" s="119">
        <v>1</v>
      </c>
      <c r="C709" s="119">
        <v>35291506019</v>
      </c>
      <c r="D709" s="119">
        <v>53</v>
      </c>
      <c r="E709" s="118"/>
      <c r="F709" s="118"/>
      <c r="G709" s="118"/>
      <c r="H709" s="118"/>
      <c r="I709" s="118"/>
      <c r="J709" s="118"/>
      <c r="K709" s="118"/>
      <c r="L709" s="118"/>
      <c r="M709" s="118"/>
    </row>
    <row r="710" spans="1:13" ht="15">
      <c r="A710" s="119" t="s">
        <v>8</v>
      </c>
      <c r="B710" s="119">
        <v>1</v>
      </c>
      <c r="C710" s="119">
        <v>35291508217</v>
      </c>
      <c r="D710" s="119">
        <v>55</v>
      </c>
      <c r="E710" s="118"/>
      <c r="F710" s="118"/>
      <c r="G710" s="118"/>
      <c r="H710" s="118"/>
      <c r="I710" s="118"/>
      <c r="J710" s="118"/>
      <c r="K710" s="118"/>
      <c r="L710" s="118"/>
      <c r="M710" s="118"/>
    </row>
    <row r="711" spans="1:13" ht="15">
      <c r="A711" s="119" t="s">
        <v>8</v>
      </c>
      <c r="B711" s="119">
        <v>1</v>
      </c>
      <c r="C711" s="119">
        <v>35291500103</v>
      </c>
      <c r="D711" s="119">
        <v>56</v>
      </c>
      <c r="E711" s="118"/>
      <c r="F711" s="118"/>
      <c r="G711" s="118"/>
      <c r="H711" s="118"/>
      <c r="I711" s="118"/>
      <c r="J711" s="118"/>
      <c r="K711" s="118"/>
      <c r="L711" s="118"/>
      <c r="M711" s="118"/>
    </row>
    <row r="712" spans="1:13" ht="15">
      <c r="A712" s="119" t="s">
        <v>8</v>
      </c>
      <c r="B712" s="119">
        <v>1</v>
      </c>
      <c r="C712" s="119">
        <v>35291505063</v>
      </c>
      <c r="D712" s="119">
        <v>56</v>
      </c>
      <c r="E712" s="118"/>
      <c r="F712" s="118"/>
      <c r="G712" s="118"/>
      <c r="H712" s="118"/>
      <c r="I712" s="118"/>
      <c r="J712" s="118"/>
      <c r="K712" s="118"/>
      <c r="L712" s="118"/>
      <c r="M712" s="118"/>
    </row>
    <row r="713" spans="1:13" ht="15">
      <c r="A713" s="119" t="s">
        <v>8</v>
      </c>
      <c r="B713" s="119">
        <v>1</v>
      </c>
      <c r="C713" s="119">
        <v>35291507021</v>
      </c>
      <c r="D713" s="119">
        <v>58</v>
      </c>
      <c r="E713" s="118"/>
      <c r="F713" s="118"/>
      <c r="G713" s="118"/>
      <c r="H713" s="118"/>
      <c r="I713" s="118"/>
      <c r="J713" s="118"/>
      <c r="K713" s="118"/>
      <c r="L713" s="118"/>
      <c r="M713" s="118"/>
    </row>
    <row r="714" spans="1:13" ht="15">
      <c r="A714" s="119" t="s">
        <v>8</v>
      </c>
      <c r="B714" s="119">
        <v>1</v>
      </c>
      <c r="C714" s="119">
        <v>35291505265</v>
      </c>
      <c r="D714" s="119">
        <v>59</v>
      </c>
      <c r="E714" s="118"/>
      <c r="F714" s="118"/>
      <c r="G714" s="118"/>
      <c r="H714" s="118"/>
      <c r="I714" s="118"/>
      <c r="J714" s="118"/>
      <c r="K714" s="118"/>
      <c r="L714" s="118"/>
      <c r="M714" s="118"/>
    </row>
    <row r="715" spans="1:13" ht="15">
      <c r="A715" s="119" t="s">
        <v>8</v>
      </c>
      <c r="B715" s="119">
        <v>1</v>
      </c>
      <c r="C715" s="119">
        <v>35291504062</v>
      </c>
      <c r="D715" s="119">
        <v>66</v>
      </c>
      <c r="E715" s="118"/>
      <c r="F715" s="118"/>
      <c r="G715" s="118"/>
      <c r="H715" s="118"/>
      <c r="I715" s="118"/>
      <c r="J715" s="118"/>
      <c r="K715" s="118"/>
      <c r="L715" s="118"/>
      <c r="M715" s="118"/>
    </row>
    <row r="716" spans="1:13" ht="15">
      <c r="A716" s="119" t="s">
        <v>8</v>
      </c>
      <c r="B716" s="119">
        <v>2</v>
      </c>
      <c r="C716" s="119">
        <v>35291505119</v>
      </c>
      <c r="D716" s="119">
        <v>25</v>
      </c>
      <c r="E716" s="118"/>
      <c r="F716" s="118"/>
      <c r="G716" s="118"/>
      <c r="H716" s="118"/>
      <c r="I716" s="118"/>
      <c r="J716" s="118"/>
      <c r="K716" s="118"/>
      <c r="L716" s="118"/>
      <c r="M716" s="118"/>
    </row>
    <row r="717" spans="1:13" ht="15">
      <c r="A717" s="119" t="s">
        <v>8</v>
      </c>
      <c r="B717" s="119">
        <v>2</v>
      </c>
      <c r="C717" s="119">
        <v>35291504040</v>
      </c>
      <c r="D717" s="119">
        <v>28</v>
      </c>
      <c r="E717" s="118"/>
      <c r="F717" s="118"/>
      <c r="G717" s="118"/>
      <c r="H717" s="118"/>
      <c r="I717" s="118"/>
      <c r="J717" s="118"/>
      <c r="K717" s="118"/>
      <c r="L717" s="118"/>
      <c r="M717" s="118"/>
    </row>
    <row r="718" spans="1:13" ht="15">
      <c r="A718" s="119" t="s">
        <v>8</v>
      </c>
      <c r="B718" s="119">
        <v>2</v>
      </c>
      <c r="C718" s="119">
        <v>35291500111</v>
      </c>
      <c r="D718" s="119">
        <v>30</v>
      </c>
      <c r="E718" s="118"/>
      <c r="F718" s="118"/>
      <c r="G718" s="118"/>
      <c r="H718" s="118"/>
      <c r="I718" s="118"/>
      <c r="J718" s="118"/>
      <c r="K718" s="118"/>
      <c r="L718" s="118"/>
      <c r="M718" s="118"/>
    </row>
    <row r="719" spans="1:13" ht="15">
      <c r="A719" s="119" t="s">
        <v>8</v>
      </c>
      <c r="B719" s="119">
        <v>2</v>
      </c>
      <c r="C719" s="119">
        <v>35291505164</v>
      </c>
      <c r="D719" s="119">
        <v>32</v>
      </c>
      <c r="E719" s="118"/>
      <c r="F719" s="118"/>
      <c r="G719" s="118"/>
      <c r="H719" s="118"/>
      <c r="I719" s="118"/>
      <c r="J719" s="118"/>
      <c r="K719" s="118"/>
      <c r="L719" s="118"/>
      <c r="M719" s="118"/>
    </row>
    <row r="720" spans="1:13" ht="15">
      <c r="A720" s="119" t="s">
        <v>8</v>
      </c>
      <c r="B720" s="119">
        <v>2</v>
      </c>
      <c r="C720" s="119">
        <v>35291503184</v>
      </c>
      <c r="D720" s="119">
        <v>34</v>
      </c>
      <c r="E720" s="118"/>
      <c r="F720" s="118"/>
      <c r="G720" s="118"/>
      <c r="H720" s="118"/>
      <c r="I720" s="118"/>
      <c r="J720" s="118"/>
      <c r="K720" s="118"/>
      <c r="L720" s="118"/>
      <c r="M720" s="118"/>
    </row>
    <row r="721" spans="1:13" ht="15">
      <c r="A721" s="119" t="s">
        <v>8</v>
      </c>
      <c r="B721" s="119">
        <v>2</v>
      </c>
      <c r="C721" s="119">
        <v>35291508291</v>
      </c>
      <c r="D721" s="119">
        <v>36</v>
      </c>
      <c r="E721" s="118"/>
      <c r="F721" s="118"/>
      <c r="G721" s="118"/>
      <c r="H721" s="118"/>
      <c r="I721" s="118"/>
      <c r="J721" s="118"/>
      <c r="K721" s="118"/>
      <c r="L721" s="118"/>
      <c r="M721" s="118"/>
    </row>
    <row r="722" spans="1:13" ht="15">
      <c r="A722" s="119" t="s">
        <v>8</v>
      </c>
      <c r="B722" s="119">
        <v>2</v>
      </c>
      <c r="C722" s="119">
        <v>35291503173</v>
      </c>
      <c r="D722" s="119">
        <v>37</v>
      </c>
      <c r="E722" s="118"/>
      <c r="F722" s="118"/>
      <c r="G722" s="118"/>
      <c r="H722" s="118"/>
      <c r="I722" s="118"/>
      <c r="J722" s="118"/>
      <c r="K722" s="118"/>
      <c r="L722" s="118"/>
      <c r="M722" s="118"/>
    </row>
    <row r="723" spans="1:13" ht="15">
      <c r="A723" s="119" t="s">
        <v>8</v>
      </c>
      <c r="B723" s="119">
        <v>2</v>
      </c>
      <c r="C723" s="119">
        <v>35291505186</v>
      </c>
      <c r="D723" s="119">
        <v>37</v>
      </c>
      <c r="E723" s="118"/>
      <c r="F723" s="118"/>
      <c r="G723" s="118"/>
      <c r="H723" s="118"/>
      <c r="I723" s="118"/>
      <c r="J723" s="118"/>
      <c r="K723" s="118"/>
      <c r="L723" s="118"/>
      <c r="M723" s="118"/>
    </row>
    <row r="724" spans="1:13" ht="15">
      <c r="A724" s="119" t="s">
        <v>8</v>
      </c>
      <c r="B724" s="119">
        <v>2</v>
      </c>
      <c r="C724" s="119">
        <v>35291502150</v>
      </c>
      <c r="D724" s="119">
        <v>38</v>
      </c>
      <c r="E724" s="118"/>
      <c r="F724" s="118"/>
      <c r="G724" s="118"/>
      <c r="H724" s="118"/>
      <c r="I724" s="118"/>
      <c r="J724" s="118"/>
      <c r="K724" s="118"/>
      <c r="L724" s="118"/>
      <c r="M724" s="118"/>
    </row>
    <row r="725" spans="1:13" ht="15">
      <c r="A725" s="119" t="s">
        <v>8</v>
      </c>
      <c r="B725" s="119">
        <v>2</v>
      </c>
      <c r="C725" s="119">
        <v>35291500105</v>
      </c>
      <c r="D725" s="119">
        <v>39</v>
      </c>
      <c r="E725" s="118"/>
      <c r="F725" s="118"/>
      <c r="G725" s="118"/>
      <c r="H725" s="118"/>
      <c r="I725" s="118"/>
      <c r="J725" s="118"/>
      <c r="K725" s="118"/>
      <c r="L725" s="118"/>
      <c r="M725" s="118"/>
    </row>
    <row r="726" spans="1:13" ht="15">
      <c r="A726" s="119" t="s">
        <v>8</v>
      </c>
      <c r="B726" s="119">
        <v>2</v>
      </c>
      <c r="C726" s="119">
        <v>35291500108</v>
      </c>
      <c r="D726" s="119">
        <v>40</v>
      </c>
      <c r="E726" s="118"/>
      <c r="F726" s="118"/>
      <c r="G726" s="118"/>
      <c r="H726" s="118"/>
      <c r="I726" s="118"/>
      <c r="J726" s="118"/>
      <c r="K726" s="118"/>
      <c r="L726" s="118"/>
      <c r="M726" s="118"/>
    </row>
    <row r="727" spans="1:13" ht="15">
      <c r="A727" s="119" t="s">
        <v>8</v>
      </c>
      <c r="B727" s="119">
        <v>2</v>
      </c>
      <c r="C727" s="119">
        <v>35291505287</v>
      </c>
      <c r="D727" s="119">
        <v>42</v>
      </c>
      <c r="E727" s="118"/>
      <c r="F727" s="118"/>
      <c r="G727" s="118"/>
      <c r="H727" s="118"/>
      <c r="I727" s="118"/>
      <c r="J727" s="118"/>
      <c r="K727" s="118"/>
      <c r="L727" s="118"/>
      <c r="M727" s="118"/>
    </row>
    <row r="728" spans="1:13" ht="15">
      <c r="A728" s="119" t="s">
        <v>8</v>
      </c>
      <c r="B728" s="119">
        <v>2</v>
      </c>
      <c r="C728" s="119">
        <v>35291501238</v>
      </c>
      <c r="D728" s="119">
        <v>44</v>
      </c>
      <c r="E728" s="118"/>
      <c r="F728" s="118"/>
      <c r="G728" s="118"/>
      <c r="H728" s="118"/>
      <c r="I728" s="118"/>
      <c r="J728" s="118"/>
      <c r="K728" s="118"/>
      <c r="L728" s="118"/>
      <c r="M728" s="118"/>
    </row>
    <row r="729" spans="1:13" ht="15">
      <c r="A729" s="119" t="s">
        <v>8</v>
      </c>
      <c r="B729" s="119">
        <v>2</v>
      </c>
      <c r="C729" s="119">
        <v>35291500104</v>
      </c>
      <c r="D729" s="119">
        <v>45</v>
      </c>
      <c r="E729" s="118"/>
      <c r="F729" s="118"/>
      <c r="G729" s="118"/>
      <c r="H729" s="118"/>
      <c r="I729" s="118"/>
      <c r="J729" s="118"/>
      <c r="K729" s="118"/>
      <c r="L729" s="118"/>
      <c r="M729" s="118"/>
    </row>
    <row r="730" spans="1:13" ht="15">
      <c r="A730" s="119" t="s">
        <v>8</v>
      </c>
      <c r="B730" s="119">
        <v>2</v>
      </c>
      <c r="C730" s="119">
        <v>35291502015</v>
      </c>
      <c r="D730" s="119">
        <v>45</v>
      </c>
      <c r="E730" s="118"/>
      <c r="F730" s="118"/>
      <c r="G730" s="118"/>
      <c r="H730" s="118"/>
      <c r="I730" s="118"/>
      <c r="J730" s="118"/>
      <c r="K730" s="118"/>
      <c r="L730" s="118"/>
      <c r="M730" s="118"/>
    </row>
    <row r="731" spans="1:13" ht="15">
      <c r="A731" s="119" t="s">
        <v>8</v>
      </c>
      <c r="B731" s="119">
        <v>2</v>
      </c>
      <c r="C731" s="119">
        <v>35291502105</v>
      </c>
      <c r="D731" s="119">
        <v>45</v>
      </c>
      <c r="E731" s="118"/>
      <c r="F731" s="118"/>
      <c r="G731" s="118"/>
      <c r="H731" s="118"/>
      <c r="I731" s="118"/>
      <c r="J731" s="118"/>
      <c r="K731" s="118"/>
      <c r="L731" s="118"/>
      <c r="M731" s="118"/>
    </row>
    <row r="732" spans="1:13" ht="15">
      <c r="A732" s="119" t="s">
        <v>8</v>
      </c>
      <c r="B732" s="119">
        <v>2</v>
      </c>
      <c r="C732" s="119">
        <v>35291502060</v>
      </c>
      <c r="D732" s="119">
        <v>47</v>
      </c>
      <c r="E732" s="118"/>
      <c r="F732" s="118"/>
      <c r="G732" s="118"/>
      <c r="H732" s="118"/>
      <c r="I732" s="118"/>
      <c r="J732" s="118"/>
      <c r="K732" s="118"/>
      <c r="L732" s="118"/>
      <c r="M732" s="118"/>
    </row>
    <row r="733" spans="1:13" ht="15">
      <c r="A733" s="119" t="s">
        <v>8</v>
      </c>
      <c r="B733" s="119">
        <v>2</v>
      </c>
      <c r="C733" s="119">
        <v>35291502262</v>
      </c>
      <c r="D733" s="119">
        <v>47</v>
      </c>
      <c r="E733" s="118"/>
      <c r="F733" s="118"/>
      <c r="G733" s="118"/>
      <c r="H733" s="118"/>
      <c r="I733" s="118"/>
      <c r="J733" s="118"/>
      <c r="K733" s="118"/>
      <c r="L733" s="118"/>
      <c r="M733" s="118"/>
    </row>
    <row r="734" spans="1:13" ht="15">
      <c r="A734" s="119" t="s">
        <v>8</v>
      </c>
      <c r="B734" s="119">
        <v>2</v>
      </c>
      <c r="C734" s="119">
        <v>35291507010</v>
      </c>
      <c r="D734" s="119">
        <v>47</v>
      </c>
      <c r="E734" s="118"/>
      <c r="F734" s="118"/>
      <c r="G734" s="118"/>
      <c r="H734" s="118"/>
      <c r="I734" s="118"/>
      <c r="J734" s="118"/>
      <c r="K734" s="118"/>
      <c r="L734" s="118"/>
      <c r="M734" s="118"/>
    </row>
    <row r="735" spans="1:13" ht="15">
      <c r="A735" s="119" t="s">
        <v>8</v>
      </c>
      <c r="B735" s="119">
        <v>2</v>
      </c>
      <c r="C735" s="119">
        <v>35291503038</v>
      </c>
      <c r="D735" s="119">
        <v>48</v>
      </c>
      <c r="E735" s="118"/>
      <c r="F735" s="118"/>
      <c r="G735" s="118"/>
      <c r="H735" s="118"/>
      <c r="I735" s="118"/>
      <c r="J735" s="118"/>
      <c r="K735" s="118"/>
      <c r="L735" s="118"/>
      <c r="M735" s="118"/>
    </row>
    <row r="736" spans="1:13" ht="15">
      <c r="A736" s="119" t="s">
        <v>8</v>
      </c>
      <c r="B736" s="119">
        <v>2</v>
      </c>
      <c r="C736" s="119">
        <v>35291505131</v>
      </c>
      <c r="D736" s="119">
        <v>48</v>
      </c>
      <c r="E736" s="118"/>
      <c r="F736" s="118"/>
      <c r="G736" s="118"/>
      <c r="H736" s="118"/>
      <c r="I736" s="118"/>
      <c r="J736" s="118"/>
      <c r="K736" s="118"/>
      <c r="L736" s="118"/>
      <c r="M736" s="118"/>
    </row>
    <row r="737" spans="1:13" ht="15">
      <c r="A737" s="119" t="s">
        <v>8</v>
      </c>
      <c r="B737" s="119">
        <v>2</v>
      </c>
      <c r="C737" s="119">
        <v>35291504224</v>
      </c>
      <c r="D737" s="119">
        <v>48</v>
      </c>
      <c r="E737" s="118"/>
      <c r="F737" s="118"/>
      <c r="G737" s="118"/>
      <c r="H737" s="118"/>
      <c r="I737" s="118"/>
      <c r="J737" s="118"/>
      <c r="K737" s="118"/>
      <c r="L737" s="118"/>
      <c r="M737" s="118"/>
    </row>
    <row r="738" spans="1:13" ht="15">
      <c r="A738" s="119" t="s">
        <v>8</v>
      </c>
      <c r="B738" s="119">
        <v>2</v>
      </c>
      <c r="C738" s="119">
        <v>35291506109</v>
      </c>
      <c r="D738" s="119">
        <v>49</v>
      </c>
      <c r="E738" s="118"/>
      <c r="F738" s="118"/>
      <c r="G738" s="118"/>
      <c r="H738" s="118"/>
      <c r="I738" s="118"/>
      <c r="J738" s="118"/>
      <c r="K738" s="118"/>
      <c r="L738" s="118"/>
      <c r="M738" s="118"/>
    </row>
    <row r="739" spans="1:13" ht="15">
      <c r="A739" s="119" t="s">
        <v>8</v>
      </c>
      <c r="B739" s="119">
        <v>2</v>
      </c>
      <c r="C739" s="119">
        <v>35291507122</v>
      </c>
      <c r="D739" s="119">
        <v>50</v>
      </c>
      <c r="E739" s="118"/>
      <c r="F739" s="118"/>
      <c r="G739" s="118"/>
      <c r="H739" s="118"/>
      <c r="I739" s="118"/>
      <c r="J739" s="118"/>
      <c r="K739" s="118"/>
      <c r="L739" s="118"/>
      <c r="M739" s="118"/>
    </row>
    <row r="740" spans="1:13" ht="15">
      <c r="A740" s="119" t="s">
        <v>8</v>
      </c>
      <c r="B740" s="119">
        <v>2</v>
      </c>
      <c r="C740" s="119">
        <v>35291505030</v>
      </c>
      <c r="D740" s="119">
        <v>53</v>
      </c>
      <c r="E740" s="118"/>
      <c r="F740" s="118"/>
      <c r="G740" s="118"/>
      <c r="H740" s="118"/>
      <c r="I740" s="118"/>
      <c r="J740" s="118"/>
      <c r="K740" s="118"/>
      <c r="L740" s="118"/>
      <c r="M740" s="118"/>
    </row>
    <row r="741" spans="1:13" ht="15">
      <c r="A741" s="119" t="s">
        <v>8</v>
      </c>
      <c r="B741" s="119">
        <v>2</v>
      </c>
      <c r="C741" s="119">
        <v>35291503117</v>
      </c>
      <c r="D741" s="119">
        <v>54</v>
      </c>
      <c r="E741" s="118"/>
      <c r="F741" s="118"/>
      <c r="G741" s="118"/>
      <c r="H741" s="118"/>
      <c r="I741" s="118"/>
      <c r="J741" s="118"/>
      <c r="K741" s="118"/>
      <c r="L741" s="118"/>
      <c r="M741" s="118"/>
    </row>
    <row r="742" spans="1:13" ht="15">
      <c r="A742" s="119" t="s">
        <v>8</v>
      </c>
      <c r="B742" s="119">
        <v>2</v>
      </c>
      <c r="C742" s="119">
        <v>35291508224</v>
      </c>
      <c r="D742" s="119">
        <v>54</v>
      </c>
      <c r="E742" s="118"/>
      <c r="F742" s="118"/>
      <c r="G742" s="118"/>
      <c r="H742" s="118"/>
      <c r="I742" s="118"/>
      <c r="J742" s="118"/>
      <c r="K742" s="118"/>
      <c r="L742" s="118"/>
      <c r="M742" s="118"/>
    </row>
    <row r="743" spans="1:13" ht="15">
      <c r="A743" s="119" t="s">
        <v>8</v>
      </c>
      <c r="B743" s="119">
        <v>2</v>
      </c>
      <c r="C743" s="119">
        <v>35291504303</v>
      </c>
      <c r="D743" s="119">
        <v>55</v>
      </c>
      <c r="E743" s="118"/>
      <c r="F743" s="118"/>
      <c r="G743" s="118"/>
      <c r="H743" s="118"/>
      <c r="I743" s="118"/>
      <c r="J743" s="118"/>
      <c r="K743" s="118"/>
      <c r="L743" s="118"/>
      <c r="M743" s="118"/>
    </row>
    <row r="744" spans="1:13" ht="15">
      <c r="A744" s="119" t="s">
        <v>8</v>
      </c>
      <c r="B744" s="119">
        <v>2</v>
      </c>
      <c r="C744" s="119">
        <v>35291500109</v>
      </c>
      <c r="D744" s="119">
        <v>56</v>
      </c>
      <c r="E744" s="118"/>
      <c r="F744" s="118"/>
      <c r="G744" s="118"/>
      <c r="H744" s="118"/>
      <c r="I744" s="118"/>
      <c r="J744" s="118"/>
      <c r="K744" s="118"/>
      <c r="L744" s="118"/>
      <c r="M744" s="118"/>
    </row>
    <row r="745" spans="1:13" ht="15">
      <c r="A745" s="119" t="s">
        <v>8</v>
      </c>
      <c r="B745" s="119">
        <v>2</v>
      </c>
      <c r="C745" s="119">
        <v>35291507144</v>
      </c>
      <c r="D745" s="119">
        <v>60</v>
      </c>
      <c r="E745" s="118"/>
      <c r="F745" s="118"/>
      <c r="G745" s="118"/>
      <c r="H745" s="118"/>
      <c r="I745" s="118"/>
      <c r="J745" s="118"/>
      <c r="K745" s="118"/>
      <c r="L745" s="118"/>
      <c r="M745" s="118"/>
    </row>
    <row r="746" spans="1:13" ht="15">
      <c r="A746" s="119" t="s">
        <v>8</v>
      </c>
      <c r="B746" s="119">
        <v>2</v>
      </c>
      <c r="C746" s="119">
        <v>35291502059</v>
      </c>
      <c r="D746" s="119">
        <v>76</v>
      </c>
      <c r="E746" s="118"/>
      <c r="F746" s="118"/>
      <c r="G746" s="118"/>
      <c r="H746" s="118"/>
      <c r="I746" s="118"/>
      <c r="J746" s="118"/>
      <c r="K746" s="118"/>
      <c r="L746" s="118"/>
      <c r="M746" s="118"/>
    </row>
    <row r="747" spans="1:13" ht="15">
      <c r="A747" s="119" t="s">
        <v>8</v>
      </c>
      <c r="B747" s="119">
        <v>3</v>
      </c>
      <c r="C747" s="119">
        <v>35291501014</v>
      </c>
      <c r="D747" s="119">
        <v>38</v>
      </c>
      <c r="E747" s="118"/>
      <c r="F747" s="118"/>
      <c r="G747" s="118"/>
      <c r="H747" s="118"/>
      <c r="I747" s="118"/>
      <c r="J747" s="118"/>
      <c r="K747" s="118"/>
      <c r="L747" s="118"/>
      <c r="M747" s="118"/>
    </row>
    <row r="748" spans="1:13" ht="15">
      <c r="A748" s="119" t="s">
        <v>8</v>
      </c>
      <c r="B748" s="119">
        <v>3</v>
      </c>
      <c r="C748" s="119">
        <v>35291501216</v>
      </c>
      <c r="D748" s="119">
        <v>50</v>
      </c>
      <c r="E748" s="118"/>
      <c r="F748" s="118"/>
      <c r="G748" s="118"/>
      <c r="H748" s="118"/>
      <c r="I748" s="118"/>
      <c r="J748" s="118"/>
      <c r="K748" s="118"/>
      <c r="L748" s="118"/>
      <c r="M748" s="118"/>
    </row>
    <row r="749" spans="1:13" ht="15">
      <c r="A749" s="119" t="s">
        <v>8</v>
      </c>
      <c r="B749" s="119">
        <v>3</v>
      </c>
      <c r="C749" s="119">
        <v>35291501306</v>
      </c>
      <c r="D749" s="119">
        <v>51</v>
      </c>
      <c r="E749" s="118"/>
      <c r="F749" s="118"/>
      <c r="G749" s="118"/>
      <c r="H749" s="118"/>
      <c r="I749" s="118"/>
      <c r="J749" s="118"/>
      <c r="K749" s="118"/>
      <c r="L749" s="118"/>
      <c r="M749" s="118"/>
    </row>
    <row r="750" spans="1:13" ht="15">
      <c r="A750" s="119" t="s">
        <v>8</v>
      </c>
      <c r="B750" s="119">
        <v>3</v>
      </c>
      <c r="C750" s="119">
        <v>35291501369</v>
      </c>
      <c r="D750" s="119">
        <v>52</v>
      </c>
      <c r="E750" s="118"/>
      <c r="F750" s="118"/>
      <c r="G750" s="118"/>
      <c r="H750" s="118"/>
      <c r="I750" s="118"/>
      <c r="J750" s="118"/>
      <c r="K750" s="118"/>
      <c r="L750" s="118"/>
      <c r="M750" s="118"/>
    </row>
    <row r="751" spans="1:13" ht="15">
      <c r="A751" s="119" t="s">
        <v>8</v>
      </c>
      <c r="B751" s="119">
        <v>3</v>
      </c>
      <c r="C751" s="119">
        <v>35291501395</v>
      </c>
      <c r="D751" s="119">
        <v>56</v>
      </c>
      <c r="E751" s="118"/>
      <c r="F751" s="118"/>
      <c r="G751" s="118"/>
      <c r="H751" s="118"/>
      <c r="I751" s="118"/>
      <c r="J751" s="118"/>
      <c r="K751" s="118"/>
      <c r="L751" s="118"/>
      <c r="M751" s="118"/>
    </row>
    <row r="752" spans="1:13" ht="15">
      <c r="A752" s="119" t="s">
        <v>8</v>
      </c>
      <c r="B752" s="119">
        <v>3</v>
      </c>
      <c r="C752" s="119">
        <v>35291501272</v>
      </c>
      <c r="D752" s="119">
        <v>57</v>
      </c>
      <c r="E752" s="118"/>
      <c r="F752" s="118"/>
      <c r="G752" s="118"/>
      <c r="H752" s="118"/>
      <c r="I752" s="118"/>
      <c r="J752" s="118"/>
      <c r="K752" s="118"/>
      <c r="L752" s="118"/>
      <c r="M752" s="118"/>
    </row>
    <row r="753" spans="1:13" ht="15">
      <c r="A753" s="119" t="s">
        <v>8</v>
      </c>
      <c r="B753" s="119">
        <v>3</v>
      </c>
      <c r="C753" s="119">
        <v>35291501182</v>
      </c>
      <c r="D753" s="119">
        <v>59</v>
      </c>
      <c r="E753" s="118"/>
      <c r="F753" s="118"/>
      <c r="G753" s="118"/>
      <c r="H753" s="118"/>
      <c r="I753" s="118"/>
      <c r="J753" s="118"/>
      <c r="K753" s="118"/>
      <c r="L753" s="118"/>
      <c r="M753" s="118"/>
    </row>
    <row r="754" spans="1:13" ht="15">
      <c r="A754" s="119" t="s">
        <v>8</v>
      </c>
      <c r="B754" s="119">
        <v>3</v>
      </c>
      <c r="C754" s="119">
        <v>35291501092</v>
      </c>
      <c r="D754" s="119">
        <v>63</v>
      </c>
      <c r="E754" s="118"/>
      <c r="F754" s="118"/>
      <c r="G754" s="118"/>
      <c r="H754" s="118"/>
      <c r="I754" s="118"/>
      <c r="J754" s="118"/>
      <c r="K754" s="118"/>
      <c r="L754" s="118"/>
      <c r="M754" s="118"/>
    </row>
    <row r="755" spans="1:13" ht="15">
      <c r="A755" s="119" t="s">
        <v>8</v>
      </c>
      <c r="B755" s="119">
        <v>3</v>
      </c>
      <c r="C755" s="119">
        <v>35291501193</v>
      </c>
      <c r="D755" s="119">
        <v>64</v>
      </c>
      <c r="E755" s="118"/>
      <c r="F755" s="118"/>
      <c r="G755" s="118"/>
      <c r="H755" s="118"/>
      <c r="I755" s="118"/>
      <c r="J755" s="118"/>
      <c r="K755" s="118"/>
      <c r="L755" s="118"/>
      <c r="M755" s="118"/>
    </row>
    <row r="756" spans="1:13" ht="15">
      <c r="A756" s="119" t="s">
        <v>8</v>
      </c>
      <c r="B756" s="119">
        <v>3</v>
      </c>
      <c r="C756" s="119">
        <v>35291501227</v>
      </c>
      <c r="D756" s="119">
        <v>64</v>
      </c>
      <c r="E756" s="118"/>
      <c r="F756" s="118"/>
      <c r="G756" s="118"/>
      <c r="H756" s="118"/>
      <c r="I756" s="118"/>
      <c r="J756" s="118"/>
      <c r="K756" s="118"/>
      <c r="L756" s="118"/>
      <c r="M756" s="118"/>
    </row>
    <row r="757" spans="1:13" ht="15">
      <c r="A757" s="119" t="s">
        <v>8</v>
      </c>
      <c r="B757" s="119">
        <v>3</v>
      </c>
      <c r="C757" s="119">
        <v>35291501101</v>
      </c>
      <c r="D757" s="119">
        <v>65</v>
      </c>
      <c r="E757" s="118"/>
      <c r="F757" s="118"/>
      <c r="G757" s="118"/>
      <c r="H757" s="118"/>
      <c r="I757" s="118"/>
      <c r="J757" s="118"/>
      <c r="K757" s="118"/>
      <c r="L757" s="118"/>
      <c r="M757" s="118"/>
    </row>
    <row r="758" spans="1:13" ht="15">
      <c r="A758" s="119" t="s">
        <v>8</v>
      </c>
      <c r="B758" s="119">
        <v>3</v>
      </c>
      <c r="C758" s="119">
        <v>35291501261</v>
      </c>
      <c r="D758" s="119">
        <v>66</v>
      </c>
      <c r="E758" s="118"/>
      <c r="F758" s="118"/>
      <c r="G758" s="118"/>
      <c r="H758" s="118"/>
      <c r="I758" s="118"/>
      <c r="J758" s="118"/>
      <c r="K758" s="118"/>
      <c r="L758" s="118"/>
      <c r="M758" s="118"/>
    </row>
    <row r="759" spans="1:13" ht="15">
      <c r="A759" s="119" t="s">
        <v>8</v>
      </c>
      <c r="B759" s="119">
        <v>3</v>
      </c>
      <c r="C759" s="119">
        <v>35291501159</v>
      </c>
      <c r="D759" s="119">
        <v>67</v>
      </c>
      <c r="E759" s="118"/>
      <c r="F759" s="118"/>
      <c r="G759" s="118"/>
      <c r="H759" s="118"/>
      <c r="I759" s="118"/>
      <c r="J759" s="118"/>
      <c r="K759" s="118"/>
      <c r="L759" s="118"/>
      <c r="M759" s="118"/>
    </row>
    <row r="760" spans="1:13" ht="15">
      <c r="A760" s="119" t="s">
        <v>8</v>
      </c>
      <c r="B760" s="119">
        <v>3</v>
      </c>
      <c r="C760" s="119">
        <v>35291501294</v>
      </c>
      <c r="D760" s="119">
        <v>69</v>
      </c>
      <c r="E760" s="118"/>
      <c r="F760" s="118"/>
      <c r="G760" s="118"/>
      <c r="H760" s="118"/>
      <c r="I760" s="118"/>
      <c r="J760" s="118"/>
      <c r="K760" s="118"/>
      <c r="L760" s="118"/>
      <c r="M760" s="118"/>
    </row>
    <row r="761" spans="1:13" ht="15">
      <c r="A761" s="119" t="s">
        <v>8</v>
      </c>
      <c r="B761" s="119">
        <v>3</v>
      </c>
      <c r="C761" s="119">
        <v>35291501384</v>
      </c>
      <c r="D761" s="119">
        <v>69</v>
      </c>
      <c r="E761" s="118"/>
      <c r="F761" s="118"/>
      <c r="G761" s="118"/>
      <c r="H761" s="118"/>
      <c r="I761" s="118"/>
      <c r="J761" s="118"/>
      <c r="K761" s="118"/>
      <c r="L761" s="118"/>
      <c r="M761" s="118"/>
    </row>
    <row r="762" spans="1:13" ht="15">
      <c r="A762" s="119" t="s">
        <v>8</v>
      </c>
      <c r="B762" s="119">
        <v>3</v>
      </c>
      <c r="C762" s="119">
        <v>35291501047</v>
      </c>
      <c r="D762" s="119">
        <v>70</v>
      </c>
      <c r="E762" s="118"/>
      <c r="F762" s="118"/>
      <c r="G762" s="118"/>
      <c r="H762" s="118"/>
      <c r="I762" s="118"/>
      <c r="J762" s="118"/>
      <c r="K762" s="118"/>
      <c r="L762" s="118"/>
      <c r="M762" s="118"/>
    </row>
    <row r="763" spans="1:13" ht="15">
      <c r="A763" s="119" t="s">
        <v>8</v>
      </c>
      <c r="B763" s="119">
        <v>3</v>
      </c>
      <c r="C763" s="119">
        <v>35291501171</v>
      </c>
      <c r="D763" s="119">
        <v>70</v>
      </c>
      <c r="E763" s="118"/>
      <c r="F763" s="118"/>
      <c r="G763" s="118"/>
      <c r="H763" s="118"/>
      <c r="I763" s="118"/>
      <c r="J763" s="118"/>
      <c r="K763" s="118"/>
      <c r="L763" s="118"/>
      <c r="M763" s="118"/>
    </row>
    <row r="764" spans="1:13" ht="15">
      <c r="A764" s="119" t="s">
        <v>8</v>
      </c>
      <c r="B764" s="119">
        <v>3</v>
      </c>
      <c r="C764" s="119">
        <v>35291501340</v>
      </c>
      <c r="D764" s="119">
        <v>70</v>
      </c>
      <c r="E764" s="118"/>
      <c r="F764" s="118"/>
      <c r="G764" s="118"/>
      <c r="H764" s="118"/>
      <c r="I764" s="118"/>
      <c r="J764" s="118"/>
      <c r="K764" s="118"/>
      <c r="L764" s="118"/>
      <c r="M764" s="118"/>
    </row>
    <row r="765" spans="1:13" ht="15">
      <c r="A765" s="119" t="s">
        <v>8</v>
      </c>
      <c r="B765" s="119">
        <v>3</v>
      </c>
      <c r="C765" s="119">
        <v>35291501112</v>
      </c>
      <c r="D765" s="119">
        <v>71</v>
      </c>
      <c r="E765" s="118"/>
      <c r="F765" s="118"/>
      <c r="G765" s="118"/>
      <c r="H765" s="118"/>
      <c r="I765" s="118"/>
      <c r="J765" s="118"/>
      <c r="K765" s="118"/>
      <c r="L765" s="118"/>
      <c r="M765" s="118"/>
    </row>
    <row r="766" spans="1:13" ht="15">
      <c r="A766" s="119" t="s">
        <v>8</v>
      </c>
      <c r="B766" s="119">
        <v>3</v>
      </c>
      <c r="C766" s="119">
        <v>35291501069</v>
      </c>
      <c r="D766" s="119">
        <v>72</v>
      </c>
      <c r="E766" s="118"/>
      <c r="F766" s="118"/>
      <c r="G766" s="118"/>
      <c r="H766" s="118"/>
      <c r="I766" s="118"/>
      <c r="J766" s="118"/>
      <c r="K766" s="118"/>
      <c r="L766" s="118"/>
      <c r="M766" s="118"/>
    </row>
    <row r="767" spans="1:13" ht="15">
      <c r="A767" s="119" t="s">
        <v>8</v>
      </c>
      <c r="B767" s="119">
        <v>3</v>
      </c>
      <c r="C767" s="119">
        <v>35291501339</v>
      </c>
      <c r="D767" s="119">
        <v>72</v>
      </c>
      <c r="E767" s="118"/>
      <c r="F767" s="118"/>
      <c r="G767" s="118"/>
      <c r="H767" s="118"/>
      <c r="I767" s="118"/>
      <c r="J767" s="118"/>
      <c r="K767" s="118"/>
      <c r="L767" s="118"/>
      <c r="M767" s="118"/>
    </row>
    <row r="768" spans="1:13" ht="15">
      <c r="A768" s="119" t="s">
        <v>8</v>
      </c>
      <c r="B768" s="119">
        <v>3</v>
      </c>
      <c r="C768" s="119">
        <v>35291505153</v>
      </c>
      <c r="D768" s="119">
        <v>72</v>
      </c>
      <c r="E768" s="118"/>
      <c r="F768" s="118"/>
      <c r="G768" s="118"/>
      <c r="H768" s="118"/>
      <c r="I768" s="118"/>
      <c r="J768" s="118"/>
      <c r="K768" s="118"/>
      <c r="L768" s="118"/>
      <c r="M768" s="118"/>
    </row>
    <row r="769" spans="1:13" ht="15">
      <c r="A769" s="119" t="s">
        <v>8</v>
      </c>
      <c r="B769" s="119">
        <v>3</v>
      </c>
      <c r="C769" s="119">
        <v>35291501058</v>
      </c>
      <c r="D769" s="119">
        <v>73</v>
      </c>
      <c r="E769" s="118"/>
      <c r="F769" s="118"/>
      <c r="G769" s="118"/>
      <c r="H769" s="118"/>
      <c r="I769" s="118"/>
      <c r="J769" s="118"/>
      <c r="K769" s="118"/>
      <c r="L769" s="118"/>
      <c r="M769" s="118"/>
    </row>
    <row r="770" spans="1:13" ht="15">
      <c r="A770" s="119" t="s">
        <v>8</v>
      </c>
      <c r="B770" s="119">
        <v>3</v>
      </c>
      <c r="C770" s="119">
        <v>35291501249</v>
      </c>
      <c r="D770" s="119">
        <v>73</v>
      </c>
      <c r="E770" s="118"/>
      <c r="F770" s="118"/>
      <c r="G770" s="118"/>
      <c r="H770" s="118"/>
      <c r="I770" s="118"/>
      <c r="J770" s="118"/>
      <c r="K770" s="118"/>
      <c r="L770" s="118"/>
      <c r="M770" s="118"/>
    </row>
    <row r="771" spans="1:13" ht="15">
      <c r="A771" s="119" t="s">
        <v>8</v>
      </c>
      <c r="B771" s="119">
        <v>3</v>
      </c>
      <c r="C771" s="119">
        <v>35291504084</v>
      </c>
      <c r="D771" s="119">
        <v>73</v>
      </c>
      <c r="E771" s="118"/>
      <c r="F771" s="118"/>
      <c r="G771" s="118"/>
      <c r="H771" s="118"/>
      <c r="I771" s="118"/>
      <c r="J771" s="118"/>
      <c r="K771" s="118"/>
      <c r="L771" s="118"/>
      <c r="M771" s="118"/>
    </row>
    <row r="772" spans="1:13" ht="15">
      <c r="A772" s="119" t="s">
        <v>8</v>
      </c>
      <c r="B772" s="119">
        <v>3</v>
      </c>
      <c r="C772" s="119">
        <v>35291501025</v>
      </c>
      <c r="D772" s="119">
        <v>74</v>
      </c>
      <c r="E772" s="118"/>
      <c r="F772" s="118"/>
      <c r="G772" s="118"/>
      <c r="H772" s="118"/>
      <c r="I772" s="118"/>
      <c r="J772" s="118"/>
      <c r="K772" s="118"/>
      <c r="L772" s="118"/>
      <c r="M772" s="118"/>
    </row>
    <row r="773" spans="1:13" ht="15">
      <c r="A773" s="119" t="s">
        <v>8</v>
      </c>
      <c r="B773" s="119">
        <v>3</v>
      </c>
      <c r="C773" s="119">
        <v>35291501070</v>
      </c>
      <c r="D773" s="119">
        <v>74</v>
      </c>
      <c r="E773" s="118"/>
      <c r="F773" s="118"/>
      <c r="G773" s="118"/>
      <c r="H773" s="118"/>
      <c r="I773" s="118"/>
      <c r="J773" s="118"/>
      <c r="K773" s="118"/>
      <c r="L773" s="118"/>
      <c r="M773" s="118"/>
    </row>
    <row r="774" spans="1:13" ht="15">
      <c r="A774" s="119" t="s">
        <v>8</v>
      </c>
      <c r="B774" s="119">
        <v>3</v>
      </c>
      <c r="C774" s="119">
        <v>35291501407</v>
      </c>
      <c r="D774" s="119">
        <v>75</v>
      </c>
      <c r="E774" s="118"/>
      <c r="F774" s="118"/>
      <c r="G774" s="118"/>
      <c r="H774" s="118"/>
      <c r="I774" s="118"/>
      <c r="J774" s="118"/>
      <c r="K774" s="118"/>
      <c r="L774" s="118"/>
      <c r="M774" s="118"/>
    </row>
    <row r="775" spans="1:13" ht="15">
      <c r="A775" s="119" t="s">
        <v>8</v>
      </c>
      <c r="B775" s="119">
        <v>3</v>
      </c>
      <c r="C775" s="119">
        <v>35291501205</v>
      </c>
      <c r="D775" s="119">
        <v>76</v>
      </c>
      <c r="E775" s="118"/>
      <c r="F775" s="118"/>
      <c r="G775" s="118"/>
      <c r="H775" s="118"/>
      <c r="I775" s="118"/>
      <c r="J775" s="118"/>
      <c r="K775" s="118"/>
      <c r="L775" s="118"/>
      <c r="M775" s="118"/>
    </row>
    <row r="776" spans="1:13" ht="15">
      <c r="A776" s="119" t="s">
        <v>8</v>
      </c>
      <c r="B776" s="119">
        <v>3</v>
      </c>
      <c r="C776" s="119">
        <v>35291501328</v>
      </c>
      <c r="D776" s="119">
        <v>76</v>
      </c>
      <c r="E776" s="118"/>
      <c r="F776" s="118"/>
      <c r="G776" s="118"/>
      <c r="H776" s="118"/>
      <c r="I776" s="118"/>
      <c r="J776" s="118"/>
      <c r="K776" s="118"/>
      <c r="L776" s="118"/>
      <c r="M776" s="118"/>
    </row>
    <row r="777" spans="1:13" ht="15">
      <c r="A777" s="119" t="s">
        <v>8</v>
      </c>
      <c r="B777" s="119">
        <v>3</v>
      </c>
      <c r="C777" s="119">
        <v>35291501317</v>
      </c>
      <c r="D777" s="119">
        <v>77</v>
      </c>
      <c r="E777" s="118"/>
      <c r="F777" s="118"/>
      <c r="G777" s="118"/>
      <c r="H777" s="118"/>
      <c r="I777" s="118"/>
      <c r="J777" s="118"/>
      <c r="K777" s="118"/>
      <c r="L777" s="118"/>
      <c r="M777" s="118"/>
    </row>
    <row r="778" spans="1:13" ht="15">
      <c r="A778" s="119" t="s">
        <v>8</v>
      </c>
      <c r="B778" s="119">
        <v>3</v>
      </c>
      <c r="C778" s="119">
        <v>35291501373</v>
      </c>
      <c r="D778" s="119">
        <v>78</v>
      </c>
      <c r="E778" s="118"/>
      <c r="F778" s="118"/>
      <c r="G778" s="118"/>
      <c r="H778" s="118"/>
      <c r="I778" s="118"/>
      <c r="J778" s="118"/>
      <c r="K778" s="118"/>
      <c r="L778" s="118"/>
      <c r="M778" s="118"/>
    </row>
    <row r="779" spans="1:13" ht="15">
      <c r="A779" s="119" t="s">
        <v>8</v>
      </c>
      <c r="B779" s="119">
        <v>3</v>
      </c>
      <c r="C779" s="119">
        <v>35291501033</v>
      </c>
      <c r="D779" s="119">
        <v>78</v>
      </c>
      <c r="E779" s="118"/>
      <c r="F779" s="118"/>
      <c r="G779" s="118"/>
      <c r="H779" s="118"/>
      <c r="I779" s="118"/>
      <c r="J779" s="118"/>
      <c r="K779" s="118"/>
      <c r="L779" s="118"/>
      <c r="M779" s="118"/>
    </row>
    <row r="780" spans="1:13" ht="15">
      <c r="A780" s="119" t="s">
        <v>8</v>
      </c>
      <c r="B780" s="119">
        <v>3</v>
      </c>
      <c r="C780" s="119">
        <v>35291501351</v>
      </c>
      <c r="D780" s="119">
        <v>79</v>
      </c>
      <c r="E780" s="118"/>
      <c r="F780" s="118"/>
      <c r="G780" s="118"/>
      <c r="H780" s="118"/>
      <c r="I780" s="118"/>
      <c r="J780" s="118"/>
      <c r="K780" s="118"/>
      <c r="L780" s="118"/>
      <c r="M780" s="118"/>
    </row>
    <row r="781" spans="1:13" ht="15">
      <c r="A781" s="119" t="s">
        <v>8</v>
      </c>
      <c r="B781" s="119">
        <v>3</v>
      </c>
      <c r="C781" s="119">
        <v>35291501081</v>
      </c>
      <c r="D781" s="119">
        <v>80</v>
      </c>
      <c r="E781" s="118"/>
      <c r="F781" s="118"/>
      <c r="G781" s="118"/>
      <c r="H781" s="118"/>
      <c r="I781" s="118"/>
      <c r="J781" s="118"/>
      <c r="K781" s="118"/>
      <c r="L781" s="118"/>
      <c r="M781" s="118"/>
    </row>
    <row r="782" spans="1:13" ht="15">
      <c r="A782" s="119" t="s">
        <v>8</v>
      </c>
      <c r="B782" s="119">
        <v>3</v>
      </c>
      <c r="C782" s="119">
        <v>35291501257</v>
      </c>
      <c r="D782" s="119">
        <v>80</v>
      </c>
      <c r="E782" s="118"/>
      <c r="F782" s="118"/>
      <c r="G782" s="118"/>
      <c r="H782" s="118"/>
      <c r="I782" s="118"/>
      <c r="J782" s="118"/>
      <c r="K782" s="118"/>
      <c r="L782" s="118"/>
      <c r="M782" s="118"/>
    </row>
    <row r="783" spans="1:13" ht="15">
      <c r="A783" s="119" t="s">
        <v>8</v>
      </c>
      <c r="B783" s="119">
        <v>3</v>
      </c>
      <c r="C783" s="119">
        <v>35291501137</v>
      </c>
      <c r="D783" s="119">
        <v>84</v>
      </c>
      <c r="E783" s="118"/>
      <c r="F783" s="118"/>
      <c r="G783" s="118"/>
      <c r="H783" s="118"/>
      <c r="I783" s="118"/>
      <c r="J783" s="118"/>
      <c r="K783" s="118"/>
      <c r="L783" s="118"/>
      <c r="M783" s="118"/>
    </row>
    <row r="784" spans="1:13" ht="15">
      <c r="A784" s="119" t="s">
        <v>8</v>
      </c>
      <c r="B784" s="119">
        <v>3</v>
      </c>
      <c r="C784" s="119">
        <v>35291501148</v>
      </c>
      <c r="D784" s="119">
        <v>86</v>
      </c>
      <c r="E784" s="118"/>
      <c r="F784" s="118"/>
      <c r="G784" s="118"/>
      <c r="H784" s="118"/>
      <c r="I784" s="118"/>
      <c r="J784" s="118"/>
      <c r="K784" s="118"/>
      <c r="L784" s="118"/>
      <c r="M784" s="118"/>
    </row>
    <row r="785" spans="1:13" ht="15">
      <c r="A785" s="119" t="s">
        <v>8</v>
      </c>
      <c r="B785" s="119">
        <v>3</v>
      </c>
      <c r="C785" s="119">
        <v>35291501160</v>
      </c>
      <c r="D785" s="119">
        <v>86</v>
      </c>
      <c r="E785" s="118"/>
      <c r="F785" s="118"/>
      <c r="G785" s="118"/>
      <c r="H785" s="118"/>
      <c r="I785" s="118"/>
      <c r="J785" s="118"/>
      <c r="K785" s="118"/>
      <c r="L785" s="118"/>
      <c r="M785" s="118"/>
    </row>
    <row r="786" spans="1:13" ht="15">
      <c r="A786" s="119" t="s">
        <v>8</v>
      </c>
      <c r="B786" s="119">
        <v>3</v>
      </c>
      <c r="C786" s="119">
        <v>35291501126</v>
      </c>
      <c r="D786" s="119">
        <v>87</v>
      </c>
      <c r="E786" s="118"/>
      <c r="F786" s="118"/>
      <c r="G786" s="118"/>
      <c r="H786" s="118"/>
      <c r="I786" s="118"/>
      <c r="J786" s="118"/>
      <c r="K786" s="118"/>
      <c r="L786" s="118"/>
      <c r="M786" s="118"/>
    </row>
    <row r="787" spans="1:13" ht="15">
      <c r="A787" s="119" t="s">
        <v>8</v>
      </c>
      <c r="B787" s="119">
        <v>4</v>
      </c>
      <c r="C787" s="119">
        <v>35291502127</v>
      </c>
      <c r="D787" s="119">
        <v>37</v>
      </c>
      <c r="E787" s="118"/>
      <c r="F787" s="118"/>
      <c r="G787" s="118"/>
      <c r="H787" s="118"/>
      <c r="I787" s="118"/>
      <c r="J787" s="118"/>
      <c r="K787" s="118"/>
      <c r="L787" s="118"/>
      <c r="M787" s="118"/>
    </row>
    <row r="788" spans="1:13" ht="15">
      <c r="A788" s="119" t="s">
        <v>8</v>
      </c>
      <c r="B788" s="119">
        <v>4</v>
      </c>
      <c r="C788" s="119">
        <v>35291502183</v>
      </c>
      <c r="D788" s="119">
        <v>37</v>
      </c>
      <c r="E788" s="118"/>
      <c r="F788" s="118"/>
      <c r="G788" s="118"/>
      <c r="H788" s="118"/>
      <c r="I788" s="118"/>
      <c r="J788" s="118"/>
      <c r="K788" s="118"/>
      <c r="L788" s="118"/>
      <c r="M788" s="118"/>
    </row>
    <row r="789" spans="1:13" ht="15">
      <c r="A789" s="119" t="s">
        <v>8</v>
      </c>
      <c r="B789" s="119">
        <v>4</v>
      </c>
      <c r="C789" s="119">
        <v>35291502251</v>
      </c>
      <c r="D789" s="119">
        <v>38</v>
      </c>
      <c r="E789" s="118"/>
      <c r="F789" s="118"/>
      <c r="G789" s="118"/>
      <c r="H789" s="118"/>
      <c r="I789" s="118"/>
      <c r="J789" s="118"/>
      <c r="K789" s="118"/>
      <c r="L789" s="118"/>
      <c r="M789" s="118"/>
    </row>
    <row r="790" spans="1:13" ht="15">
      <c r="A790" s="119" t="s">
        <v>8</v>
      </c>
      <c r="B790" s="119">
        <v>4</v>
      </c>
      <c r="C790" s="119">
        <v>35291502295</v>
      </c>
      <c r="D790" s="119">
        <v>38</v>
      </c>
      <c r="E790" s="118"/>
      <c r="F790" s="118"/>
      <c r="G790" s="118"/>
      <c r="H790" s="118"/>
      <c r="I790" s="118"/>
      <c r="J790" s="118"/>
      <c r="K790" s="118"/>
      <c r="L790" s="118"/>
      <c r="M790" s="118"/>
    </row>
    <row r="791" spans="1:13" ht="15">
      <c r="A791" s="119" t="s">
        <v>8</v>
      </c>
      <c r="B791" s="119">
        <v>4</v>
      </c>
      <c r="C791" s="119">
        <v>35291504073</v>
      </c>
      <c r="D791" s="119">
        <v>38</v>
      </c>
      <c r="E791" s="118"/>
      <c r="F791" s="118"/>
      <c r="G791" s="118"/>
      <c r="H791" s="118"/>
      <c r="I791" s="118"/>
      <c r="J791" s="118"/>
      <c r="K791" s="118"/>
      <c r="L791" s="118"/>
      <c r="M791" s="118"/>
    </row>
    <row r="792" spans="1:13" ht="15">
      <c r="A792" s="119" t="s">
        <v>8</v>
      </c>
      <c r="B792" s="119">
        <v>4</v>
      </c>
      <c r="C792" s="119">
        <v>35291504219</v>
      </c>
      <c r="D792" s="119">
        <v>43</v>
      </c>
      <c r="E792" s="118"/>
      <c r="F792" s="118"/>
      <c r="G792" s="118"/>
      <c r="H792" s="118"/>
      <c r="I792" s="118"/>
      <c r="J792" s="118"/>
      <c r="K792" s="118"/>
      <c r="L792" s="118"/>
      <c r="M792" s="118"/>
    </row>
    <row r="793" spans="1:13" ht="15">
      <c r="A793" s="119" t="s">
        <v>8</v>
      </c>
      <c r="B793" s="119">
        <v>4</v>
      </c>
      <c r="C793" s="119">
        <v>35291500203</v>
      </c>
      <c r="D793" s="119">
        <v>47</v>
      </c>
      <c r="E793" s="118"/>
      <c r="F793" s="118"/>
      <c r="G793" s="118"/>
      <c r="H793" s="118"/>
      <c r="I793" s="118"/>
      <c r="J793" s="118"/>
      <c r="K793" s="118"/>
      <c r="L793" s="118"/>
      <c r="M793" s="118"/>
    </row>
    <row r="794" spans="1:13" ht="15">
      <c r="A794" s="119" t="s">
        <v>8</v>
      </c>
      <c r="B794" s="119">
        <v>4</v>
      </c>
      <c r="C794" s="119">
        <v>35291500204</v>
      </c>
      <c r="D794" s="119">
        <v>47</v>
      </c>
      <c r="E794" s="118"/>
      <c r="F794" s="118"/>
      <c r="G794" s="118"/>
      <c r="H794" s="118"/>
      <c r="I794" s="118"/>
      <c r="J794" s="118"/>
      <c r="K794" s="118"/>
      <c r="L794" s="118"/>
      <c r="M794" s="118"/>
    </row>
    <row r="795" spans="1:13" ht="15">
      <c r="A795" s="119" t="s">
        <v>8</v>
      </c>
      <c r="B795" s="119">
        <v>4</v>
      </c>
      <c r="C795" s="119">
        <v>35291502149</v>
      </c>
      <c r="D795" s="119">
        <v>47</v>
      </c>
      <c r="E795" s="118"/>
      <c r="F795" s="118"/>
      <c r="G795" s="118"/>
      <c r="H795" s="118"/>
      <c r="I795" s="118"/>
      <c r="J795" s="118"/>
      <c r="K795" s="118"/>
      <c r="L795" s="118"/>
      <c r="M795" s="118"/>
    </row>
    <row r="796" spans="1:13" ht="15">
      <c r="A796" s="119" t="s">
        <v>8</v>
      </c>
      <c r="B796" s="119">
        <v>4</v>
      </c>
      <c r="C796" s="119">
        <v>35291504264</v>
      </c>
      <c r="D796" s="119">
        <v>47</v>
      </c>
      <c r="E796" s="118"/>
      <c r="F796" s="118"/>
      <c r="G796" s="118"/>
      <c r="H796" s="118"/>
      <c r="I796" s="118"/>
      <c r="J796" s="118"/>
      <c r="K796" s="118"/>
      <c r="L796" s="118"/>
      <c r="M796" s="118"/>
    </row>
    <row r="797" spans="1:13" ht="15">
      <c r="A797" s="119" t="s">
        <v>8</v>
      </c>
      <c r="B797" s="119">
        <v>4</v>
      </c>
      <c r="C797" s="119">
        <v>35291505209</v>
      </c>
      <c r="D797" s="119">
        <v>52</v>
      </c>
      <c r="E797" s="118"/>
      <c r="F797" s="118"/>
      <c r="G797" s="118"/>
      <c r="H797" s="118"/>
      <c r="I797" s="118"/>
      <c r="J797" s="118"/>
      <c r="K797" s="118"/>
      <c r="L797" s="118"/>
      <c r="M797" s="118"/>
    </row>
    <row r="798" spans="1:13" ht="15">
      <c r="A798" s="119" t="s">
        <v>8</v>
      </c>
      <c r="B798" s="119">
        <v>4</v>
      </c>
      <c r="C798" s="119">
        <v>35291502071</v>
      </c>
      <c r="D798" s="119">
        <v>56</v>
      </c>
      <c r="E798" s="118"/>
      <c r="F798" s="118"/>
      <c r="G798" s="118"/>
      <c r="H798" s="118"/>
      <c r="I798" s="118"/>
      <c r="J798" s="118"/>
      <c r="K798" s="118"/>
      <c r="L798" s="118"/>
      <c r="M798" s="118"/>
    </row>
    <row r="799" spans="1:13" ht="15">
      <c r="A799" s="119" t="s">
        <v>8</v>
      </c>
      <c r="B799" s="119">
        <v>4</v>
      </c>
      <c r="C799" s="119">
        <v>35291502194</v>
      </c>
      <c r="D799" s="119">
        <v>56</v>
      </c>
      <c r="E799" s="118"/>
      <c r="F799" s="118"/>
      <c r="G799" s="118"/>
      <c r="H799" s="118"/>
      <c r="I799" s="118"/>
      <c r="J799" s="118"/>
      <c r="K799" s="118"/>
      <c r="L799" s="118"/>
      <c r="M799" s="118"/>
    </row>
    <row r="800" spans="1:13" ht="15">
      <c r="A800" s="119" t="s">
        <v>8</v>
      </c>
      <c r="B800" s="119">
        <v>4</v>
      </c>
      <c r="C800" s="119">
        <v>35291502240</v>
      </c>
      <c r="D800" s="119">
        <v>56</v>
      </c>
      <c r="E800" s="118"/>
      <c r="F800" s="118"/>
      <c r="G800" s="118"/>
      <c r="H800" s="118"/>
      <c r="I800" s="118"/>
      <c r="J800" s="118"/>
      <c r="K800" s="118"/>
      <c r="L800" s="118"/>
      <c r="M800" s="118"/>
    </row>
    <row r="801" spans="1:13" ht="15">
      <c r="A801" s="119" t="s">
        <v>8</v>
      </c>
      <c r="B801" s="119">
        <v>4</v>
      </c>
      <c r="C801" s="119">
        <v>35291502273</v>
      </c>
      <c r="D801" s="119">
        <v>56</v>
      </c>
      <c r="E801" s="118"/>
      <c r="F801" s="118"/>
      <c r="G801" s="118"/>
      <c r="H801" s="118"/>
      <c r="I801" s="118"/>
      <c r="J801" s="118"/>
      <c r="K801" s="118"/>
      <c r="L801" s="118"/>
      <c r="M801" s="118"/>
    </row>
    <row r="802" spans="1:13" ht="15">
      <c r="A802" s="119" t="s">
        <v>8</v>
      </c>
      <c r="B802" s="119">
        <v>4</v>
      </c>
      <c r="C802" s="119">
        <v>35291500202</v>
      </c>
      <c r="D802" s="119">
        <v>57</v>
      </c>
      <c r="E802" s="118"/>
      <c r="F802" s="118"/>
      <c r="G802" s="118"/>
      <c r="H802" s="118"/>
      <c r="I802" s="118"/>
      <c r="J802" s="118"/>
      <c r="K802" s="118"/>
      <c r="L802" s="118"/>
      <c r="M802" s="118"/>
    </row>
    <row r="803" spans="1:13" ht="15">
      <c r="A803" s="119" t="s">
        <v>8</v>
      </c>
      <c r="B803" s="119">
        <v>4</v>
      </c>
      <c r="C803" s="119">
        <v>35291502086</v>
      </c>
      <c r="D803" s="119">
        <v>57</v>
      </c>
      <c r="E803" s="118"/>
      <c r="F803" s="118"/>
      <c r="G803" s="118"/>
      <c r="H803" s="118"/>
      <c r="I803" s="118"/>
      <c r="J803" s="118"/>
      <c r="K803" s="118"/>
      <c r="L803" s="118"/>
      <c r="M803" s="118"/>
    </row>
    <row r="804" spans="1:13" ht="15">
      <c r="A804" s="119" t="s">
        <v>8</v>
      </c>
      <c r="B804" s="119">
        <v>4</v>
      </c>
      <c r="C804" s="119">
        <v>35291502206</v>
      </c>
      <c r="D804" s="119">
        <v>58</v>
      </c>
      <c r="E804" s="118"/>
      <c r="F804" s="118"/>
      <c r="G804" s="118"/>
      <c r="H804" s="118"/>
      <c r="I804" s="118"/>
      <c r="J804" s="118"/>
      <c r="K804" s="118"/>
      <c r="L804" s="118"/>
      <c r="M804" s="118"/>
    </row>
    <row r="805" spans="1:13" ht="15">
      <c r="A805" s="119" t="s">
        <v>8</v>
      </c>
      <c r="B805" s="119">
        <v>4</v>
      </c>
      <c r="C805" s="119">
        <v>35291504174</v>
      </c>
      <c r="D805" s="119">
        <v>58</v>
      </c>
      <c r="E805" s="118"/>
      <c r="F805" s="118"/>
      <c r="G805" s="118"/>
      <c r="H805" s="118"/>
      <c r="I805" s="118"/>
      <c r="J805" s="118"/>
      <c r="K805" s="118"/>
      <c r="L805" s="118"/>
      <c r="M805" s="118"/>
    </row>
    <row r="806" spans="1:13" ht="15">
      <c r="A806" s="119" t="s">
        <v>8</v>
      </c>
      <c r="B806" s="119">
        <v>4</v>
      </c>
      <c r="C806" s="119">
        <v>35291502138</v>
      </c>
      <c r="D806" s="119">
        <v>59</v>
      </c>
      <c r="E806" s="118"/>
      <c r="F806" s="118"/>
      <c r="G806" s="118"/>
      <c r="H806" s="118"/>
      <c r="I806" s="118"/>
      <c r="J806" s="118"/>
      <c r="K806" s="118"/>
      <c r="L806" s="118"/>
      <c r="M806" s="118"/>
    </row>
    <row r="807" spans="1:13" ht="15">
      <c r="A807" s="119" t="s">
        <v>8</v>
      </c>
      <c r="B807" s="119">
        <v>4</v>
      </c>
      <c r="C807" s="119">
        <v>35291505085</v>
      </c>
      <c r="D807" s="119">
        <v>60</v>
      </c>
      <c r="E807" s="118"/>
      <c r="F807" s="118"/>
      <c r="G807" s="118"/>
      <c r="H807" s="118"/>
      <c r="I807" s="118"/>
      <c r="J807" s="118"/>
      <c r="K807" s="118"/>
      <c r="L807" s="118"/>
      <c r="M807" s="118"/>
    </row>
    <row r="808" spans="1:13" ht="15">
      <c r="A808" s="119" t="s">
        <v>8</v>
      </c>
      <c r="B808" s="119">
        <v>4</v>
      </c>
      <c r="C808" s="119">
        <v>35291504275</v>
      </c>
      <c r="D808" s="119">
        <v>61</v>
      </c>
      <c r="E808" s="118"/>
      <c r="F808" s="118"/>
      <c r="G808" s="118"/>
      <c r="H808" s="118"/>
      <c r="I808" s="118"/>
      <c r="J808" s="118"/>
      <c r="K808" s="118"/>
      <c r="L808" s="118"/>
      <c r="M808" s="118"/>
    </row>
    <row r="809" spans="1:13" ht="15">
      <c r="A809" s="119" t="s">
        <v>8</v>
      </c>
      <c r="B809" s="119">
        <v>4</v>
      </c>
      <c r="C809" s="119">
        <v>35291502228</v>
      </c>
      <c r="D809" s="119">
        <v>62</v>
      </c>
      <c r="E809" s="118"/>
      <c r="F809" s="118"/>
      <c r="G809" s="118"/>
      <c r="H809" s="118"/>
      <c r="I809" s="118"/>
      <c r="J809" s="118"/>
      <c r="K809" s="118"/>
      <c r="L809" s="118"/>
      <c r="M809" s="118"/>
    </row>
    <row r="810" spans="1:13" ht="15">
      <c r="A810" s="119" t="s">
        <v>8</v>
      </c>
      <c r="B810" s="119">
        <v>4</v>
      </c>
      <c r="C810" s="119">
        <v>35291500205</v>
      </c>
      <c r="D810" s="119">
        <v>63</v>
      </c>
      <c r="E810" s="118"/>
      <c r="F810" s="118"/>
      <c r="G810" s="118"/>
      <c r="H810" s="118"/>
      <c r="I810" s="118"/>
      <c r="J810" s="118"/>
      <c r="K810" s="118"/>
      <c r="L810" s="118"/>
      <c r="M810" s="118"/>
    </row>
    <row r="811" spans="1:13" ht="15">
      <c r="A811" s="119" t="s">
        <v>8</v>
      </c>
      <c r="B811" s="119">
        <v>4</v>
      </c>
      <c r="C811" s="119">
        <v>35291500201</v>
      </c>
      <c r="D811" s="119">
        <v>66</v>
      </c>
      <c r="E811" s="118"/>
      <c r="F811" s="118"/>
      <c r="G811" s="118"/>
      <c r="H811" s="118"/>
      <c r="I811" s="118"/>
      <c r="J811" s="118"/>
      <c r="K811" s="118"/>
      <c r="L811" s="118"/>
      <c r="M811" s="118"/>
    </row>
    <row r="812" spans="1:13" ht="15">
      <c r="A812" s="119" t="s">
        <v>8</v>
      </c>
      <c r="B812" s="119">
        <v>4</v>
      </c>
      <c r="C812" s="119">
        <v>35291502048</v>
      </c>
      <c r="D812" s="119">
        <v>66</v>
      </c>
      <c r="E812" s="118"/>
      <c r="F812" s="118"/>
      <c r="G812" s="118"/>
      <c r="H812" s="118"/>
      <c r="I812" s="118"/>
      <c r="J812" s="118"/>
      <c r="K812" s="118"/>
      <c r="L812" s="118"/>
      <c r="M812" s="118"/>
    </row>
    <row r="813" spans="1:13" ht="15">
      <c r="A813" s="119" t="s">
        <v>8</v>
      </c>
      <c r="B813" s="119">
        <v>4</v>
      </c>
      <c r="C813" s="119">
        <v>35291502093</v>
      </c>
      <c r="D813" s="119">
        <v>70</v>
      </c>
      <c r="E813" s="118"/>
      <c r="F813" s="118"/>
      <c r="G813" s="118"/>
      <c r="H813" s="118"/>
      <c r="I813" s="118"/>
      <c r="J813" s="118"/>
      <c r="K813" s="118"/>
      <c r="L813" s="118"/>
      <c r="M813" s="118"/>
    </row>
    <row r="814" spans="1:13" ht="15">
      <c r="A814" s="119" t="s">
        <v>8</v>
      </c>
      <c r="B814" s="119">
        <v>4</v>
      </c>
      <c r="C814" s="119">
        <v>35291502239</v>
      </c>
      <c r="D814" s="119">
        <v>70</v>
      </c>
      <c r="E814" s="118"/>
      <c r="F814" s="118"/>
      <c r="G814" s="118"/>
      <c r="H814" s="118"/>
      <c r="I814" s="118"/>
      <c r="J814" s="118"/>
      <c r="K814" s="118"/>
      <c r="L814" s="118"/>
      <c r="M814" s="118"/>
    </row>
    <row r="815" spans="1:13" ht="15">
      <c r="A815" s="119" t="s">
        <v>8</v>
      </c>
      <c r="B815" s="119">
        <v>4</v>
      </c>
      <c r="C815" s="119">
        <v>35291502020</v>
      </c>
      <c r="D815" s="119">
        <v>74</v>
      </c>
      <c r="E815" s="118"/>
      <c r="F815" s="118"/>
      <c r="G815" s="118"/>
      <c r="H815" s="118"/>
      <c r="I815" s="118"/>
      <c r="J815" s="118"/>
      <c r="K815" s="118"/>
      <c r="L815" s="118"/>
      <c r="M815" s="118"/>
    </row>
    <row r="816" spans="1:13" ht="15">
      <c r="A816" s="119" t="s">
        <v>8</v>
      </c>
      <c r="B816" s="119">
        <v>4</v>
      </c>
      <c r="C816" s="119">
        <v>35291502161</v>
      </c>
      <c r="D816" s="119">
        <v>75</v>
      </c>
      <c r="E816" s="118"/>
      <c r="F816" s="118"/>
      <c r="G816" s="118"/>
      <c r="H816" s="118"/>
      <c r="I816" s="118"/>
      <c r="J816" s="118"/>
      <c r="K816" s="118"/>
      <c r="L816" s="118"/>
      <c r="M816" s="118"/>
    </row>
    <row r="817" spans="1:13" ht="15">
      <c r="A817" s="119" t="s">
        <v>8</v>
      </c>
      <c r="B817" s="119">
        <v>4</v>
      </c>
      <c r="C817" s="119">
        <v>35291504185</v>
      </c>
      <c r="D817" s="119">
        <v>75</v>
      </c>
      <c r="E817" s="118"/>
      <c r="F817" s="118"/>
      <c r="G817" s="118"/>
      <c r="H817" s="118"/>
      <c r="I817" s="118"/>
      <c r="J817" s="118"/>
      <c r="K817" s="118"/>
      <c r="L817" s="118"/>
      <c r="M817" s="118"/>
    </row>
    <row r="818" spans="1:13" ht="15">
      <c r="A818" s="119" t="s">
        <v>8</v>
      </c>
      <c r="B818" s="119">
        <v>4</v>
      </c>
      <c r="C818" s="119">
        <v>35291504297</v>
      </c>
      <c r="D818" s="119">
        <v>77</v>
      </c>
      <c r="E818" s="118"/>
      <c r="F818" s="118"/>
      <c r="G818" s="118"/>
      <c r="H818" s="118"/>
      <c r="I818" s="118"/>
      <c r="J818" s="118"/>
      <c r="K818" s="118"/>
      <c r="L818" s="118"/>
      <c r="M818" s="118"/>
    </row>
    <row r="819" spans="1:13" ht="15">
      <c r="A819" s="119" t="s">
        <v>8</v>
      </c>
      <c r="B819" s="119">
        <v>4</v>
      </c>
      <c r="C819" s="119">
        <v>35291502037</v>
      </c>
      <c r="D819" s="119">
        <v>91</v>
      </c>
      <c r="E819" s="118"/>
      <c r="F819" s="118"/>
      <c r="G819" s="118"/>
      <c r="H819" s="118"/>
      <c r="I819" s="118"/>
      <c r="J819" s="118"/>
      <c r="K819" s="118"/>
      <c r="L819" s="118"/>
      <c r="M819" s="118"/>
    </row>
    <row r="820" spans="1:13" ht="15">
      <c r="A820" s="119" t="s">
        <v>8</v>
      </c>
      <c r="B820" s="119">
        <v>5</v>
      </c>
      <c r="C820" s="119">
        <v>35291505175</v>
      </c>
      <c r="D820" s="119">
        <v>34</v>
      </c>
      <c r="E820" s="118"/>
      <c r="F820" s="118"/>
      <c r="G820" s="118"/>
      <c r="H820" s="118"/>
      <c r="I820" s="118"/>
      <c r="J820" s="118"/>
      <c r="K820" s="118"/>
      <c r="L820" s="118"/>
      <c r="M820" s="118"/>
    </row>
    <row r="821" spans="1:13" ht="15">
      <c r="A821" s="119" t="s">
        <v>8</v>
      </c>
      <c r="B821" s="119">
        <v>5</v>
      </c>
      <c r="C821" s="119">
        <v>35291504163</v>
      </c>
      <c r="D821" s="119">
        <v>36</v>
      </c>
      <c r="E821" s="118"/>
      <c r="F821" s="118"/>
      <c r="G821" s="118"/>
      <c r="H821" s="118"/>
      <c r="I821" s="118"/>
      <c r="J821" s="118"/>
      <c r="K821" s="118"/>
      <c r="L821" s="118"/>
      <c r="M821" s="118"/>
    </row>
    <row r="822" spans="1:13" ht="15">
      <c r="A822" s="119" t="s">
        <v>8</v>
      </c>
      <c r="B822" s="119">
        <v>5</v>
      </c>
      <c r="C822" s="119">
        <v>35291505210</v>
      </c>
      <c r="D822" s="119">
        <v>40</v>
      </c>
      <c r="E822" s="118"/>
      <c r="F822" s="118"/>
      <c r="G822" s="118"/>
      <c r="H822" s="118"/>
      <c r="I822" s="118"/>
      <c r="J822" s="118"/>
      <c r="K822" s="118"/>
      <c r="L822" s="118"/>
      <c r="M822" s="118"/>
    </row>
    <row r="823" spans="1:13" ht="15">
      <c r="A823" s="119" t="s">
        <v>8</v>
      </c>
      <c r="B823" s="119">
        <v>5</v>
      </c>
      <c r="C823" s="119">
        <v>35291500209</v>
      </c>
      <c r="D823" s="119">
        <v>43</v>
      </c>
      <c r="E823" s="118"/>
      <c r="F823" s="118"/>
      <c r="G823" s="118"/>
      <c r="H823" s="118"/>
      <c r="I823" s="118"/>
      <c r="J823" s="118"/>
      <c r="K823" s="118"/>
      <c r="L823" s="118"/>
      <c r="M823" s="118"/>
    </row>
    <row r="824" spans="1:13" ht="15">
      <c r="A824" s="119" t="s">
        <v>8</v>
      </c>
      <c r="B824" s="119">
        <v>5</v>
      </c>
      <c r="C824" s="119">
        <v>35291505142</v>
      </c>
      <c r="D824" s="119">
        <v>47</v>
      </c>
      <c r="E824" s="118"/>
      <c r="F824" s="118"/>
      <c r="G824" s="118"/>
      <c r="H824" s="118"/>
      <c r="I824" s="118"/>
      <c r="J824" s="118"/>
      <c r="K824" s="118"/>
      <c r="L824" s="118"/>
      <c r="M824" s="118"/>
    </row>
    <row r="825" spans="1:13" ht="15">
      <c r="A825" s="119" t="s">
        <v>8</v>
      </c>
      <c r="B825" s="119">
        <v>5</v>
      </c>
      <c r="C825" s="119">
        <v>35291500211</v>
      </c>
      <c r="D825" s="119">
        <v>49</v>
      </c>
      <c r="E825" s="118"/>
      <c r="F825" s="118"/>
      <c r="G825" s="118"/>
      <c r="H825" s="118"/>
      <c r="I825" s="118"/>
      <c r="J825" s="118"/>
      <c r="K825" s="118"/>
      <c r="L825" s="118"/>
      <c r="M825" s="118"/>
    </row>
    <row r="826" spans="1:13" ht="15">
      <c r="A826" s="119" t="s">
        <v>8</v>
      </c>
      <c r="B826" s="119">
        <v>5</v>
      </c>
      <c r="C826" s="119">
        <v>35291503016</v>
      </c>
      <c r="D826" s="119">
        <v>49</v>
      </c>
      <c r="E826" s="118"/>
      <c r="F826" s="118"/>
      <c r="G826" s="118"/>
      <c r="H826" s="118"/>
      <c r="I826" s="118"/>
      <c r="J826" s="118"/>
      <c r="K826" s="118"/>
      <c r="L826" s="118"/>
      <c r="M826" s="118"/>
    </row>
    <row r="827" spans="1:13" ht="15">
      <c r="A827" s="119" t="s">
        <v>8</v>
      </c>
      <c r="B827" s="119">
        <v>5</v>
      </c>
      <c r="C827" s="119">
        <v>35291503128</v>
      </c>
      <c r="D827" s="119">
        <v>49</v>
      </c>
      <c r="E827" s="118"/>
      <c r="F827" s="118"/>
      <c r="G827" s="118"/>
      <c r="H827" s="118"/>
      <c r="I827" s="118"/>
      <c r="J827" s="118"/>
      <c r="K827" s="118"/>
      <c r="L827" s="118"/>
      <c r="M827" s="118"/>
    </row>
    <row r="828" spans="1:13" ht="15">
      <c r="A828" s="119" t="s">
        <v>8</v>
      </c>
      <c r="B828" s="119">
        <v>5</v>
      </c>
      <c r="C828" s="119">
        <v>35291500208</v>
      </c>
      <c r="D828" s="119">
        <v>51</v>
      </c>
      <c r="E828" s="118"/>
      <c r="F828" s="118"/>
      <c r="G828" s="118"/>
      <c r="H828" s="118"/>
      <c r="I828" s="118"/>
      <c r="J828" s="118"/>
      <c r="K828" s="118"/>
      <c r="L828" s="118"/>
      <c r="M828" s="118"/>
    </row>
    <row r="829" spans="1:13" ht="15">
      <c r="A829" s="119" t="s">
        <v>8</v>
      </c>
      <c r="B829" s="119">
        <v>5</v>
      </c>
      <c r="C829" s="119">
        <v>35291500210</v>
      </c>
      <c r="D829" s="119">
        <v>52</v>
      </c>
      <c r="E829" s="118"/>
      <c r="F829" s="118"/>
      <c r="G829" s="118"/>
      <c r="H829" s="118"/>
      <c r="I829" s="118"/>
      <c r="J829" s="118"/>
      <c r="K829" s="118"/>
      <c r="L829" s="118"/>
      <c r="M829" s="118"/>
    </row>
    <row r="830" spans="1:13" ht="15">
      <c r="A830" s="119" t="s">
        <v>8</v>
      </c>
      <c r="B830" s="119">
        <v>5</v>
      </c>
      <c r="C830" s="119">
        <v>35291503263</v>
      </c>
      <c r="D830" s="119">
        <v>52</v>
      </c>
      <c r="E830" s="118"/>
      <c r="F830" s="118"/>
      <c r="G830" s="118"/>
      <c r="H830" s="118"/>
      <c r="I830" s="118"/>
      <c r="J830" s="118"/>
      <c r="K830" s="118"/>
      <c r="L830" s="118"/>
      <c r="M830" s="118"/>
    </row>
    <row r="831" spans="1:13" ht="15">
      <c r="A831" s="119" t="s">
        <v>8</v>
      </c>
      <c r="B831" s="119">
        <v>5</v>
      </c>
      <c r="C831" s="119">
        <v>35291503140</v>
      </c>
      <c r="D831" s="119">
        <v>53</v>
      </c>
      <c r="E831" s="118"/>
      <c r="F831" s="118"/>
      <c r="G831" s="118"/>
      <c r="H831" s="118"/>
      <c r="I831" s="118"/>
      <c r="J831" s="118"/>
      <c r="K831" s="118"/>
      <c r="L831" s="118"/>
      <c r="M831" s="118"/>
    </row>
    <row r="832" spans="1:13" ht="15">
      <c r="A832" s="119" t="s">
        <v>8</v>
      </c>
      <c r="B832" s="119">
        <v>5</v>
      </c>
      <c r="C832" s="119">
        <v>35291503106</v>
      </c>
      <c r="D832" s="119">
        <v>57</v>
      </c>
      <c r="E832" s="118"/>
      <c r="F832" s="118"/>
      <c r="G832" s="118"/>
      <c r="H832" s="118"/>
      <c r="I832" s="118"/>
      <c r="J832" s="118"/>
      <c r="K832" s="118"/>
      <c r="L832" s="118"/>
      <c r="M832" s="118"/>
    </row>
    <row r="833" spans="1:13" ht="15">
      <c r="A833" s="119" t="s">
        <v>8</v>
      </c>
      <c r="B833" s="119">
        <v>5</v>
      </c>
      <c r="C833" s="119">
        <v>35291504231</v>
      </c>
      <c r="D833" s="119">
        <v>59</v>
      </c>
      <c r="E833" s="118"/>
      <c r="F833" s="118"/>
      <c r="G833" s="118"/>
      <c r="H833" s="118"/>
      <c r="I833" s="118"/>
      <c r="J833" s="118"/>
      <c r="K833" s="118"/>
      <c r="L833" s="118"/>
      <c r="M833" s="118"/>
    </row>
    <row r="834" spans="1:13" ht="15">
      <c r="A834" s="119" t="s">
        <v>8</v>
      </c>
      <c r="B834" s="119">
        <v>5</v>
      </c>
      <c r="C834" s="119">
        <v>35291503229</v>
      </c>
      <c r="D834" s="119">
        <v>61</v>
      </c>
      <c r="E834" s="118"/>
      <c r="F834" s="118"/>
      <c r="G834" s="118"/>
      <c r="H834" s="118"/>
      <c r="I834" s="118"/>
      <c r="J834" s="118"/>
      <c r="K834" s="118"/>
      <c r="L834" s="118"/>
      <c r="M834" s="118"/>
    </row>
    <row r="835" spans="1:13" ht="15">
      <c r="A835" s="119" t="s">
        <v>8</v>
      </c>
      <c r="B835" s="119">
        <v>5</v>
      </c>
      <c r="C835" s="119">
        <v>35291503094</v>
      </c>
      <c r="D835" s="119">
        <v>62</v>
      </c>
      <c r="E835" s="118"/>
      <c r="F835" s="118"/>
      <c r="G835" s="118"/>
      <c r="H835" s="118"/>
      <c r="I835" s="118"/>
      <c r="J835" s="118"/>
      <c r="K835" s="118"/>
      <c r="L835" s="118"/>
      <c r="M835" s="118"/>
    </row>
    <row r="836" spans="1:13" ht="15">
      <c r="A836" s="119" t="s">
        <v>8</v>
      </c>
      <c r="B836" s="119">
        <v>5</v>
      </c>
      <c r="C836" s="119">
        <v>35291503027</v>
      </c>
      <c r="D836" s="119">
        <v>64</v>
      </c>
      <c r="E836" s="118"/>
      <c r="F836" s="118"/>
      <c r="G836" s="118"/>
      <c r="H836" s="118"/>
      <c r="I836" s="118"/>
      <c r="J836" s="118"/>
      <c r="K836" s="118"/>
      <c r="L836" s="118"/>
      <c r="M836" s="118"/>
    </row>
    <row r="837" spans="1:13" ht="15">
      <c r="A837" s="119" t="s">
        <v>8</v>
      </c>
      <c r="B837" s="119">
        <v>5</v>
      </c>
      <c r="C837" s="119">
        <v>35291503195</v>
      </c>
      <c r="D837" s="119">
        <v>67</v>
      </c>
      <c r="E837" s="118"/>
      <c r="F837" s="118"/>
      <c r="G837" s="118"/>
      <c r="H837" s="118"/>
      <c r="I837" s="118"/>
      <c r="J837" s="118"/>
      <c r="K837" s="118"/>
      <c r="L837" s="118"/>
      <c r="M837" s="118"/>
    </row>
    <row r="838" spans="1:13" ht="15">
      <c r="A838" s="119" t="s">
        <v>8</v>
      </c>
      <c r="B838" s="119">
        <v>5</v>
      </c>
      <c r="C838" s="119">
        <v>35291504095</v>
      </c>
      <c r="D838" s="119">
        <v>67</v>
      </c>
      <c r="E838" s="118"/>
      <c r="F838" s="118"/>
      <c r="G838" s="118"/>
      <c r="H838" s="118"/>
      <c r="I838" s="118"/>
      <c r="J838" s="118"/>
      <c r="K838" s="118"/>
      <c r="L838" s="118"/>
      <c r="M838" s="118"/>
    </row>
    <row r="839" spans="1:13" ht="15">
      <c r="A839" s="119" t="s">
        <v>8</v>
      </c>
      <c r="B839" s="119">
        <v>5</v>
      </c>
      <c r="C839" s="119">
        <v>35291504017</v>
      </c>
      <c r="D839" s="119">
        <v>71</v>
      </c>
      <c r="E839" s="118"/>
      <c r="F839" s="118"/>
      <c r="G839" s="118"/>
      <c r="H839" s="118"/>
      <c r="I839" s="118"/>
      <c r="J839" s="118"/>
      <c r="K839" s="118"/>
      <c r="L839" s="118"/>
      <c r="M839" s="118"/>
    </row>
    <row r="840" spans="1:13" ht="15">
      <c r="A840" s="119" t="s">
        <v>8</v>
      </c>
      <c r="B840" s="119">
        <v>5</v>
      </c>
      <c r="C840" s="119">
        <v>35291503230</v>
      </c>
      <c r="D840" s="119">
        <v>72</v>
      </c>
      <c r="E840" s="118"/>
      <c r="F840" s="118"/>
      <c r="G840" s="118"/>
      <c r="H840" s="118"/>
      <c r="I840" s="118"/>
      <c r="J840" s="118"/>
      <c r="K840" s="118"/>
      <c r="L840" s="118"/>
      <c r="M840" s="118"/>
    </row>
    <row r="841" spans="1:13" ht="15">
      <c r="A841" s="119" t="s">
        <v>8</v>
      </c>
      <c r="B841" s="119">
        <v>5</v>
      </c>
      <c r="C841" s="119">
        <v>35291503207</v>
      </c>
      <c r="D841" s="119">
        <v>73</v>
      </c>
      <c r="E841" s="118"/>
      <c r="F841" s="118"/>
      <c r="G841" s="118"/>
      <c r="H841" s="118"/>
      <c r="I841" s="118"/>
      <c r="J841" s="118"/>
      <c r="K841" s="118"/>
      <c r="L841" s="118"/>
      <c r="M841" s="118"/>
    </row>
    <row r="842" spans="1:13" ht="15">
      <c r="A842" s="119" t="s">
        <v>8</v>
      </c>
      <c r="B842" s="119">
        <v>5</v>
      </c>
      <c r="C842" s="119">
        <v>35291503072</v>
      </c>
      <c r="D842" s="119">
        <v>74</v>
      </c>
      <c r="E842" s="118"/>
      <c r="F842" s="118"/>
      <c r="G842" s="118"/>
      <c r="H842" s="118"/>
      <c r="I842" s="118"/>
      <c r="J842" s="118"/>
      <c r="K842" s="118"/>
      <c r="L842" s="118"/>
      <c r="M842" s="118"/>
    </row>
    <row r="843" spans="1:13" ht="15">
      <c r="A843" s="119" t="s">
        <v>8</v>
      </c>
      <c r="B843" s="119">
        <v>5</v>
      </c>
      <c r="C843" s="119">
        <v>35291503050</v>
      </c>
      <c r="D843" s="119">
        <v>75</v>
      </c>
      <c r="E843" s="118"/>
      <c r="F843" s="118"/>
      <c r="G843" s="118"/>
      <c r="H843" s="118"/>
      <c r="I843" s="118"/>
      <c r="J843" s="118"/>
      <c r="K843" s="118"/>
      <c r="L843" s="118"/>
      <c r="M843" s="118"/>
    </row>
    <row r="844" spans="1:13" ht="15">
      <c r="A844" s="119" t="s">
        <v>8</v>
      </c>
      <c r="B844" s="119">
        <v>5</v>
      </c>
      <c r="C844" s="119">
        <v>35291503083</v>
      </c>
      <c r="D844" s="119">
        <v>78</v>
      </c>
      <c r="E844" s="118"/>
      <c r="F844" s="118"/>
      <c r="G844" s="118"/>
      <c r="H844" s="118"/>
      <c r="I844" s="118"/>
      <c r="J844" s="118"/>
      <c r="K844" s="118"/>
      <c r="L844" s="118"/>
      <c r="M844" s="118"/>
    </row>
    <row r="845" spans="1:13" ht="15">
      <c r="A845" s="119" t="s">
        <v>8</v>
      </c>
      <c r="B845" s="119">
        <v>5</v>
      </c>
      <c r="C845" s="119">
        <v>35291500207</v>
      </c>
      <c r="D845" s="119">
        <v>80</v>
      </c>
      <c r="E845" s="118"/>
      <c r="F845" s="118"/>
      <c r="G845" s="118"/>
      <c r="H845" s="118"/>
      <c r="I845" s="118"/>
      <c r="J845" s="118"/>
      <c r="K845" s="118"/>
      <c r="L845" s="118"/>
      <c r="M845" s="118"/>
    </row>
    <row r="846" spans="1:13" ht="15">
      <c r="A846" s="119" t="s">
        <v>8</v>
      </c>
      <c r="B846" s="119">
        <v>5</v>
      </c>
      <c r="C846" s="119">
        <v>35291503151</v>
      </c>
      <c r="D846" s="119">
        <v>80</v>
      </c>
      <c r="E846" s="118"/>
      <c r="F846" s="118"/>
      <c r="G846" s="118"/>
      <c r="H846" s="118"/>
      <c r="I846" s="118"/>
      <c r="J846" s="118"/>
      <c r="K846" s="118"/>
      <c r="L846" s="118"/>
      <c r="M846" s="118"/>
    </row>
    <row r="847" spans="1:13" ht="15">
      <c r="A847" s="119" t="s">
        <v>8</v>
      </c>
      <c r="B847" s="119">
        <v>5</v>
      </c>
      <c r="C847" s="119">
        <v>35291503274</v>
      </c>
      <c r="D847" s="119">
        <v>81</v>
      </c>
      <c r="E847" s="118"/>
      <c r="F847" s="118"/>
      <c r="G847" s="118"/>
      <c r="H847" s="118"/>
      <c r="I847" s="118"/>
      <c r="J847" s="118"/>
      <c r="K847" s="118"/>
      <c r="L847" s="118"/>
      <c r="M847" s="118"/>
    </row>
    <row r="848" spans="1:13" ht="15">
      <c r="A848" s="119" t="s">
        <v>8</v>
      </c>
      <c r="B848" s="119">
        <v>5</v>
      </c>
      <c r="C848" s="119">
        <v>35291503256</v>
      </c>
      <c r="D848" s="119">
        <v>81</v>
      </c>
      <c r="E848" s="118"/>
      <c r="F848" s="118"/>
      <c r="G848" s="118"/>
      <c r="H848" s="118"/>
      <c r="I848" s="118"/>
      <c r="J848" s="118"/>
      <c r="K848" s="118"/>
      <c r="L848" s="118"/>
      <c r="M848" s="118"/>
    </row>
    <row r="849" spans="1:13" ht="15">
      <c r="A849" s="119" t="s">
        <v>8</v>
      </c>
      <c r="B849" s="119">
        <v>5</v>
      </c>
      <c r="C849" s="119">
        <v>35291503296</v>
      </c>
      <c r="D849" s="119">
        <v>83</v>
      </c>
      <c r="E849" s="118"/>
      <c r="F849" s="118"/>
      <c r="G849" s="118"/>
      <c r="H849" s="118"/>
      <c r="I849" s="118"/>
      <c r="J849" s="118"/>
      <c r="K849" s="118"/>
      <c r="L849" s="118"/>
      <c r="M849" s="118"/>
    </row>
    <row r="850" spans="1:13" ht="15">
      <c r="A850" s="119" t="s">
        <v>8</v>
      </c>
      <c r="B850" s="119">
        <v>5</v>
      </c>
      <c r="C850" s="119">
        <v>35291500206</v>
      </c>
      <c r="D850" s="119">
        <v>84</v>
      </c>
      <c r="E850" s="118"/>
      <c r="F850" s="118"/>
      <c r="G850" s="118"/>
      <c r="H850" s="118"/>
      <c r="I850" s="118"/>
      <c r="J850" s="118"/>
      <c r="K850" s="118"/>
      <c r="L850" s="118"/>
      <c r="M850" s="118"/>
    </row>
    <row r="851" spans="1:13" ht="15">
      <c r="A851" s="119" t="s">
        <v>8</v>
      </c>
      <c r="B851" s="119">
        <v>5</v>
      </c>
      <c r="C851" s="119">
        <v>35291503241</v>
      </c>
      <c r="D851" s="119">
        <v>87</v>
      </c>
      <c r="E851" s="118"/>
      <c r="F851" s="118"/>
      <c r="G851" s="118"/>
      <c r="H851" s="118"/>
      <c r="I851" s="118"/>
      <c r="J851" s="118"/>
      <c r="K851" s="118"/>
      <c r="L851" s="118"/>
      <c r="M851" s="118"/>
    </row>
    <row r="852" spans="1:13" ht="15">
      <c r="A852" s="119" t="s">
        <v>8</v>
      </c>
      <c r="B852" s="119">
        <v>6</v>
      </c>
      <c r="C852" s="119">
        <v>35291500215</v>
      </c>
      <c r="D852" s="119">
        <v>37</v>
      </c>
      <c r="E852" s="118"/>
      <c r="F852" s="118"/>
      <c r="G852" s="118"/>
      <c r="H852" s="118"/>
      <c r="I852" s="118"/>
      <c r="J852" s="118"/>
      <c r="K852" s="118"/>
      <c r="L852" s="118"/>
      <c r="M852" s="118"/>
    </row>
    <row r="853" spans="1:13" ht="15">
      <c r="A853" s="119" t="s">
        <v>8</v>
      </c>
      <c r="B853" s="119">
        <v>6</v>
      </c>
      <c r="C853" s="119">
        <v>35291500213</v>
      </c>
      <c r="D853" s="119">
        <v>41</v>
      </c>
      <c r="E853" s="118"/>
      <c r="F853" s="118"/>
      <c r="G853" s="118"/>
      <c r="H853" s="118"/>
      <c r="I853" s="118"/>
      <c r="J853" s="118"/>
      <c r="K853" s="118"/>
      <c r="L853" s="118"/>
      <c r="M853" s="118"/>
    </row>
    <row r="854" spans="1:13" ht="15">
      <c r="A854" s="119" t="s">
        <v>8</v>
      </c>
      <c r="B854" s="119">
        <v>6</v>
      </c>
      <c r="C854" s="119">
        <v>35291500216</v>
      </c>
      <c r="D854" s="119">
        <v>42</v>
      </c>
      <c r="E854" s="118"/>
      <c r="F854" s="118"/>
      <c r="G854" s="118"/>
      <c r="H854" s="118"/>
      <c r="I854" s="118"/>
      <c r="J854" s="118"/>
      <c r="K854" s="118"/>
      <c r="L854" s="118"/>
      <c r="M854" s="118"/>
    </row>
    <row r="855" spans="1:13" ht="15">
      <c r="A855" s="119" t="s">
        <v>8</v>
      </c>
      <c r="B855" s="119">
        <v>6</v>
      </c>
      <c r="C855" s="119">
        <v>35291506288</v>
      </c>
      <c r="D855" s="119">
        <v>43</v>
      </c>
      <c r="E855" s="118"/>
      <c r="F855" s="118"/>
      <c r="G855" s="118"/>
      <c r="H855" s="118"/>
      <c r="I855" s="118"/>
      <c r="J855" s="118"/>
      <c r="K855" s="118"/>
      <c r="L855" s="118"/>
      <c r="M855" s="118"/>
    </row>
    <row r="856" spans="1:13" ht="15">
      <c r="A856" s="119" t="s">
        <v>8</v>
      </c>
      <c r="B856" s="119">
        <v>6</v>
      </c>
      <c r="C856" s="119">
        <v>35291504253</v>
      </c>
      <c r="D856" s="119">
        <v>44</v>
      </c>
      <c r="E856" s="118"/>
      <c r="F856" s="118"/>
      <c r="G856" s="118"/>
      <c r="H856" s="118"/>
      <c r="I856" s="118"/>
      <c r="J856" s="118"/>
      <c r="K856" s="118"/>
      <c r="L856" s="118"/>
      <c r="M856" s="118"/>
    </row>
    <row r="857" spans="1:13" ht="15">
      <c r="A857" s="119" t="s">
        <v>8</v>
      </c>
      <c r="B857" s="119">
        <v>6</v>
      </c>
      <c r="C857" s="119">
        <v>35291500214</v>
      </c>
      <c r="D857" s="119">
        <v>45</v>
      </c>
      <c r="E857" s="118"/>
      <c r="F857" s="118"/>
      <c r="G857" s="118"/>
      <c r="H857" s="118"/>
      <c r="I857" s="118"/>
      <c r="J857" s="118"/>
      <c r="K857" s="118"/>
      <c r="L857" s="118"/>
      <c r="M857" s="118"/>
    </row>
    <row r="858" spans="1:13" ht="15">
      <c r="A858" s="119" t="s">
        <v>8</v>
      </c>
      <c r="B858" s="119">
        <v>6</v>
      </c>
      <c r="C858" s="119">
        <v>35291505120</v>
      </c>
      <c r="D858" s="119">
        <v>47</v>
      </c>
      <c r="E858" s="118"/>
      <c r="F858" s="118"/>
      <c r="G858" s="118"/>
      <c r="H858" s="118"/>
      <c r="I858" s="118"/>
      <c r="J858" s="118"/>
      <c r="K858" s="118"/>
      <c r="L858" s="118"/>
      <c r="M858" s="118"/>
    </row>
    <row r="859" spans="1:13" ht="15">
      <c r="A859" s="119" t="s">
        <v>8</v>
      </c>
      <c r="B859" s="119">
        <v>6</v>
      </c>
      <c r="C859" s="119">
        <v>35291506222</v>
      </c>
      <c r="D859" s="119">
        <v>47</v>
      </c>
      <c r="E859" s="118"/>
      <c r="F859" s="118"/>
      <c r="G859" s="118"/>
      <c r="H859" s="118"/>
      <c r="I859" s="118"/>
      <c r="J859" s="118"/>
      <c r="K859" s="118"/>
      <c r="L859" s="118"/>
      <c r="M859" s="118"/>
    </row>
    <row r="860" spans="1:13" ht="15">
      <c r="A860" s="119" t="s">
        <v>8</v>
      </c>
      <c r="B860" s="119">
        <v>6</v>
      </c>
      <c r="C860" s="119">
        <v>35291506293</v>
      </c>
      <c r="D860" s="119">
        <v>50</v>
      </c>
      <c r="E860" s="118"/>
      <c r="F860" s="118"/>
      <c r="G860" s="118"/>
      <c r="H860" s="118"/>
      <c r="I860" s="118"/>
      <c r="J860" s="118"/>
      <c r="K860" s="118"/>
      <c r="L860" s="118"/>
      <c r="M860" s="118"/>
    </row>
    <row r="861" spans="1:13" ht="15">
      <c r="A861" s="119" t="s">
        <v>8</v>
      </c>
      <c r="B861" s="119">
        <v>6</v>
      </c>
      <c r="C861" s="119">
        <v>35291506165</v>
      </c>
      <c r="D861" s="119">
        <v>53</v>
      </c>
      <c r="E861" s="118"/>
      <c r="F861" s="118"/>
      <c r="G861" s="118"/>
      <c r="H861" s="118"/>
      <c r="I861" s="118"/>
      <c r="J861" s="118"/>
      <c r="K861" s="118"/>
      <c r="L861" s="118"/>
      <c r="M861" s="118"/>
    </row>
    <row r="862" spans="1:13" ht="15">
      <c r="A862" s="119" t="s">
        <v>8</v>
      </c>
      <c r="B862" s="119">
        <v>6</v>
      </c>
      <c r="C862" s="119">
        <v>35291506053</v>
      </c>
      <c r="D862" s="119">
        <v>54</v>
      </c>
      <c r="E862" s="118"/>
      <c r="F862" s="118"/>
      <c r="G862" s="118"/>
      <c r="H862" s="118"/>
      <c r="I862" s="118"/>
      <c r="J862" s="118"/>
      <c r="K862" s="118"/>
      <c r="L862" s="118"/>
      <c r="M862" s="118"/>
    </row>
    <row r="863" spans="1:13" ht="15">
      <c r="A863" s="119" t="s">
        <v>8</v>
      </c>
      <c r="B863" s="119">
        <v>6</v>
      </c>
      <c r="C863" s="119">
        <v>35291506200</v>
      </c>
      <c r="D863" s="119">
        <v>54</v>
      </c>
      <c r="E863" s="118"/>
      <c r="F863" s="118"/>
      <c r="G863" s="118"/>
      <c r="H863" s="118"/>
      <c r="I863" s="118"/>
      <c r="J863" s="118"/>
      <c r="K863" s="118"/>
      <c r="L863" s="118"/>
      <c r="M863" s="118"/>
    </row>
    <row r="864" spans="1:13" ht="15">
      <c r="A864" s="119" t="s">
        <v>8</v>
      </c>
      <c r="B864" s="119">
        <v>6</v>
      </c>
      <c r="C864" s="119">
        <v>35291500212</v>
      </c>
      <c r="D864" s="119">
        <v>56</v>
      </c>
      <c r="E864" s="118"/>
      <c r="F864" s="118"/>
      <c r="G864" s="118"/>
      <c r="H864" s="118"/>
      <c r="I864" s="118"/>
      <c r="J864" s="118"/>
      <c r="K864" s="118"/>
      <c r="L864" s="118"/>
      <c r="M864" s="118"/>
    </row>
    <row r="865" spans="1:13" ht="15">
      <c r="A865" s="119" t="s">
        <v>8</v>
      </c>
      <c r="B865" s="119">
        <v>6</v>
      </c>
      <c r="C865" s="119">
        <v>35291506020</v>
      </c>
      <c r="D865" s="119">
        <v>57</v>
      </c>
      <c r="E865" s="118"/>
      <c r="F865" s="118"/>
      <c r="G865" s="118"/>
      <c r="H865" s="118"/>
      <c r="I865" s="118"/>
      <c r="J865" s="118"/>
      <c r="K865" s="118"/>
      <c r="L865" s="118"/>
      <c r="M865" s="118"/>
    </row>
    <row r="866" spans="1:13" ht="15">
      <c r="A866" s="119" t="s">
        <v>8</v>
      </c>
      <c r="B866" s="119">
        <v>6</v>
      </c>
      <c r="C866" s="119">
        <v>35291506277</v>
      </c>
      <c r="D866" s="119">
        <v>58</v>
      </c>
      <c r="E866" s="118"/>
      <c r="F866" s="118"/>
      <c r="G866" s="118"/>
      <c r="H866" s="118"/>
      <c r="I866" s="118"/>
      <c r="J866" s="118"/>
      <c r="K866" s="118"/>
      <c r="L866" s="118"/>
      <c r="M866" s="118"/>
    </row>
    <row r="867" spans="1:13" ht="15">
      <c r="A867" s="119" t="s">
        <v>8</v>
      </c>
      <c r="B867" s="119">
        <v>6</v>
      </c>
      <c r="C867" s="119">
        <v>35291506233</v>
      </c>
      <c r="D867" s="119">
        <v>59</v>
      </c>
      <c r="E867" s="118"/>
      <c r="F867" s="118"/>
      <c r="G867" s="118"/>
      <c r="H867" s="118"/>
      <c r="I867" s="118"/>
      <c r="J867" s="118"/>
      <c r="K867" s="118"/>
      <c r="L867" s="118"/>
      <c r="M867" s="118"/>
    </row>
    <row r="868" spans="1:13" ht="15">
      <c r="A868" s="119" t="s">
        <v>8</v>
      </c>
      <c r="B868" s="119">
        <v>6</v>
      </c>
      <c r="C868" s="119">
        <v>35291505276</v>
      </c>
      <c r="D868" s="119">
        <v>63</v>
      </c>
      <c r="E868" s="118"/>
      <c r="F868" s="118"/>
      <c r="G868" s="118"/>
      <c r="H868" s="118"/>
      <c r="I868" s="118"/>
      <c r="J868" s="118"/>
      <c r="K868" s="118"/>
      <c r="L868" s="118"/>
      <c r="M868" s="118"/>
    </row>
    <row r="869" spans="1:13" ht="15">
      <c r="A869" s="119" t="s">
        <v>8</v>
      </c>
      <c r="B869" s="119">
        <v>6</v>
      </c>
      <c r="C869" s="119">
        <v>35291506110</v>
      </c>
      <c r="D869" s="119">
        <v>63</v>
      </c>
      <c r="E869" s="118"/>
      <c r="F869" s="118"/>
      <c r="G869" s="118"/>
      <c r="H869" s="118"/>
      <c r="I869" s="118"/>
      <c r="J869" s="118"/>
      <c r="K869" s="118"/>
      <c r="L869" s="118"/>
      <c r="M869" s="118"/>
    </row>
    <row r="870" spans="1:13" ht="15">
      <c r="A870" s="119" t="s">
        <v>8</v>
      </c>
      <c r="B870" s="119">
        <v>6</v>
      </c>
      <c r="C870" s="119">
        <v>35291506121</v>
      </c>
      <c r="D870" s="119">
        <v>64</v>
      </c>
      <c r="E870" s="118"/>
      <c r="F870" s="118"/>
      <c r="G870" s="118"/>
      <c r="H870" s="118"/>
      <c r="I870" s="118"/>
      <c r="J870" s="118"/>
      <c r="K870" s="118"/>
      <c r="L870" s="118"/>
      <c r="M870" s="118"/>
    </row>
    <row r="871" spans="1:13" ht="15">
      <c r="A871" s="119" t="s">
        <v>8</v>
      </c>
      <c r="B871" s="119">
        <v>6</v>
      </c>
      <c r="C871" s="119">
        <v>35291505243</v>
      </c>
      <c r="D871" s="119">
        <v>65</v>
      </c>
      <c r="E871" s="118"/>
      <c r="F871" s="118"/>
      <c r="G871" s="118"/>
      <c r="H871" s="118"/>
      <c r="I871" s="118"/>
      <c r="J871" s="118"/>
      <c r="K871" s="118"/>
      <c r="L871" s="118"/>
      <c r="M871" s="118"/>
    </row>
    <row r="872" spans="1:13" ht="15">
      <c r="A872" s="119" t="s">
        <v>8</v>
      </c>
      <c r="B872" s="119">
        <v>6</v>
      </c>
      <c r="C872" s="119">
        <v>35291506176</v>
      </c>
      <c r="D872" s="119">
        <v>69</v>
      </c>
      <c r="E872" s="118"/>
      <c r="F872" s="118"/>
      <c r="G872" s="118"/>
      <c r="H872" s="118"/>
      <c r="I872" s="118"/>
      <c r="J872" s="118"/>
      <c r="K872" s="118"/>
      <c r="L872" s="118"/>
      <c r="M872" s="118"/>
    </row>
    <row r="873" spans="1:13" ht="15">
      <c r="A873" s="119" t="s">
        <v>8</v>
      </c>
      <c r="B873" s="119">
        <v>6</v>
      </c>
      <c r="C873" s="119">
        <v>35291506187</v>
      </c>
      <c r="D873" s="119">
        <v>70</v>
      </c>
      <c r="E873" s="118"/>
      <c r="F873" s="118"/>
      <c r="G873" s="118"/>
      <c r="H873" s="118"/>
      <c r="I873" s="118"/>
      <c r="J873" s="118"/>
      <c r="K873" s="118"/>
      <c r="L873" s="118"/>
      <c r="M873" s="118"/>
    </row>
    <row r="874" spans="1:13" ht="15">
      <c r="A874" s="119" t="s">
        <v>8</v>
      </c>
      <c r="B874" s="119">
        <v>6</v>
      </c>
      <c r="C874" s="119">
        <v>35291505048</v>
      </c>
      <c r="D874" s="119">
        <v>70</v>
      </c>
      <c r="E874" s="118"/>
      <c r="F874" s="118"/>
      <c r="G874" s="118"/>
      <c r="H874" s="118"/>
      <c r="I874" s="118"/>
      <c r="J874" s="118"/>
      <c r="K874" s="118"/>
      <c r="L874" s="118"/>
      <c r="M874" s="118"/>
    </row>
    <row r="875" spans="1:13" ht="15">
      <c r="A875" s="119" t="s">
        <v>8</v>
      </c>
      <c r="B875" s="119">
        <v>6</v>
      </c>
      <c r="C875" s="119">
        <v>35291506143</v>
      </c>
      <c r="D875" s="119">
        <v>71</v>
      </c>
      <c r="E875" s="118"/>
      <c r="F875" s="118"/>
      <c r="G875" s="118"/>
      <c r="H875" s="118"/>
      <c r="I875" s="118"/>
      <c r="J875" s="118"/>
      <c r="K875" s="118"/>
      <c r="L875" s="118"/>
      <c r="M875" s="118"/>
    </row>
    <row r="876" spans="1:13" ht="15">
      <c r="A876" s="119" t="s">
        <v>8</v>
      </c>
      <c r="B876" s="119">
        <v>6</v>
      </c>
      <c r="C876" s="119">
        <v>35291506086</v>
      </c>
      <c r="D876" s="119">
        <v>72</v>
      </c>
      <c r="E876" s="118"/>
      <c r="F876" s="118"/>
      <c r="G876" s="118"/>
      <c r="H876" s="118"/>
      <c r="I876" s="118"/>
      <c r="J876" s="118"/>
      <c r="K876" s="118"/>
      <c r="L876" s="118"/>
      <c r="M876" s="118"/>
    </row>
    <row r="877" spans="1:13" ht="15">
      <c r="A877" s="119" t="s">
        <v>8</v>
      </c>
      <c r="B877" s="119">
        <v>6</v>
      </c>
      <c r="C877" s="119">
        <v>35291506266</v>
      </c>
      <c r="D877" s="119">
        <v>74</v>
      </c>
      <c r="E877" s="118"/>
      <c r="F877" s="118"/>
      <c r="G877" s="118"/>
      <c r="H877" s="118"/>
      <c r="I877" s="118"/>
      <c r="J877" s="118"/>
      <c r="K877" s="118"/>
      <c r="L877" s="118"/>
      <c r="M877" s="118"/>
    </row>
    <row r="878" spans="1:13" ht="15">
      <c r="A878" s="119" t="s">
        <v>8</v>
      </c>
      <c r="B878" s="119">
        <v>6</v>
      </c>
      <c r="C878" s="119">
        <v>35291506154</v>
      </c>
      <c r="D878" s="119">
        <v>76</v>
      </c>
      <c r="E878" s="118"/>
      <c r="F878" s="118"/>
      <c r="G878" s="118"/>
      <c r="H878" s="118"/>
      <c r="I878" s="118"/>
      <c r="J878" s="118"/>
      <c r="K878" s="118"/>
      <c r="L878" s="118"/>
      <c r="M878" s="118"/>
    </row>
    <row r="879" spans="1:13" ht="15">
      <c r="A879" s="119" t="s">
        <v>8</v>
      </c>
      <c r="B879" s="119">
        <v>6</v>
      </c>
      <c r="C879" s="119">
        <v>35291506244</v>
      </c>
      <c r="D879" s="119">
        <v>78</v>
      </c>
      <c r="E879" s="118"/>
      <c r="F879" s="118"/>
      <c r="G879" s="118"/>
      <c r="H879" s="118"/>
      <c r="I879" s="118"/>
      <c r="J879" s="118"/>
      <c r="K879" s="118"/>
      <c r="L879" s="118"/>
      <c r="M879" s="118"/>
    </row>
    <row r="880" spans="1:13" ht="15">
      <c r="A880" s="119" t="s">
        <v>8</v>
      </c>
      <c r="B880" s="119">
        <v>6</v>
      </c>
      <c r="C880" s="119">
        <v>35291506097</v>
      </c>
      <c r="D880" s="119">
        <v>79</v>
      </c>
      <c r="E880" s="118"/>
      <c r="F880" s="118"/>
      <c r="G880" s="118"/>
      <c r="H880" s="118"/>
      <c r="I880" s="118"/>
      <c r="J880" s="118"/>
      <c r="K880" s="118"/>
      <c r="L880" s="118"/>
      <c r="M880" s="118"/>
    </row>
    <row r="881" spans="1:13" ht="15">
      <c r="A881" s="119" t="s">
        <v>8</v>
      </c>
      <c r="B881" s="119">
        <v>6</v>
      </c>
      <c r="C881" s="119">
        <v>35291506252</v>
      </c>
      <c r="D881" s="119">
        <v>79</v>
      </c>
      <c r="E881" s="118"/>
      <c r="F881" s="118"/>
      <c r="G881" s="118"/>
      <c r="H881" s="118"/>
      <c r="I881" s="118"/>
      <c r="J881" s="118"/>
      <c r="K881" s="118"/>
      <c r="L881" s="118"/>
      <c r="M881" s="118"/>
    </row>
    <row r="882" spans="1:13" ht="15">
      <c r="A882" s="119" t="s">
        <v>8</v>
      </c>
      <c r="B882" s="119">
        <v>6</v>
      </c>
      <c r="C882" s="119">
        <v>35291506064</v>
      </c>
      <c r="D882" s="119">
        <v>80</v>
      </c>
      <c r="E882" s="118"/>
      <c r="F882" s="118"/>
      <c r="G882" s="118"/>
      <c r="H882" s="118"/>
      <c r="I882" s="118"/>
      <c r="J882" s="118"/>
      <c r="K882" s="118"/>
      <c r="L882" s="118"/>
      <c r="M882" s="118"/>
    </row>
    <row r="883" spans="1:13" ht="15">
      <c r="A883" s="119" t="s">
        <v>8</v>
      </c>
      <c r="B883" s="119">
        <v>6</v>
      </c>
      <c r="C883" s="119">
        <v>35291506042</v>
      </c>
      <c r="D883" s="119">
        <v>83</v>
      </c>
      <c r="E883" s="118"/>
      <c r="F883" s="118"/>
      <c r="G883" s="118"/>
      <c r="H883" s="118"/>
      <c r="I883" s="118"/>
      <c r="J883" s="118"/>
      <c r="K883" s="118"/>
      <c r="L883" s="118"/>
      <c r="M883" s="118"/>
    </row>
    <row r="884" spans="1:13" ht="15">
      <c r="A884" s="119" t="s">
        <v>8</v>
      </c>
      <c r="B884" s="119">
        <v>6</v>
      </c>
      <c r="C884" s="119">
        <v>35291506075</v>
      </c>
      <c r="D884" s="119">
        <v>84</v>
      </c>
      <c r="E884" s="118"/>
      <c r="F884" s="118"/>
      <c r="G884" s="118"/>
      <c r="H884" s="118"/>
      <c r="I884" s="118"/>
      <c r="J884" s="118"/>
      <c r="K884" s="118"/>
      <c r="L884" s="118"/>
      <c r="M884" s="118"/>
    </row>
    <row r="885" spans="1:13" ht="15">
      <c r="A885" s="119" t="s">
        <v>8</v>
      </c>
      <c r="B885" s="119">
        <v>6</v>
      </c>
      <c r="C885" s="119">
        <v>35291505090</v>
      </c>
      <c r="D885" s="119">
        <v>84</v>
      </c>
      <c r="E885" s="118"/>
      <c r="F885" s="118"/>
      <c r="G885" s="118"/>
      <c r="H885" s="118"/>
      <c r="I885" s="118"/>
      <c r="J885" s="118"/>
      <c r="K885" s="118"/>
      <c r="L885" s="118"/>
      <c r="M885" s="118"/>
    </row>
    <row r="886" spans="1:13" ht="15">
      <c r="A886" s="119" t="s">
        <v>8</v>
      </c>
      <c r="B886" s="119">
        <v>7</v>
      </c>
      <c r="C886" s="119">
        <v>35291504118</v>
      </c>
      <c r="D886" s="119">
        <v>14</v>
      </c>
      <c r="E886" s="118"/>
      <c r="F886" s="118"/>
      <c r="G886" s="118"/>
      <c r="H886" s="118"/>
      <c r="I886" s="118"/>
      <c r="J886" s="118"/>
      <c r="K886" s="118"/>
      <c r="L886" s="118"/>
      <c r="M886" s="118"/>
    </row>
    <row r="887" spans="1:13" ht="15">
      <c r="A887" s="119" t="s">
        <v>8</v>
      </c>
      <c r="B887" s="119">
        <v>7</v>
      </c>
      <c r="C887" s="119">
        <v>35291505017</v>
      </c>
      <c r="D887" s="119">
        <v>17</v>
      </c>
      <c r="E887" s="118"/>
      <c r="F887" s="118"/>
      <c r="G887" s="118"/>
      <c r="H887" s="118"/>
      <c r="I887" s="118"/>
      <c r="J887" s="118"/>
      <c r="K887" s="118"/>
      <c r="L887" s="118"/>
      <c r="M887" s="118"/>
    </row>
    <row r="888" spans="1:13" ht="15">
      <c r="A888" s="119" t="s">
        <v>8</v>
      </c>
      <c r="B888" s="119">
        <v>7</v>
      </c>
      <c r="C888" s="119">
        <v>35291507289</v>
      </c>
      <c r="D888" s="119">
        <v>34</v>
      </c>
      <c r="E888" s="118"/>
      <c r="F888" s="118"/>
      <c r="G888" s="118"/>
      <c r="H888" s="118"/>
      <c r="I888" s="118"/>
      <c r="J888" s="118"/>
      <c r="K888" s="118"/>
      <c r="L888" s="118"/>
      <c r="M888" s="118"/>
    </row>
    <row r="889" spans="1:13" ht="15">
      <c r="A889" s="119" t="s">
        <v>8</v>
      </c>
      <c r="B889" s="119">
        <v>7</v>
      </c>
      <c r="C889" s="119">
        <v>35291507177</v>
      </c>
      <c r="D889" s="119">
        <v>43</v>
      </c>
      <c r="E889" s="118"/>
      <c r="F889" s="118"/>
      <c r="G889" s="118"/>
      <c r="H889" s="118"/>
      <c r="I889" s="118"/>
      <c r="J889" s="118"/>
      <c r="K889" s="118"/>
      <c r="L889" s="118"/>
      <c r="M889" s="118"/>
    </row>
    <row r="890" spans="1:13" ht="15">
      <c r="A890" s="119" t="s">
        <v>8</v>
      </c>
      <c r="B890" s="119">
        <v>7</v>
      </c>
      <c r="C890" s="119">
        <v>35291500221</v>
      </c>
      <c r="D890" s="119">
        <v>45</v>
      </c>
      <c r="E890" s="118"/>
      <c r="F890" s="118"/>
      <c r="G890" s="118"/>
      <c r="H890" s="118"/>
      <c r="I890" s="118"/>
      <c r="J890" s="118"/>
      <c r="K890" s="118"/>
      <c r="L890" s="118"/>
      <c r="M890" s="118"/>
    </row>
    <row r="891" spans="1:13" ht="15">
      <c r="A891" s="119" t="s">
        <v>8</v>
      </c>
      <c r="B891" s="119">
        <v>7</v>
      </c>
      <c r="C891" s="119">
        <v>35291504107</v>
      </c>
      <c r="D891" s="119">
        <v>45</v>
      </c>
      <c r="E891" s="118"/>
      <c r="F891" s="118"/>
      <c r="G891" s="118"/>
      <c r="H891" s="118"/>
      <c r="I891" s="118"/>
      <c r="J891" s="118"/>
      <c r="K891" s="118"/>
      <c r="L891" s="118"/>
      <c r="M891" s="118"/>
    </row>
    <row r="892" spans="1:13" ht="15">
      <c r="A892" s="119" t="s">
        <v>8</v>
      </c>
      <c r="B892" s="119">
        <v>7</v>
      </c>
      <c r="C892" s="119">
        <v>35291505029</v>
      </c>
      <c r="D892" s="119">
        <v>47</v>
      </c>
      <c r="E892" s="118"/>
      <c r="F892" s="118"/>
      <c r="G892" s="118"/>
      <c r="H892" s="118"/>
      <c r="I892" s="118"/>
      <c r="J892" s="118"/>
      <c r="K892" s="118"/>
      <c r="L892" s="118"/>
      <c r="M892" s="118"/>
    </row>
    <row r="893" spans="1:13" ht="15">
      <c r="A893" s="119" t="s">
        <v>8</v>
      </c>
      <c r="B893" s="119">
        <v>7</v>
      </c>
      <c r="C893" s="119">
        <v>35291507065</v>
      </c>
      <c r="D893" s="119">
        <v>48</v>
      </c>
      <c r="E893" s="118"/>
      <c r="F893" s="118"/>
      <c r="G893" s="118"/>
      <c r="H893" s="118"/>
      <c r="I893" s="118"/>
      <c r="J893" s="118"/>
      <c r="K893" s="118"/>
      <c r="L893" s="118"/>
      <c r="M893" s="118"/>
    </row>
    <row r="894" spans="1:13" ht="15">
      <c r="A894" s="119" t="s">
        <v>8</v>
      </c>
      <c r="B894" s="119">
        <v>7</v>
      </c>
      <c r="C894" s="119">
        <v>35291507267</v>
      </c>
      <c r="D894" s="119">
        <v>48</v>
      </c>
      <c r="E894" s="118"/>
      <c r="F894" s="118"/>
      <c r="G894" s="118"/>
      <c r="H894" s="118"/>
      <c r="I894" s="118"/>
      <c r="J894" s="118"/>
      <c r="K894" s="118"/>
      <c r="L894" s="118"/>
      <c r="M894" s="118"/>
    </row>
    <row r="895" spans="1:13" ht="15">
      <c r="A895" s="119" t="s">
        <v>8</v>
      </c>
      <c r="B895" s="119">
        <v>7</v>
      </c>
      <c r="C895" s="119">
        <v>35291507166</v>
      </c>
      <c r="D895" s="119">
        <v>49</v>
      </c>
      <c r="E895" s="118"/>
      <c r="F895" s="118"/>
      <c r="G895" s="118"/>
      <c r="H895" s="118"/>
      <c r="I895" s="118"/>
      <c r="J895" s="118"/>
      <c r="K895" s="118"/>
      <c r="L895" s="118"/>
      <c r="M895" s="118"/>
    </row>
    <row r="896" spans="1:13" ht="15">
      <c r="A896" s="119" t="s">
        <v>8</v>
      </c>
      <c r="B896" s="119">
        <v>7</v>
      </c>
      <c r="C896" s="119">
        <v>35291507100</v>
      </c>
      <c r="D896" s="119">
        <v>50</v>
      </c>
      <c r="E896" s="118"/>
      <c r="F896" s="118"/>
      <c r="G896" s="118"/>
      <c r="H896" s="118"/>
      <c r="I896" s="118"/>
      <c r="J896" s="118"/>
      <c r="K896" s="118"/>
      <c r="L896" s="118"/>
      <c r="M896" s="118"/>
    </row>
    <row r="897" spans="1:13" ht="15">
      <c r="A897" s="119" t="s">
        <v>8</v>
      </c>
      <c r="B897" s="119">
        <v>7</v>
      </c>
      <c r="C897" s="119">
        <v>35291504130</v>
      </c>
      <c r="D897" s="119">
        <v>51</v>
      </c>
      <c r="E897" s="118"/>
      <c r="F897" s="118"/>
      <c r="G897" s="118"/>
      <c r="H897" s="118"/>
      <c r="I897" s="118"/>
      <c r="J897" s="118"/>
      <c r="K897" s="118"/>
      <c r="L897" s="118"/>
      <c r="M897" s="118"/>
    </row>
    <row r="898" spans="1:13" ht="15">
      <c r="A898" s="119" t="s">
        <v>8</v>
      </c>
      <c r="B898" s="119">
        <v>7</v>
      </c>
      <c r="C898" s="119">
        <v>35291507234</v>
      </c>
      <c r="D898" s="119">
        <v>54</v>
      </c>
      <c r="E898" s="118"/>
      <c r="F898" s="118"/>
      <c r="G898" s="118"/>
      <c r="H898" s="118"/>
      <c r="I898" s="118"/>
      <c r="J898" s="118"/>
      <c r="K898" s="118"/>
      <c r="L898" s="118"/>
      <c r="M898" s="118"/>
    </row>
    <row r="899" spans="1:13" ht="15">
      <c r="A899" s="119" t="s">
        <v>8</v>
      </c>
      <c r="B899" s="119">
        <v>7</v>
      </c>
      <c r="C899" s="119">
        <v>35291500217</v>
      </c>
      <c r="D899" s="119">
        <v>55</v>
      </c>
      <c r="E899" s="118"/>
      <c r="F899" s="118"/>
      <c r="G899" s="118"/>
      <c r="H899" s="118"/>
      <c r="I899" s="118"/>
      <c r="J899" s="118"/>
      <c r="K899" s="118"/>
      <c r="L899" s="118"/>
      <c r="M899" s="118"/>
    </row>
    <row r="900" spans="1:13" ht="15">
      <c r="A900" s="119" t="s">
        <v>8</v>
      </c>
      <c r="B900" s="119">
        <v>7</v>
      </c>
      <c r="C900" s="119">
        <v>35291500220</v>
      </c>
      <c r="D900" s="119">
        <v>56</v>
      </c>
      <c r="E900" s="118"/>
      <c r="F900" s="118"/>
      <c r="G900" s="118"/>
      <c r="H900" s="118"/>
      <c r="I900" s="118"/>
      <c r="J900" s="118"/>
      <c r="K900" s="118"/>
      <c r="L900" s="118"/>
      <c r="M900" s="118"/>
    </row>
    <row r="901" spans="1:13" ht="15">
      <c r="A901" s="119" t="s">
        <v>8</v>
      </c>
      <c r="B901" s="119">
        <v>7</v>
      </c>
      <c r="C901" s="119">
        <v>35291505197</v>
      </c>
      <c r="D901" s="119">
        <v>60</v>
      </c>
      <c r="E901" s="118"/>
      <c r="F901" s="118"/>
      <c r="G901" s="118"/>
      <c r="H901" s="118"/>
      <c r="I901" s="118"/>
      <c r="J901" s="118"/>
      <c r="K901" s="118"/>
      <c r="L901" s="118"/>
      <c r="M901" s="118"/>
    </row>
    <row r="902" spans="1:13" ht="15">
      <c r="A902" s="119" t="s">
        <v>8</v>
      </c>
      <c r="B902" s="119">
        <v>7</v>
      </c>
      <c r="C902" s="119">
        <v>35291507255</v>
      </c>
      <c r="D902" s="119">
        <v>62</v>
      </c>
      <c r="E902" s="118"/>
      <c r="F902" s="118"/>
      <c r="G902" s="118"/>
      <c r="H902" s="118"/>
      <c r="I902" s="118"/>
      <c r="J902" s="118"/>
      <c r="K902" s="118"/>
      <c r="L902" s="118"/>
      <c r="M902" s="118"/>
    </row>
    <row r="903" spans="1:13" ht="15">
      <c r="A903" s="119" t="s">
        <v>8</v>
      </c>
      <c r="B903" s="119">
        <v>7</v>
      </c>
      <c r="C903" s="119">
        <v>35291507043</v>
      </c>
      <c r="D903" s="119">
        <v>62</v>
      </c>
      <c r="E903" s="118"/>
      <c r="F903" s="118"/>
      <c r="G903" s="118"/>
      <c r="H903" s="118"/>
      <c r="I903" s="118"/>
      <c r="J903" s="118"/>
      <c r="K903" s="118"/>
      <c r="L903" s="118"/>
      <c r="M903" s="118"/>
    </row>
    <row r="904" spans="1:13" ht="15">
      <c r="A904" s="119" t="s">
        <v>8</v>
      </c>
      <c r="B904" s="119">
        <v>7</v>
      </c>
      <c r="C904" s="119">
        <v>35291507212</v>
      </c>
      <c r="D904" s="119">
        <v>63</v>
      </c>
      <c r="E904" s="118"/>
      <c r="F904" s="118"/>
      <c r="G904" s="118"/>
      <c r="H904" s="118"/>
      <c r="I904" s="118"/>
      <c r="J904" s="118"/>
      <c r="K904" s="118"/>
      <c r="L904" s="118"/>
      <c r="M904" s="118"/>
    </row>
    <row r="905" spans="1:13" ht="15">
      <c r="A905" s="119" t="s">
        <v>8</v>
      </c>
      <c r="B905" s="119">
        <v>7</v>
      </c>
      <c r="C905" s="119">
        <v>35291504242</v>
      </c>
      <c r="D905" s="119">
        <v>66</v>
      </c>
      <c r="E905" s="118"/>
      <c r="F905" s="118"/>
      <c r="G905" s="118"/>
      <c r="H905" s="118"/>
      <c r="I905" s="118"/>
      <c r="J905" s="118"/>
      <c r="K905" s="118"/>
      <c r="L905" s="118"/>
      <c r="M905" s="118"/>
    </row>
    <row r="906" spans="1:13" ht="15">
      <c r="A906" s="119" t="s">
        <v>8</v>
      </c>
      <c r="B906" s="119">
        <v>7</v>
      </c>
      <c r="C906" s="119">
        <v>35291507223</v>
      </c>
      <c r="D906" s="119">
        <v>66</v>
      </c>
      <c r="E906" s="118"/>
      <c r="F906" s="118"/>
      <c r="G906" s="118"/>
      <c r="H906" s="118"/>
      <c r="I906" s="118"/>
      <c r="J906" s="118"/>
      <c r="K906" s="118"/>
      <c r="L906" s="118"/>
      <c r="M906" s="118"/>
    </row>
    <row r="907" spans="1:13" ht="15">
      <c r="A907" s="119" t="s">
        <v>8</v>
      </c>
      <c r="B907" s="119">
        <v>7</v>
      </c>
      <c r="C907" s="119">
        <v>35291507111</v>
      </c>
      <c r="D907" s="119">
        <v>67</v>
      </c>
      <c r="E907" s="118"/>
      <c r="F907" s="118"/>
      <c r="G907" s="118"/>
      <c r="H907" s="118"/>
      <c r="I907" s="118"/>
      <c r="J907" s="118"/>
      <c r="K907" s="118"/>
      <c r="L907" s="118"/>
      <c r="M907" s="118"/>
    </row>
    <row r="908" spans="1:13" ht="15">
      <c r="A908" s="119" t="s">
        <v>8</v>
      </c>
      <c r="B908" s="119">
        <v>7</v>
      </c>
      <c r="C908" s="119">
        <v>35291507201</v>
      </c>
      <c r="D908" s="119">
        <v>67</v>
      </c>
      <c r="E908" s="118"/>
      <c r="F908" s="118"/>
      <c r="G908" s="118"/>
      <c r="H908" s="118"/>
      <c r="I908" s="118"/>
      <c r="J908" s="118"/>
      <c r="K908" s="118"/>
      <c r="L908" s="118"/>
      <c r="M908" s="118"/>
    </row>
    <row r="909" spans="1:13" ht="15">
      <c r="A909" s="119" t="s">
        <v>8</v>
      </c>
      <c r="B909" s="119">
        <v>7</v>
      </c>
      <c r="C909" s="119">
        <v>35291507054</v>
      </c>
      <c r="D909" s="119">
        <v>68</v>
      </c>
      <c r="E909" s="118"/>
      <c r="F909" s="118"/>
      <c r="G909" s="118"/>
      <c r="H909" s="118"/>
      <c r="I909" s="118"/>
      <c r="J909" s="118"/>
      <c r="K909" s="118"/>
      <c r="L909" s="118"/>
      <c r="M909" s="118"/>
    </row>
    <row r="910" spans="1:13" ht="15">
      <c r="A910" s="119" t="s">
        <v>8</v>
      </c>
      <c r="B910" s="119">
        <v>7</v>
      </c>
      <c r="C910" s="119">
        <v>35291500219</v>
      </c>
      <c r="D910" s="119">
        <v>70</v>
      </c>
      <c r="E910" s="118"/>
      <c r="F910" s="118"/>
      <c r="G910" s="118"/>
      <c r="H910" s="118"/>
      <c r="I910" s="118"/>
      <c r="J910" s="118"/>
      <c r="K910" s="118"/>
      <c r="L910" s="118"/>
      <c r="M910" s="118"/>
    </row>
    <row r="911" spans="1:13" ht="15">
      <c r="A911" s="119" t="s">
        <v>8</v>
      </c>
      <c r="B911" s="119">
        <v>7</v>
      </c>
      <c r="C911" s="119">
        <v>35291507098</v>
      </c>
      <c r="D911" s="119">
        <v>72</v>
      </c>
      <c r="E911" s="118"/>
      <c r="F911" s="118"/>
      <c r="G911" s="118"/>
      <c r="H911" s="118"/>
      <c r="I911" s="118"/>
      <c r="J911" s="118"/>
      <c r="K911" s="118"/>
      <c r="L911" s="118"/>
      <c r="M911" s="118"/>
    </row>
    <row r="912" spans="1:13" ht="15">
      <c r="A912" s="119" t="s">
        <v>8</v>
      </c>
      <c r="B912" s="119">
        <v>7</v>
      </c>
      <c r="C912" s="119">
        <v>35291507155</v>
      </c>
      <c r="D912" s="119">
        <v>73</v>
      </c>
      <c r="E912" s="118"/>
      <c r="F912" s="118"/>
      <c r="G912" s="118"/>
      <c r="H912" s="118"/>
      <c r="I912" s="118"/>
      <c r="J912" s="118"/>
      <c r="K912" s="118"/>
      <c r="L912" s="118"/>
      <c r="M912" s="118"/>
    </row>
    <row r="913" spans="1:13" ht="15">
      <c r="A913" s="119" t="s">
        <v>8</v>
      </c>
      <c r="B913" s="119">
        <v>7</v>
      </c>
      <c r="C913" s="119">
        <v>35291507245</v>
      </c>
      <c r="D913" s="119">
        <v>74</v>
      </c>
      <c r="E913" s="118"/>
      <c r="F913" s="118"/>
      <c r="G913" s="118"/>
      <c r="H913" s="118"/>
      <c r="I913" s="118"/>
      <c r="J913" s="118"/>
      <c r="K913" s="118"/>
      <c r="L913" s="118"/>
      <c r="M913" s="118"/>
    </row>
    <row r="914" spans="1:13" ht="15">
      <c r="A914" s="119" t="s">
        <v>8</v>
      </c>
      <c r="B914" s="119">
        <v>7</v>
      </c>
      <c r="C914" s="119">
        <v>35291507278</v>
      </c>
      <c r="D914" s="119">
        <v>74</v>
      </c>
      <c r="E914" s="118"/>
      <c r="F914" s="118"/>
      <c r="G914" s="118"/>
      <c r="H914" s="118"/>
      <c r="I914" s="118"/>
      <c r="J914" s="118"/>
      <c r="K914" s="118"/>
      <c r="L914" s="118"/>
      <c r="M914" s="118"/>
    </row>
    <row r="915" spans="1:13" ht="15">
      <c r="A915" s="119" t="s">
        <v>8</v>
      </c>
      <c r="B915" s="119">
        <v>7</v>
      </c>
      <c r="C915" s="119">
        <v>35291505018</v>
      </c>
      <c r="D915" s="119">
        <v>76</v>
      </c>
      <c r="E915" s="118"/>
      <c r="F915" s="118"/>
      <c r="G915" s="118"/>
      <c r="H915" s="118"/>
      <c r="I915" s="118"/>
      <c r="J915" s="118"/>
      <c r="K915" s="118"/>
      <c r="L915" s="118"/>
      <c r="M915" s="118"/>
    </row>
    <row r="916" spans="1:13" ht="15">
      <c r="A916" s="119" t="s">
        <v>8</v>
      </c>
      <c r="B916" s="119">
        <v>7</v>
      </c>
      <c r="C916" s="119">
        <v>35291500218</v>
      </c>
      <c r="D916" s="119">
        <v>77</v>
      </c>
      <c r="E916" s="118"/>
      <c r="F916" s="118"/>
      <c r="G916" s="118"/>
      <c r="H916" s="118"/>
      <c r="I916" s="118"/>
      <c r="J916" s="118"/>
      <c r="K916" s="118"/>
      <c r="L916" s="118"/>
      <c r="M916" s="118"/>
    </row>
    <row r="917" spans="1:13" ht="15">
      <c r="A917" s="119" t="s">
        <v>8</v>
      </c>
      <c r="B917" s="119">
        <v>7</v>
      </c>
      <c r="C917" s="119">
        <v>35291507250</v>
      </c>
      <c r="D917" s="119">
        <v>80</v>
      </c>
      <c r="E917" s="118"/>
      <c r="F917" s="118"/>
      <c r="G917" s="118"/>
      <c r="H917" s="118"/>
      <c r="I917" s="118"/>
      <c r="J917" s="118"/>
      <c r="K917" s="118"/>
      <c r="L917" s="118"/>
      <c r="M917" s="118"/>
    </row>
    <row r="918" spans="1:13" ht="15">
      <c r="A918" s="119" t="s">
        <v>8</v>
      </c>
      <c r="B918" s="119">
        <v>7</v>
      </c>
      <c r="C918" s="119">
        <v>35291507188</v>
      </c>
      <c r="D918" s="119">
        <v>84</v>
      </c>
      <c r="E918" s="118"/>
      <c r="F918" s="118"/>
      <c r="G918" s="118"/>
      <c r="H918" s="118"/>
      <c r="I918" s="118"/>
      <c r="J918" s="118"/>
      <c r="K918" s="118"/>
      <c r="L918" s="118"/>
      <c r="M918" s="118"/>
    </row>
    <row r="919" spans="1:13" ht="15">
      <c r="A919" s="119" t="s">
        <v>8</v>
      </c>
      <c r="B919" s="119">
        <v>8</v>
      </c>
      <c r="C919" s="119">
        <v>35291508279</v>
      </c>
      <c r="D919" s="119">
        <v>14</v>
      </c>
      <c r="E919" s="118"/>
      <c r="F919" s="118"/>
      <c r="G919" s="118"/>
      <c r="H919" s="118"/>
      <c r="I919" s="118"/>
      <c r="J919" s="118"/>
      <c r="K919" s="118"/>
      <c r="L919" s="118"/>
      <c r="M919" s="118"/>
    </row>
    <row r="920" spans="1:13" ht="15">
      <c r="A920" s="119" t="s">
        <v>8</v>
      </c>
      <c r="B920" s="119">
        <v>8</v>
      </c>
      <c r="C920" s="119">
        <v>35291500226</v>
      </c>
      <c r="D920" s="119">
        <v>33</v>
      </c>
      <c r="E920" s="118"/>
      <c r="F920" s="118"/>
      <c r="G920" s="118"/>
      <c r="H920" s="118"/>
      <c r="I920" s="118"/>
      <c r="J920" s="118"/>
      <c r="K920" s="118"/>
      <c r="L920" s="118"/>
      <c r="M920" s="118"/>
    </row>
    <row r="921" spans="1:13" ht="15">
      <c r="A921" s="119" t="s">
        <v>8</v>
      </c>
      <c r="B921" s="119">
        <v>8</v>
      </c>
      <c r="C921" s="119">
        <v>35291500223</v>
      </c>
      <c r="D921" s="119">
        <v>37</v>
      </c>
      <c r="E921" s="118"/>
      <c r="F921" s="118"/>
      <c r="G921" s="118"/>
      <c r="H921" s="118"/>
      <c r="I921" s="118"/>
      <c r="J921" s="118"/>
      <c r="K921" s="118"/>
      <c r="L921" s="118"/>
      <c r="M921" s="118"/>
    </row>
    <row r="922" spans="1:13" ht="15">
      <c r="A922" s="119" t="s">
        <v>8</v>
      </c>
      <c r="B922" s="119">
        <v>8</v>
      </c>
      <c r="C922" s="119">
        <v>35291500222</v>
      </c>
      <c r="D922" s="119">
        <v>42</v>
      </c>
      <c r="E922" s="118"/>
      <c r="F922" s="118"/>
      <c r="G922" s="118"/>
      <c r="H922" s="118"/>
      <c r="I922" s="118"/>
      <c r="J922" s="118"/>
      <c r="K922" s="118"/>
      <c r="L922" s="118"/>
      <c r="M922" s="118"/>
    </row>
    <row r="923" spans="1:13" ht="15">
      <c r="A923" s="119" t="s">
        <v>8</v>
      </c>
      <c r="B923" s="119">
        <v>8</v>
      </c>
      <c r="C923" s="119">
        <v>35291505108</v>
      </c>
      <c r="D923" s="119">
        <v>43</v>
      </c>
      <c r="E923" s="118"/>
      <c r="F923" s="118"/>
      <c r="G923" s="118"/>
      <c r="H923" s="118"/>
      <c r="I923" s="118"/>
      <c r="J923" s="118"/>
      <c r="K923" s="118"/>
      <c r="L923" s="118"/>
      <c r="M923" s="118"/>
    </row>
    <row r="924" spans="1:13" ht="15">
      <c r="A924" s="119" t="s">
        <v>8</v>
      </c>
      <c r="B924" s="119">
        <v>8</v>
      </c>
      <c r="C924" s="119">
        <v>35291508011</v>
      </c>
      <c r="D924" s="119">
        <v>45</v>
      </c>
      <c r="E924" s="118"/>
      <c r="F924" s="118"/>
      <c r="G924" s="118"/>
      <c r="H924" s="118"/>
      <c r="I924" s="118"/>
      <c r="J924" s="118"/>
      <c r="K924" s="118"/>
      <c r="L924" s="118"/>
      <c r="M924" s="118"/>
    </row>
    <row r="925" spans="1:13" ht="15">
      <c r="A925" s="119" t="s">
        <v>8</v>
      </c>
      <c r="B925" s="119">
        <v>8</v>
      </c>
      <c r="C925" s="119">
        <v>35291504152</v>
      </c>
      <c r="D925" s="119">
        <v>52</v>
      </c>
      <c r="E925" s="118"/>
      <c r="F925" s="118"/>
      <c r="G925" s="118"/>
      <c r="H925" s="118"/>
      <c r="I925" s="118"/>
      <c r="J925" s="118"/>
      <c r="K925" s="118"/>
      <c r="L925" s="118"/>
      <c r="M925" s="118"/>
    </row>
    <row r="926" spans="1:13" ht="15">
      <c r="A926" s="119" t="s">
        <v>8</v>
      </c>
      <c r="B926" s="119">
        <v>8</v>
      </c>
      <c r="C926" s="119">
        <v>35291508303</v>
      </c>
      <c r="D926" s="119">
        <v>52</v>
      </c>
      <c r="E926" s="118"/>
      <c r="F926" s="118"/>
      <c r="G926" s="118"/>
      <c r="H926" s="118"/>
      <c r="I926" s="118"/>
      <c r="J926" s="118"/>
      <c r="K926" s="118"/>
      <c r="L926" s="118"/>
      <c r="M926" s="118"/>
    </row>
    <row r="927" spans="1:13" ht="15">
      <c r="A927" s="119" t="s">
        <v>8</v>
      </c>
      <c r="B927" s="119">
        <v>8</v>
      </c>
      <c r="C927" s="119">
        <v>35291508044</v>
      </c>
      <c r="D927" s="119">
        <v>58</v>
      </c>
      <c r="E927" s="118"/>
      <c r="F927" s="118"/>
      <c r="G927" s="118"/>
      <c r="H927" s="118"/>
      <c r="I927" s="118"/>
      <c r="J927" s="118"/>
      <c r="K927" s="118"/>
      <c r="L927" s="118"/>
      <c r="M927" s="118"/>
    </row>
    <row r="928" spans="1:13" ht="15">
      <c r="A928" s="119" t="s">
        <v>8</v>
      </c>
      <c r="B928" s="119">
        <v>8</v>
      </c>
      <c r="C928" s="119">
        <v>35291508088</v>
      </c>
      <c r="D928" s="119">
        <v>59</v>
      </c>
      <c r="E928" s="118"/>
      <c r="F928" s="118"/>
      <c r="G928" s="118"/>
      <c r="H928" s="118"/>
      <c r="I928" s="118"/>
      <c r="J928" s="118"/>
      <c r="K928" s="118"/>
      <c r="L928" s="118"/>
      <c r="M928" s="118"/>
    </row>
    <row r="929" spans="1:13" ht="15">
      <c r="A929" s="119" t="s">
        <v>8</v>
      </c>
      <c r="B929" s="119">
        <v>8</v>
      </c>
      <c r="C929" s="119">
        <v>35291508235</v>
      </c>
      <c r="D929" s="119">
        <v>59</v>
      </c>
      <c r="E929" s="118"/>
      <c r="F929" s="118"/>
      <c r="G929" s="118"/>
      <c r="H929" s="118"/>
      <c r="I929" s="118"/>
      <c r="J929" s="118"/>
      <c r="K929" s="118"/>
      <c r="L929" s="118"/>
      <c r="M929" s="118"/>
    </row>
    <row r="930" spans="1:13" ht="15">
      <c r="A930" s="119" t="s">
        <v>8</v>
      </c>
      <c r="B930" s="119">
        <v>8</v>
      </c>
      <c r="C930" s="119">
        <v>35291504196</v>
      </c>
      <c r="D930" s="119">
        <v>60</v>
      </c>
      <c r="E930" s="118"/>
      <c r="F930" s="118"/>
      <c r="G930" s="118"/>
      <c r="H930" s="118"/>
      <c r="I930" s="118"/>
      <c r="J930" s="118"/>
      <c r="K930" s="118"/>
      <c r="L930" s="118"/>
      <c r="M930" s="118"/>
    </row>
    <row r="931" spans="1:13" ht="15">
      <c r="A931" s="119" t="s">
        <v>8</v>
      </c>
      <c r="B931" s="119">
        <v>8</v>
      </c>
      <c r="C931" s="119">
        <v>35291508189</v>
      </c>
      <c r="D931" s="119">
        <v>62</v>
      </c>
      <c r="E931" s="118"/>
      <c r="F931" s="118"/>
      <c r="G931" s="118"/>
      <c r="H931" s="118"/>
      <c r="I931" s="118"/>
      <c r="J931" s="118"/>
      <c r="K931" s="118"/>
      <c r="L931" s="118"/>
      <c r="M931" s="118"/>
    </row>
    <row r="932" spans="1:13" ht="15">
      <c r="A932" s="119" t="s">
        <v>8</v>
      </c>
      <c r="B932" s="119">
        <v>8</v>
      </c>
      <c r="C932" s="119">
        <v>35291504033</v>
      </c>
      <c r="D932" s="119">
        <v>62</v>
      </c>
      <c r="E932" s="118"/>
      <c r="F932" s="118"/>
      <c r="G932" s="118"/>
      <c r="H932" s="118"/>
      <c r="I932" s="118"/>
      <c r="J932" s="118"/>
      <c r="K932" s="118"/>
      <c r="L932" s="118"/>
      <c r="M932" s="118"/>
    </row>
    <row r="933" spans="1:13" ht="15">
      <c r="A933" s="119" t="s">
        <v>8</v>
      </c>
      <c r="B933" s="119">
        <v>8</v>
      </c>
      <c r="C933" s="119">
        <v>35291504028</v>
      </c>
      <c r="D933" s="119">
        <v>64</v>
      </c>
      <c r="E933" s="118"/>
      <c r="F933" s="118"/>
      <c r="G933" s="118"/>
      <c r="H933" s="118"/>
      <c r="I933" s="118"/>
      <c r="J933" s="118"/>
      <c r="K933" s="118"/>
      <c r="L933" s="118"/>
      <c r="M933" s="118"/>
    </row>
    <row r="934" spans="1:13" ht="15">
      <c r="A934" s="119" t="s">
        <v>8</v>
      </c>
      <c r="B934" s="119">
        <v>8</v>
      </c>
      <c r="C934" s="119">
        <v>35291508099</v>
      </c>
      <c r="D934" s="119">
        <v>65</v>
      </c>
      <c r="E934" s="118"/>
      <c r="F934" s="118"/>
      <c r="G934" s="118"/>
      <c r="H934" s="118"/>
      <c r="I934" s="118"/>
      <c r="J934" s="118"/>
      <c r="K934" s="118"/>
      <c r="L934" s="118"/>
      <c r="M934" s="118"/>
    </row>
    <row r="935" spans="1:13" ht="15">
      <c r="A935" s="119" t="s">
        <v>8</v>
      </c>
      <c r="B935" s="119">
        <v>8</v>
      </c>
      <c r="C935" s="119">
        <v>35291508033</v>
      </c>
      <c r="D935" s="119">
        <v>67</v>
      </c>
      <c r="E935" s="118"/>
      <c r="F935" s="118"/>
      <c r="G935" s="118"/>
      <c r="H935" s="118"/>
      <c r="I935" s="118"/>
      <c r="J935" s="118"/>
      <c r="K935" s="118"/>
      <c r="L935" s="118"/>
      <c r="M935" s="118"/>
    </row>
    <row r="936" spans="1:13" ht="15">
      <c r="A936" s="119" t="s">
        <v>8</v>
      </c>
      <c r="B936" s="119">
        <v>8</v>
      </c>
      <c r="C936" s="119">
        <v>35291508257</v>
      </c>
      <c r="D936" s="119">
        <v>70</v>
      </c>
      <c r="E936" s="118"/>
      <c r="F936" s="118"/>
      <c r="G936" s="118"/>
      <c r="H936" s="118"/>
      <c r="I936" s="118"/>
      <c r="J936" s="118"/>
      <c r="K936" s="118"/>
      <c r="L936" s="118"/>
      <c r="M936" s="118"/>
    </row>
    <row r="937" spans="1:13" ht="15">
      <c r="A937" s="119" t="s">
        <v>8</v>
      </c>
      <c r="B937" s="119">
        <v>8</v>
      </c>
      <c r="C937" s="119">
        <v>35291508066</v>
      </c>
      <c r="D937" s="119">
        <v>71</v>
      </c>
      <c r="E937" s="118"/>
      <c r="F937" s="118"/>
      <c r="G937" s="118"/>
      <c r="H937" s="118"/>
      <c r="I937" s="118"/>
      <c r="J937" s="118"/>
      <c r="K937" s="118"/>
      <c r="L937" s="118"/>
      <c r="M937" s="118"/>
    </row>
    <row r="938" spans="1:13" ht="15">
      <c r="A938" s="119" t="s">
        <v>8</v>
      </c>
      <c r="B938" s="119">
        <v>8</v>
      </c>
      <c r="C938" s="119">
        <v>35291508077</v>
      </c>
      <c r="D938" s="119">
        <v>71</v>
      </c>
      <c r="E938" s="118"/>
      <c r="F938" s="118"/>
      <c r="G938" s="118"/>
      <c r="H938" s="118"/>
      <c r="I938" s="118"/>
      <c r="J938" s="118"/>
      <c r="K938" s="118"/>
      <c r="L938" s="118"/>
      <c r="M938" s="118"/>
    </row>
    <row r="939" spans="1:13" ht="15">
      <c r="A939" s="119" t="s">
        <v>8</v>
      </c>
      <c r="B939" s="119">
        <v>8</v>
      </c>
      <c r="C939" s="119">
        <v>35291508101</v>
      </c>
      <c r="D939" s="119">
        <v>72</v>
      </c>
      <c r="E939" s="118"/>
      <c r="F939" s="118"/>
      <c r="G939" s="118"/>
      <c r="H939" s="118"/>
      <c r="I939" s="118"/>
      <c r="J939" s="118"/>
      <c r="K939" s="118"/>
      <c r="L939" s="118"/>
      <c r="M939" s="118"/>
    </row>
    <row r="940" spans="1:13" ht="15">
      <c r="A940" s="119" t="s">
        <v>8</v>
      </c>
      <c r="B940" s="119">
        <v>8</v>
      </c>
      <c r="C940" s="119">
        <v>35291508134</v>
      </c>
      <c r="D940" s="119">
        <v>72</v>
      </c>
      <c r="E940" s="118"/>
      <c r="F940" s="118"/>
      <c r="G940" s="118"/>
      <c r="H940" s="118"/>
      <c r="I940" s="118"/>
      <c r="J940" s="118"/>
      <c r="K940" s="118"/>
      <c r="L940" s="118"/>
      <c r="M940" s="118"/>
    </row>
    <row r="941" spans="1:13" ht="15">
      <c r="A941" s="119" t="s">
        <v>8</v>
      </c>
      <c r="B941" s="119">
        <v>8</v>
      </c>
      <c r="C941" s="119">
        <v>35291508202</v>
      </c>
      <c r="D941" s="119">
        <v>72</v>
      </c>
      <c r="E941" s="118"/>
      <c r="F941" s="118"/>
      <c r="G941" s="118"/>
      <c r="H941" s="118"/>
      <c r="I941" s="118"/>
      <c r="J941" s="118"/>
      <c r="K941" s="118"/>
      <c r="L941" s="118"/>
      <c r="M941" s="118"/>
    </row>
    <row r="942" spans="1:13" ht="15">
      <c r="A942" s="119" t="s">
        <v>8</v>
      </c>
      <c r="B942" s="119">
        <v>8</v>
      </c>
      <c r="C942" s="119">
        <v>35291508156</v>
      </c>
      <c r="D942" s="119">
        <v>74</v>
      </c>
      <c r="E942" s="118"/>
      <c r="F942" s="118"/>
      <c r="G942" s="118"/>
      <c r="H942" s="118"/>
      <c r="I942" s="118"/>
      <c r="J942" s="118"/>
      <c r="K942" s="118"/>
      <c r="L942" s="118"/>
      <c r="M942" s="118"/>
    </row>
    <row r="943" spans="1:13" ht="15">
      <c r="A943" s="119" t="s">
        <v>8</v>
      </c>
      <c r="B943" s="119">
        <v>8</v>
      </c>
      <c r="C943" s="119">
        <v>35291508246</v>
      </c>
      <c r="D943" s="119">
        <v>74</v>
      </c>
      <c r="E943" s="118"/>
      <c r="F943" s="118"/>
      <c r="G943" s="118"/>
      <c r="H943" s="118"/>
      <c r="I943" s="118"/>
      <c r="J943" s="118"/>
      <c r="K943" s="118"/>
      <c r="L943" s="118"/>
      <c r="M943" s="118"/>
    </row>
    <row r="944" spans="1:13" ht="15">
      <c r="A944" s="119" t="s">
        <v>8</v>
      </c>
      <c r="B944" s="119">
        <v>8</v>
      </c>
      <c r="C944" s="119">
        <v>35291500225</v>
      </c>
      <c r="D944" s="119">
        <v>75</v>
      </c>
      <c r="E944" s="118"/>
      <c r="F944" s="118"/>
      <c r="G944" s="118"/>
      <c r="H944" s="118"/>
      <c r="I944" s="118"/>
      <c r="J944" s="118"/>
      <c r="K944" s="118"/>
      <c r="L944" s="118"/>
      <c r="M944" s="118"/>
    </row>
    <row r="945" spans="1:13" ht="15">
      <c r="A945" s="119" t="s">
        <v>8</v>
      </c>
      <c r="B945" s="119">
        <v>8</v>
      </c>
      <c r="C945" s="119">
        <v>35291504141</v>
      </c>
      <c r="D945" s="119">
        <v>76</v>
      </c>
      <c r="E945" s="118"/>
      <c r="F945" s="118"/>
      <c r="G945" s="118"/>
      <c r="H945" s="118"/>
      <c r="I945" s="118"/>
      <c r="J945" s="118"/>
      <c r="K945" s="118"/>
      <c r="L945" s="118"/>
      <c r="M945" s="118"/>
    </row>
    <row r="946" spans="1:13" ht="15">
      <c r="A946" s="119" t="s">
        <v>8</v>
      </c>
      <c r="B946" s="119">
        <v>8</v>
      </c>
      <c r="C946" s="119">
        <v>35291508123</v>
      </c>
      <c r="D946" s="119">
        <v>76</v>
      </c>
      <c r="E946" s="118"/>
      <c r="F946" s="118"/>
      <c r="G946" s="118"/>
      <c r="H946" s="118"/>
      <c r="I946" s="118"/>
      <c r="J946" s="118"/>
      <c r="K946" s="118"/>
      <c r="L946" s="118"/>
      <c r="M946" s="118"/>
    </row>
    <row r="947" spans="1:13" ht="15">
      <c r="A947" s="119" t="s">
        <v>8</v>
      </c>
      <c r="B947" s="119">
        <v>8</v>
      </c>
      <c r="C947" s="119">
        <v>35291508280</v>
      </c>
      <c r="D947" s="119">
        <v>76</v>
      </c>
      <c r="E947" s="118"/>
      <c r="F947" s="118"/>
      <c r="G947" s="118"/>
      <c r="H947" s="118"/>
      <c r="I947" s="118"/>
      <c r="J947" s="118"/>
      <c r="K947" s="118"/>
      <c r="L947" s="118"/>
      <c r="M947" s="118"/>
    </row>
    <row r="948" spans="1:13" ht="15">
      <c r="A948" s="119" t="s">
        <v>8</v>
      </c>
      <c r="B948" s="119">
        <v>8</v>
      </c>
      <c r="C948" s="119">
        <v>35291500224</v>
      </c>
      <c r="D948" s="119">
        <v>78</v>
      </c>
      <c r="E948" s="118"/>
      <c r="F948" s="118"/>
      <c r="G948" s="118"/>
      <c r="H948" s="118"/>
      <c r="I948" s="118"/>
      <c r="J948" s="118"/>
      <c r="K948" s="118"/>
      <c r="L948" s="118"/>
      <c r="M948" s="118"/>
    </row>
    <row r="949" spans="1:13" ht="15">
      <c r="A949" s="119" t="s">
        <v>8</v>
      </c>
      <c r="B949" s="119">
        <v>8</v>
      </c>
      <c r="C949" s="119">
        <v>35291508178</v>
      </c>
      <c r="D949" s="119">
        <v>81</v>
      </c>
      <c r="E949" s="118"/>
      <c r="F949" s="118"/>
      <c r="G949" s="118"/>
      <c r="H949" s="118"/>
      <c r="I949" s="118"/>
      <c r="J949" s="118"/>
      <c r="K949" s="118"/>
      <c r="L949" s="118"/>
      <c r="M949" s="118"/>
    </row>
    <row r="950" spans="1:13" ht="15">
      <c r="A950" s="119" t="s">
        <v>8</v>
      </c>
      <c r="B950" s="119">
        <v>8</v>
      </c>
      <c r="C950" s="119">
        <v>35291508022</v>
      </c>
      <c r="D950" s="119">
        <v>82</v>
      </c>
      <c r="E950" s="118"/>
      <c r="F950" s="118"/>
      <c r="G950" s="118"/>
      <c r="H950" s="118"/>
      <c r="I950" s="118"/>
      <c r="J950" s="118"/>
      <c r="K950" s="118"/>
      <c r="L950" s="118"/>
      <c r="M950" s="118"/>
    </row>
    <row r="951" spans="1:13" ht="15">
      <c r="A951" s="119" t="s">
        <v>8</v>
      </c>
      <c r="B951" s="119">
        <v>8</v>
      </c>
      <c r="C951" s="119">
        <v>35291504129</v>
      </c>
      <c r="D951" s="119">
        <v>85</v>
      </c>
      <c r="E951" s="118"/>
      <c r="F951" s="118"/>
      <c r="G951" s="118"/>
      <c r="H951" s="118"/>
      <c r="I951" s="118"/>
      <c r="J951" s="118"/>
      <c r="K951" s="118"/>
      <c r="L951" s="118"/>
      <c r="M951" s="118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F784-C327-43A4-9C21-6934777DE012}">
  <sheetPr>
    <tabColor rgb="FF00FF00"/>
  </sheetPr>
  <dimension ref="A1:K46"/>
  <sheetViews>
    <sheetView showGridLines="0" topLeftCell="B21" workbookViewId="0">
      <selection activeCell="I3" sqref="I3"/>
    </sheetView>
  </sheetViews>
  <sheetFormatPr defaultColWidth="9" defaultRowHeight="15.6"/>
  <cols>
    <col min="1" max="1" width="10.33203125" style="95" customWidth="1"/>
    <col min="2" max="2" width="9.6640625" style="95" customWidth="1"/>
    <col min="3" max="3" width="16" style="95" customWidth="1"/>
    <col min="4" max="9" width="15.6640625" style="95" customWidth="1"/>
    <col min="10" max="10" width="21.77734375" style="112" customWidth="1"/>
    <col min="11" max="11" width="12.33203125" style="95" customWidth="1"/>
    <col min="12" max="13" width="3.109375" style="95" customWidth="1"/>
    <col min="14" max="16384" width="9" style="95"/>
  </cols>
  <sheetData>
    <row r="1" spans="1:11" ht="45" customHeight="1" thickTop="1">
      <c r="A1" s="122" t="s">
        <v>6966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 s="100" customFormat="1" ht="19.5" customHeight="1" thickBot="1">
      <c r="A2" s="96" t="s">
        <v>6967</v>
      </c>
      <c r="B2" s="97" t="s">
        <v>6968</v>
      </c>
      <c r="C2" s="97" t="s">
        <v>6969</v>
      </c>
      <c r="D2" s="98" t="s">
        <v>6970</v>
      </c>
      <c r="E2" s="98" t="s">
        <v>6971</v>
      </c>
      <c r="F2" s="98" t="s">
        <v>6972</v>
      </c>
      <c r="G2" s="98" t="s">
        <v>6973</v>
      </c>
      <c r="H2" s="97" t="s">
        <v>6974</v>
      </c>
      <c r="I2" s="97" t="s">
        <v>6975</v>
      </c>
      <c r="J2" s="99" t="s">
        <v>6976</v>
      </c>
      <c r="K2" s="97" t="s">
        <v>6977</v>
      </c>
    </row>
    <row r="3" spans="1:11" s="100" customFormat="1" ht="15" thickTop="1">
      <c r="A3" s="101" t="s">
        <v>6978</v>
      </c>
      <c r="B3" s="102" t="s">
        <v>6979</v>
      </c>
      <c r="C3" s="102" t="s">
        <v>6980</v>
      </c>
      <c r="D3" s="103">
        <v>66500</v>
      </c>
      <c r="E3" s="103">
        <v>92500</v>
      </c>
      <c r="F3" s="103">
        <v>95500</v>
      </c>
      <c r="G3" s="103">
        <v>98000</v>
      </c>
      <c r="H3" s="103">
        <v>86500</v>
      </c>
      <c r="I3" s="103">
        <v>71000</v>
      </c>
      <c r="J3" s="103">
        <v>510000</v>
      </c>
      <c r="K3" s="102" t="s">
        <v>6981</v>
      </c>
    </row>
    <row r="4" spans="1:11" s="100" customFormat="1" ht="14.4">
      <c r="A4" s="104" t="s">
        <v>6982</v>
      </c>
      <c r="B4" s="105" t="s">
        <v>6983</v>
      </c>
      <c r="C4" s="105" t="s">
        <v>6980</v>
      </c>
      <c r="D4" s="106">
        <v>73500</v>
      </c>
      <c r="E4" s="106">
        <v>91500</v>
      </c>
      <c r="F4" s="106">
        <v>64500</v>
      </c>
      <c r="G4" s="106">
        <v>93500</v>
      </c>
      <c r="H4" s="106">
        <v>84000</v>
      </c>
      <c r="I4" s="106">
        <v>87000</v>
      </c>
      <c r="J4" s="106">
        <v>494000</v>
      </c>
      <c r="K4" s="105" t="s">
        <v>6984</v>
      </c>
    </row>
    <row r="5" spans="1:11" s="100" customFormat="1" ht="14.4">
      <c r="A5" s="107" t="s">
        <v>6985</v>
      </c>
      <c r="B5" s="108" t="s">
        <v>6986</v>
      </c>
      <c r="C5" s="108" t="s">
        <v>6980</v>
      </c>
      <c r="D5" s="109">
        <v>75500</v>
      </c>
      <c r="E5" s="109">
        <v>62500</v>
      </c>
      <c r="F5" s="109">
        <v>87000</v>
      </c>
      <c r="G5" s="109">
        <v>94500</v>
      </c>
      <c r="H5" s="109">
        <v>78000</v>
      </c>
      <c r="I5" s="109">
        <v>91000</v>
      </c>
      <c r="J5" s="109">
        <v>488500</v>
      </c>
      <c r="K5" s="108" t="s">
        <v>6987</v>
      </c>
    </row>
    <row r="6" spans="1:11" s="100" customFormat="1" ht="14.4">
      <c r="A6" s="104" t="s">
        <v>6988</v>
      </c>
      <c r="B6" s="105" t="s">
        <v>6989</v>
      </c>
      <c r="C6" s="105" t="s">
        <v>6980</v>
      </c>
      <c r="D6" s="106">
        <v>79500</v>
      </c>
      <c r="E6" s="106">
        <v>98500</v>
      </c>
      <c r="F6" s="106">
        <v>68000</v>
      </c>
      <c r="G6" s="106">
        <v>100000</v>
      </c>
      <c r="H6" s="106">
        <v>96000</v>
      </c>
      <c r="I6" s="106">
        <v>66000</v>
      </c>
      <c r="J6" s="106">
        <v>508000</v>
      </c>
      <c r="K6" s="105" t="s">
        <v>6990</v>
      </c>
    </row>
    <row r="7" spans="1:11" s="100" customFormat="1" ht="14.4">
      <c r="A7" s="107" t="s">
        <v>6991</v>
      </c>
      <c r="B7" s="108" t="s">
        <v>6992</v>
      </c>
      <c r="C7" s="108" t="s">
        <v>6980</v>
      </c>
      <c r="D7" s="109">
        <v>82050</v>
      </c>
      <c r="E7" s="109">
        <v>63500</v>
      </c>
      <c r="F7" s="109">
        <v>90500</v>
      </c>
      <c r="G7" s="109">
        <v>97000</v>
      </c>
      <c r="H7" s="109">
        <v>65150</v>
      </c>
      <c r="I7" s="109">
        <v>99000</v>
      </c>
      <c r="J7" s="109">
        <v>497200</v>
      </c>
      <c r="K7" s="108" t="s">
        <v>6993</v>
      </c>
    </row>
    <row r="8" spans="1:11" s="100" customFormat="1" ht="14.4">
      <c r="A8" s="104" t="s">
        <v>6994</v>
      </c>
      <c r="B8" s="105" t="s">
        <v>6995</v>
      </c>
      <c r="C8" s="105" t="s">
        <v>6980</v>
      </c>
      <c r="D8" s="106">
        <v>82500</v>
      </c>
      <c r="E8" s="106">
        <v>78000</v>
      </c>
      <c r="F8" s="106">
        <v>81000</v>
      </c>
      <c r="G8" s="106">
        <v>96500</v>
      </c>
      <c r="H8" s="106">
        <v>96500</v>
      </c>
      <c r="I8" s="106">
        <v>57000</v>
      </c>
      <c r="J8" s="106">
        <v>491500</v>
      </c>
      <c r="K8" s="105" t="s">
        <v>6996</v>
      </c>
    </row>
    <row r="9" spans="1:11" s="100" customFormat="1" ht="14.4">
      <c r="A9" s="107" t="s">
        <v>6997</v>
      </c>
      <c r="B9" s="108" t="s">
        <v>6998</v>
      </c>
      <c r="C9" s="108" t="s">
        <v>6980</v>
      </c>
      <c r="D9" s="109">
        <v>84500</v>
      </c>
      <c r="E9" s="109">
        <v>71000</v>
      </c>
      <c r="F9" s="109">
        <v>99500</v>
      </c>
      <c r="G9" s="109">
        <v>89500</v>
      </c>
      <c r="H9" s="109">
        <v>84500</v>
      </c>
      <c r="I9" s="109">
        <v>58000</v>
      </c>
      <c r="J9" s="109">
        <v>487000</v>
      </c>
      <c r="K9" s="108" t="s">
        <v>6999</v>
      </c>
    </row>
    <row r="10" spans="1:11" s="100" customFormat="1" ht="14.4">
      <c r="A10" s="104" t="s">
        <v>7000</v>
      </c>
      <c r="B10" s="105" t="s">
        <v>7001</v>
      </c>
      <c r="C10" s="105" t="s">
        <v>6980</v>
      </c>
      <c r="D10" s="106">
        <v>87500</v>
      </c>
      <c r="E10" s="106">
        <v>63500</v>
      </c>
      <c r="F10" s="106">
        <v>67500</v>
      </c>
      <c r="G10" s="106">
        <v>98500</v>
      </c>
      <c r="H10" s="106">
        <v>78500</v>
      </c>
      <c r="I10" s="106">
        <v>94000</v>
      </c>
      <c r="J10" s="106">
        <v>489500</v>
      </c>
      <c r="K10" s="105" t="s">
        <v>7002</v>
      </c>
    </row>
    <row r="11" spans="1:11" s="100" customFormat="1" ht="14.4">
      <c r="A11" s="107" t="s">
        <v>7003</v>
      </c>
      <c r="B11" s="108" t="s">
        <v>7004</v>
      </c>
      <c r="C11" s="108" t="s">
        <v>7005</v>
      </c>
      <c r="D11" s="109">
        <v>88000</v>
      </c>
      <c r="E11" s="109">
        <v>82500</v>
      </c>
      <c r="F11" s="109">
        <v>83000</v>
      </c>
      <c r="G11" s="109">
        <v>75500</v>
      </c>
      <c r="H11" s="109">
        <v>62000</v>
      </c>
      <c r="I11" s="109">
        <v>85000</v>
      </c>
      <c r="J11" s="109">
        <v>476000</v>
      </c>
      <c r="K11" s="108" t="s">
        <v>7006</v>
      </c>
    </row>
    <row r="12" spans="1:11" s="100" customFormat="1" ht="14.4">
      <c r="A12" s="104" t="s">
        <v>7007</v>
      </c>
      <c r="B12" s="105" t="s">
        <v>7008</v>
      </c>
      <c r="C12" s="105" t="s">
        <v>6980</v>
      </c>
      <c r="D12" s="106">
        <v>92000</v>
      </c>
      <c r="E12" s="106">
        <v>64000</v>
      </c>
      <c r="F12" s="106">
        <v>97000</v>
      </c>
      <c r="G12" s="106">
        <v>93000</v>
      </c>
      <c r="H12" s="106">
        <v>75000</v>
      </c>
      <c r="I12" s="106">
        <v>93000</v>
      </c>
      <c r="J12" s="106">
        <v>514000</v>
      </c>
      <c r="K12" s="105" t="s">
        <v>7009</v>
      </c>
    </row>
    <row r="13" spans="1:11" s="100" customFormat="1" ht="14.4">
      <c r="A13" s="107" t="s">
        <v>7010</v>
      </c>
      <c r="B13" s="108" t="s">
        <v>7011</v>
      </c>
      <c r="C13" s="108" t="s">
        <v>6980</v>
      </c>
      <c r="D13" s="109">
        <v>93000</v>
      </c>
      <c r="E13" s="109">
        <v>71500</v>
      </c>
      <c r="F13" s="109">
        <v>92000</v>
      </c>
      <c r="G13" s="109">
        <v>96500</v>
      </c>
      <c r="H13" s="109">
        <v>87000</v>
      </c>
      <c r="I13" s="109">
        <v>61000</v>
      </c>
      <c r="J13" s="109">
        <v>501000</v>
      </c>
      <c r="K13" s="108" t="s">
        <v>7012</v>
      </c>
    </row>
    <row r="14" spans="1:11" s="100" customFormat="1" ht="14.4">
      <c r="A14" s="104" t="s">
        <v>7013</v>
      </c>
      <c r="B14" s="105" t="s">
        <v>7014</v>
      </c>
      <c r="C14" s="105" t="s">
        <v>6980</v>
      </c>
      <c r="D14" s="106">
        <v>93050</v>
      </c>
      <c r="E14" s="106">
        <v>85500</v>
      </c>
      <c r="F14" s="106">
        <v>77000</v>
      </c>
      <c r="G14" s="106">
        <v>81000</v>
      </c>
      <c r="H14" s="106">
        <v>95000</v>
      </c>
      <c r="I14" s="106">
        <v>78000</v>
      </c>
      <c r="J14" s="106">
        <v>509550</v>
      </c>
      <c r="K14" s="105" t="s">
        <v>7015</v>
      </c>
    </row>
    <row r="15" spans="1:11" s="100" customFormat="1" ht="14.4">
      <c r="A15" s="107" t="s">
        <v>7016</v>
      </c>
      <c r="B15" s="108" t="s">
        <v>7017</v>
      </c>
      <c r="C15" s="108" t="s">
        <v>6980</v>
      </c>
      <c r="D15" s="109">
        <v>96000</v>
      </c>
      <c r="E15" s="109">
        <v>72500</v>
      </c>
      <c r="F15" s="109">
        <v>100000</v>
      </c>
      <c r="G15" s="109">
        <v>86000</v>
      </c>
      <c r="H15" s="109">
        <v>62000</v>
      </c>
      <c r="I15" s="109">
        <v>87500</v>
      </c>
      <c r="J15" s="109">
        <v>504000</v>
      </c>
      <c r="K15" s="108" t="s">
        <v>7018</v>
      </c>
    </row>
    <row r="16" spans="1:11" s="100" customFormat="1" ht="14.4">
      <c r="A16" s="104" t="s">
        <v>7019</v>
      </c>
      <c r="B16" s="105" t="s">
        <v>7020</v>
      </c>
      <c r="C16" s="105" t="s">
        <v>6980</v>
      </c>
      <c r="D16" s="106">
        <v>96500</v>
      </c>
      <c r="E16" s="106">
        <v>86500</v>
      </c>
      <c r="F16" s="106">
        <v>90500</v>
      </c>
      <c r="G16" s="106">
        <v>94000</v>
      </c>
      <c r="H16" s="106">
        <v>99500</v>
      </c>
      <c r="I16" s="106">
        <v>70000</v>
      </c>
      <c r="J16" s="106">
        <v>537000</v>
      </c>
      <c r="K16" s="105" t="s">
        <v>7021</v>
      </c>
    </row>
    <row r="17" spans="1:11" s="100" customFormat="1" ht="14.4">
      <c r="A17" s="107" t="s">
        <v>7022</v>
      </c>
      <c r="B17" s="108" t="s">
        <v>7023</v>
      </c>
      <c r="C17" s="108" t="s">
        <v>6980</v>
      </c>
      <c r="D17" s="109">
        <v>97500</v>
      </c>
      <c r="E17" s="109">
        <v>76000</v>
      </c>
      <c r="F17" s="109">
        <v>72000</v>
      </c>
      <c r="G17" s="109">
        <v>92500</v>
      </c>
      <c r="H17" s="109">
        <v>84500</v>
      </c>
      <c r="I17" s="109">
        <v>78000</v>
      </c>
      <c r="J17" s="109">
        <v>500500</v>
      </c>
      <c r="K17" s="108" t="s">
        <v>7024</v>
      </c>
    </row>
    <row r="18" spans="1:11" s="100" customFormat="1" ht="14.4">
      <c r="A18" s="104" t="s">
        <v>7025</v>
      </c>
      <c r="B18" s="105" t="s">
        <v>7026</v>
      </c>
      <c r="C18" s="105" t="s">
        <v>7005</v>
      </c>
      <c r="D18" s="106">
        <v>56000</v>
      </c>
      <c r="E18" s="106">
        <v>77500</v>
      </c>
      <c r="F18" s="106">
        <v>85000</v>
      </c>
      <c r="G18" s="106">
        <v>83000</v>
      </c>
      <c r="H18" s="106">
        <v>74500</v>
      </c>
      <c r="I18" s="106">
        <v>79000</v>
      </c>
      <c r="J18" s="106">
        <v>455000</v>
      </c>
      <c r="K18" s="105" t="s">
        <v>7027</v>
      </c>
    </row>
    <row r="19" spans="1:11" s="100" customFormat="1" ht="14.4">
      <c r="A19" s="107" t="s">
        <v>7028</v>
      </c>
      <c r="B19" s="108" t="s">
        <v>7029</v>
      </c>
      <c r="C19" s="108" t="s">
        <v>7005</v>
      </c>
      <c r="D19" s="109">
        <v>58500</v>
      </c>
      <c r="E19" s="109">
        <v>90000</v>
      </c>
      <c r="F19" s="109">
        <v>88500</v>
      </c>
      <c r="G19" s="109">
        <v>97000</v>
      </c>
      <c r="H19" s="109">
        <v>72000</v>
      </c>
      <c r="I19" s="109">
        <v>65000</v>
      </c>
      <c r="J19" s="109">
        <v>471000</v>
      </c>
      <c r="K19" s="108" t="s">
        <v>7030</v>
      </c>
    </row>
    <row r="20" spans="1:11" s="100" customFormat="1" ht="12.75" customHeight="1">
      <c r="A20" s="104" t="s">
        <v>7031</v>
      </c>
      <c r="B20" s="105" t="s">
        <v>7032</v>
      </c>
      <c r="C20" s="105" t="s">
        <v>7005</v>
      </c>
      <c r="D20" s="106">
        <v>63000</v>
      </c>
      <c r="E20" s="106">
        <v>99500</v>
      </c>
      <c r="F20" s="106">
        <v>78500</v>
      </c>
      <c r="G20" s="106">
        <v>63150</v>
      </c>
      <c r="H20" s="106">
        <v>79500</v>
      </c>
      <c r="I20" s="106">
        <v>65500</v>
      </c>
      <c r="J20" s="106">
        <v>449150</v>
      </c>
      <c r="K20" s="105" t="s">
        <v>7033</v>
      </c>
    </row>
    <row r="21" spans="1:11" s="100" customFormat="1" ht="14.4">
      <c r="A21" s="107" t="s">
        <v>7034</v>
      </c>
      <c r="B21" s="108" t="s">
        <v>7035</v>
      </c>
      <c r="C21" s="108" t="s">
        <v>6980</v>
      </c>
      <c r="D21" s="109">
        <v>69000</v>
      </c>
      <c r="E21" s="109">
        <v>89500</v>
      </c>
      <c r="F21" s="109">
        <v>92500</v>
      </c>
      <c r="G21" s="109">
        <v>73000</v>
      </c>
      <c r="H21" s="109">
        <v>58500</v>
      </c>
      <c r="I21" s="109">
        <v>96500</v>
      </c>
      <c r="J21" s="109">
        <v>479000</v>
      </c>
      <c r="K21" s="108" t="s">
        <v>7036</v>
      </c>
    </row>
    <row r="22" spans="1:11" s="100" customFormat="1" ht="14.4">
      <c r="A22" s="104" t="s">
        <v>7037</v>
      </c>
      <c r="B22" s="105" t="s">
        <v>7038</v>
      </c>
      <c r="C22" s="105" t="s">
        <v>7005</v>
      </c>
      <c r="D22" s="106">
        <v>72500</v>
      </c>
      <c r="E22" s="106">
        <v>74500</v>
      </c>
      <c r="F22" s="106">
        <v>60500</v>
      </c>
      <c r="G22" s="106">
        <v>87000</v>
      </c>
      <c r="H22" s="106">
        <v>77000</v>
      </c>
      <c r="I22" s="106">
        <v>78000</v>
      </c>
      <c r="J22" s="106">
        <v>449500</v>
      </c>
      <c r="K22" s="105" t="s">
        <v>7039</v>
      </c>
    </row>
    <row r="23" spans="1:11" s="100" customFormat="1" ht="14.4">
      <c r="A23" s="107" t="s">
        <v>7031</v>
      </c>
      <c r="B23" s="108" t="s">
        <v>7040</v>
      </c>
      <c r="C23" s="108" t="s">
        <v>7005</v>
      </c>
      <c r="D23" s="109">
        <v>74000</v>
      </c>
      <c r="E23" s="109">
        <v>72500</v>
      </c>
      <c r="F23" s="109">
        <v>67000</v>
      </c>
      <c r="G23" s="109">
        <v>94000</v>
      </c>
      <c r="H23" s="109">
        <v>78000</v>
      </c>
      <c r="I23" s="109">
        <v>90000</v>
      </c>
      <c r="J23" s="109">
        <v>475500</v>
      </c>
      <c r="K23" s="108" t="s">
        <v>7041</v>
      </c>
    </row>
    <row r="24" spans="1:11" s="100" customFormat="1" ht="14.4">
      <c r="A24" s="104" t="s">
        <v>6982</v>
      </c>
      <c r="B24" s="105" t="s">
        <v>7042</v>
      </c>
      <c r="C24" s="105" t="s">
        <v>7005</v>
      </c>
      <c r="D24" s="106">
        <v>75500</v>
      </c>
      <c r="E24" s="106">
        <v>72500</v>
      </c>
      <c r="F24" s="106">
        <v>75000</v>
      </c>
      <c r="G24" s="106">
        <v>92000</v>
      </c>
      <c r="H24" s="106">
        <v>86000</v>
      </c>
      <c r="I24" s="106">
        <v>55000</v>
      </c>
      <c r="J24" s="106">
        <v>456000</v>
      </c>
      <c r="K24" s="105" t="s">
        <v>7043</v>
      </c>
    </row>
    <row r="25" spans="1:11" s="100" customFormat="1" ht="14.4">
      <c r="A25" s="107" t="s">
        <v>7044</v>
      </c>
      <c r="B25" s="108" t="s">
        <v>7045</v>
      </c>
      <c r="C25" s="108" t="s">
        <v>7005</v>
      </c>
      <c r="D25" s="109">
        <v>76500</v>
      </c>
      <c r="E25" s="109">
        <v>70000</v>
      </c>
      <c r="F25" s="109">
        <v>64000</v>
      </c>
      <c r="G25" s="109">
        <v>75000</v>
      </c>
      <c r="H25" s="109">
        <v>87000</v>
      </c>
      <c r="I25" s="109">
        <v>78000</v>
      </c>
      <c r="J25" s="109">
        <v>450500</v>
      </c>
      <c r="K25" s="108" t="s">
        <v>7046</v>
      </c>
    </row>
    <row r="26" spans="1:11" s="100" customFormat="1" ht="14.4">
      <c r="A26" s="104" t="s">
        <v>7047</v>
      </c>
      <c r="B26" s="105" t="s">
        <v>7048</v>
      </c>
      <c r="C26" s="105" t="s">
        <v>7005</v>
      </c>
      <c r="D26" s="106">
        <v>77000</v>
      </c>
      <c r="E26" s="106">
        <v>60500</v>
      </c>
      <c r="F26" s="106">
        <v>66050</v>
      </c>
      <c r="G26" s="106">
        <v>84000</v>
      </c>
      <c r="H26" s="106">
        <v>98000</v>
      </c>
      <c r="I26" s="106">
        <v>93000</v>
      </c>
      <c r="J26" s="106">
        <v>478550</v>
      </c>
      <c r="K26" s="105" t="s">
        <v>7049</v>
      </c>
    </row>
    <row r="27" spans="1:11" s="100" customFormat="1" ht="14.4">
      <c r="A27" s="107" t="s">
        <v>7050</v>
      </c>
      <c r="B27" s="108" t="s">
        <v>7051</v>
      </c>
      <c r="C27" s="108" t="s">
        <v>7005</v>
      </c>
      <c r="D27" s="109">
        <v>80500</v>
      </c>
      <c r="E27" s="109">
        <v>96000</v>
      </c>
      <c r="F27" s="109">
        <v>72000</v>
      </c>
      <c r="G27" s="109">
        <v>66000</v>
      </c>
      <c r="H27" s="109">
        <v>61000</v>
      </c>
      <c r="I27" s="109">
        <v>85000</v>
      </c>
      <c r="J27" s="109">
        <v>460500</v>
      </c>
      <c r="K27" s="108" t="s">
        <v>7052</v>
      </c>
    </row>
    <row r="28" spans="1:11" s="100" customFormat="1" ht="14.4">
      <c r="A28" s="104" t="s">
        <v>7053</v>
      </c>
      <c r="B28" s="105" t="s">
        <v>7054</v>
      </c>
      <c r="C28" s="105" t="s">
        <v>7005</v>
      </c>
      <c r="D28" s="106">
        <v>83500</v>
      </c>
      <c r="E28" s="106">
        <v>78500</v>
      </c>
      <c r="F28" s="106">
        <v>70500</v>
      </c>
      <c r="G28" s="106">
        <v>100000</v>
      </c>
      <c r="H28" s="106">
        <v>68150</v>
      </c>
      <c r="I28" s="106">
        <v>69000</v>
      </c>
      <c r="J28" s="106">
        <v>469650</v>
      </c>
      <c r="K28" s="105" t="s">
        <v>7055</v>
      </c>
    </row>
    <row r="29" spans="1:11" s="100" customFormat="1" ht="14.4">
      <c r="A29" s="107" t="s">
        <v>7056</v>
      </c>
      <c r="B29" s="108" t="s">
        <v>7057</v>
      </c>
      <c r="C29" s="108" t="s">
        <v>7005</v>
      </c>
      <c r="D29" s="109">
        <v>84500</v>
      </c>
      <c r="E29" s="109">
        <v>78500</v>
      </c>
      <c r="F29" s="109">
        <v>87500</v>
      </c>
      <c r="G29" s="109">
        <v>64500</v>
      </c>
      <c r="H29" s="109">
        <v>72000</v>
      </c>
      <c r="I29" s="109">
        <v>76500</v>
      </c>
      <c r="J29" s="109">
        <v>463500</v>
      </c>
      <c r="K29" s="108" t="s">
        <v>7058</v>
      </c>
    </row>
    <row r="30" spans="1:11" s="100" customFormat="1" ht="14.4">
      <c r="A30" s="104" t="s">
        <v>7059</v>
      </c>
      <c r="B30" s="105" t="s">
        <v>7008</v>
      </c>
      <c r="C30" s="105" t="s">
        <v>7005</v>
      </c>
      <c r="D30" s="106">
        <v>92500</v>
      </c>
      <c r="E30" s="106">
        <v>93500</v>
      </c>
      <c r="F30" s="106">
        <v>77000</v>
      </c>
      <c r="G30" s="106">
        <v>73000</v>
      </c>
      <c r="H30" s="106">
        <v>57000</v>
      </c>
      <c r="I30" s="106">
        <v>84000</v>
      </c>
      <c r="J30" s="106">
        <v>477000</v>
      </c>
      <c r="K30" s="105" t="s">
        <v>7060</v>
      </c>
    </row>
    <row r="31" spans="1:11" s="100" customFormat="1" ht="14.4">
      <c r="A31" s="107" t="s">
        <v>7061</v>
      </c>
      <c r="B31" s="108" t="s">
        <v>7062</v>
      </c>
      <c r="C31" s="108" t="s">
        <v>7005</v>
      </c>
      <c r="D31" s="109">
        <v>95000</v>
      </c>
      <c r="E31" s="109">
        <v>95000</v>
      </c>
      <c r="F31" s="109">
        <v>70000</v>
      </c>
      <c r="G31" s="109">
        <v>89500</v>
      </c>
      <c r="H31" s="109">
        <v>61150</v>
      </c>
      <c r="I31" s="109">
        <v>61500</v>
      </c>
      <c r="J31" s="109">
        <v>472150</v>
      </c>
      <c r="K31" s="108" t="s">
        <v>7063</v>
      </c>
    </row>
    <row r="32" spans="1:11" s="100" customFormat="1" ht="14.4">
      <c r="A32" s="104" t="s">
        <v>7064</v>
      </c>
      <c r="B32" s="105" t="s">
        <v>7065</v>
      </c>
      <c r="C32" s="105" t="s">
        <v>7005</v>
      </c>
      <c r="D32" s="106">
        <v>97000</v>
      </c>
      <c r="E32" s="106">
        <v>75500</v>
      </c>
      <c r="F32" s="106">
        <v>73000</v>
      </c>
      <c r="G32" s="106">
        <v>81000</v>
      </c>
      <c r="H32" s="106">
        <v>66000</v>
      </c>
      <c r="I32" s="106">
        <v>76000</v>
      </c>
      <c r="J32" s="106">
        <v>468500</v>
      </c>
      <c r="K32" s="105" t="s">
        <v>7066</v>
      </c>
    </row>
    <row r="33" spans="1:11" s="100" customFormat="1" ht="14.4">
      <c r="A33" s="107" t="s">
        <v>7067</v>
      </c>
      <c r="B33" s="108" t="s">
        <v>7017</v>
      </c>
      <c r="C33" s="108" t="s">
        <v>7068</v>
      </c>
      <c r="D33" s="109">
        <v>62500</v>
      </c>
      <c r="E33" s="109">
        <v>76000</v>
      </c>
      <c r="F33" s="109">
        <v>57000</v>
      </c>
      <c r="G33" s="109">
        <v>67500</v>
      </c>
      <c r="H33" s="109">
        <v>88000</v>
      </c>
      <c r="I33" s="109">
        <v>84500</v>
      </c>
      <c r="J33" s="109">
        <v>435500</v>
      </c>
      <c r="K33" s="108" t="s">
        <v>7069</v>
      </c>
    </row>
    <row r="34" spans="1:11" s="100" customFormat="1" ht="14.4">
      <c r="A34" s="104" t="s">
        <v>7070</v>
      </c>
      <c r="B34" s="105" t="s">
        <v>7071</v>
      </c>
      <c r="C34" s="105" t="s">
        <v>7068</v>
      </c>
      <c r="D34" s="106">
        <v>62500</v>
      </c>
      <c r="E34" s="106">
        <v>57500</v>
      </c>
      <c r="F34" s="106">
        <v>85000</v>
      </c>
      <c r="G34" s="106">
        <v>59000</v>
      </c>
      <c r="H34" s="106">
        <v>79000</v>
      </c>
      <c r="I34" s="106">
        <v>61500</v>
      </c>
      <c r="J34" s="106">
        <v>404500</v>
      </c>
      <c r="K34" s="105" t="s">
        <v>7072</v>
      </c>
    </row>
    <row r="35" spans="1:11" s="100" customFormat="1" ht="14.4">
      <c r="A35" s="107" t="s">
        <v>7073</v>
      </c>
      <c r="B35" s="108" t="s">
        <v>7023</v>
      </c>
      <c r="C35" s="108" t="s">
        <v>7068</v>
      </c>
      <c r="D35" s="109">
        <v>63500</v>
      </c>
      <c r="E35" s="109">
        <v>73000</v>
      </c>
      <c r="F35" s="109">
        <v>65000</v>
      </c>
      <c r="G35" s="109">
        <v>95000</v>
      </c>
      <c r="H35" s="109">
        <v>75500</v>
      </c>
      <c r="I35" s="109">
        <v>61000</v>
      </c>
      <c r="J35" s="109">
        <v>433000</v>
      </c>
      <c r="K35" s="108" t="s">
        <v>7074</v>
      </c>
    </row>
    <row r="36" spans="1:11" s="100" customFormat="1" ht="14.4">
      <c r="A36" s="104" t="s">
        <v>7075</v>
      </c>
      <c r="B36" s="105" t="s">
        <v>7026</v>
      </c>
      <c r="C36" s="105" t="s">
        <v>7068</v>
      </c>
      <c r="D36" s="106">
        <v>68000</v>
      </c>
      <c r="E36" s="106">
        <v>97500</v>
      </c>
      <c r="F36" s="106">
        <v>61000</v>
      </c>
      <c r="G36" s="106">
        <v>57000</v>
      </c>
      <c r="H36" s="106">
        <v>60000</v>
      </c>
      <c r="I36" s="106">
        <v>85000</v>
      </c>
      <c r="J36" s="106">
        <v>428500</v>
      </c>
      <c r="K36" s="105" t="s">
        <v>7076</v>
      </c>
    </row>
    <row r="37" spans="1:11" s="100" customFormat="1" ht="14.4">
      <c r="A37" s="107" t="s">
        <v>7077</v>
      </c>
      <c r="B37" s="108" t="s">
        <v>7078</v>
      </c>
      <c r="C37" s="108" t="s">
        <v>7068</v>
      </c>
      <c r="D37" s="109">
        <v>71500</v>
      </c>
      <c r="E37" s="109">
        <v>61500</v>
      </c>
      <c r="F37" s="109">
        <v>82000</v>
      </c>
      <c r="G37" s="109">
        <v>57500</v>
      </c>
      <c r="H37" s="109">
        <v>57000</v>
      </c>
      <c r="I37" s="109">
        <v>85000</v>
      </c>
      <c r="J37" s="109">
        <v>414500</v>
      </c>
      <c r="K37" s="108" t="s">
        <v>7079</v>
      </c>
    </row>
    <row r="38" spans="1:11" s="100" customFormat="1" ht="14.4">
      <c r="A38" s="104" t="s">
        <v>7080</v>
      </c>
      <c r="B38" s="105" t="s">
        <v>7081</v>
      </c>
      <c r="C38" s="105" t="s">
        <v>7068</v>
      </c>
      <c r="D38" s="106">
        <v>71500</v>
      </c>
      <c r="E38" s="106">
        <v>59500</v>
      </c>
      <c r="F38" s="106">
        <v>88000</v>
      </c>
      <c r="G38" s="106">
        <v>63000</v>
      </c>
      <c r="H38" s="106">
        <v>88000</v>
      </c>
      <c r="I38" s="106">
        <v>60500</v>
      </c>
      <c r="J38" s="106">
        <v>430500</v>
      </c>
      <c r="K38" s="105" t="s">
        <v>7082</v>
      </c>
    </row>
    <row r="39" spans="1:11" s="100" customFormat="1" ht="14.4">
      <c r="A39" s="107" t="s">
        <v>7083</v>
      </c>
      <c r="B39" s="110" t="s">
        <v>7084</v>
      </c>
      <c r="C39" s="110" t="s">
        <v>7068</v>
      </c>
      <c r="D39" s="109">
        <v>75000</v>
      </c>
      <c r="E39" s="109">
        <v>71000</v>
      </c>
      <c r="F39" s="109">
        <v>86000</v>
      </c>
      <c r="G39" s="109">
        <v>60500</v>
      </c>
      <c r="H39" s="109">
        <v>60000</v>
      </c>
      <c r="I39" s="109">
        <v>85000</v>
      </c>
      <c r="J39" s="109">
        <v>437500</v>
      </c>
      <c r="K39" s="108" t="s">
        <v>7085</v>
      </c>
    </row>
    <row r="40" spans="1:11" s="100" customFormat="1" ht="14.4">
      <c r="A40" s="104" t="s">
        <v>7086</v>
      </c>
      <c r="B40" s="105" t="s">
        <v>7087</v>
      </c>
      <c r="C40" s="105" t="s">
        <v>7068</v>
      </c>
      <c r="D40" s="106">
        <v>75500</v>
      </c>
      <c r="E40" s="106">
        <v>60500</v>
      </c>
      <c r="F40" s="106">
        <v>85000</v>
      </c>
      <c r="G40" s="106">
        <v>57000</v>
      </c>
      <c r="H40" s="106">
        <v>76000</v>
      </c>
      <c r="I40" s="106">
        <v>83000</v>
      </c>
      <c r="J40" s="106">
        <v>437000</v>
      </c>
      <c r="K40" s="105" t="s">
        <v>7088</v>
      </c>
    </row>
    <row r="41" spans="1:11" s="100" customFormat="1" ht="14.4">
      <c r="A41" s="107" t="s">
        <v>7089</v>
      </c>
      <c r="B41" s="108" t="s">
        <v>7090</v>
      </c>
      <c r="C41" s="108" t="s">
        <v>7068</v>
      </c>
      <c r="D41" s="109">
        <v>76000</v>
      </c>
      <c r="E41" s="109">
        <v>63500</v>
      </c>
      <c r="F41" s="109">
        <v>84000</v>
      </c>
      <c r="G41" s="109">
        <v>81000</v>
      </c>
      <c r="H41" s="109">
        <v>65000</v>
      </c>
      <c r="I41" s="109">
        <v>62000</v>
      </c>
      <c r="J41" s="109">
        <v>431500</v>
      </c>
      <c r="K41" s="108" t="s">
        <v>7091</v>
      </c>
    </row>
    <row r="42" spans="1:11" s="100" customFormat="1" ht="14.25" customHeight="1">
      <c r="A42" s="104" t="s">
        <v>7025</v>
      </c>
      <c r="B42" s="111" t="s">
        <v>7092</v>
      </c>
      <c r="C42" s="111" t="s">
        <v>7068</v>
      </c>
      <c r="D42" s="106">
        <v>81000</v>
      </c>
      <c r="E42" s="106">
        <v>55500</v>
      </c>
      <c r="F42" s="106">
        <v>61000</v>
      </c>
      <c r="G42" s="106">
        <v>91500</v>
      </c>
      <c r="H42" s="106">
        <v>81000</v>
      </c>
      <c r="I42" s="106">
        <v>59000</v>
      </c>
      <c r="J42" s="106">
        <v>429000</v>
      </c>
      <c r="K42" s="105" t="s">
        <v>7093</v>
      </c>
    </row>
    <row r="43" spans="1:11" s="100" customFormat="1" ht="14.4">
      <c r="A43" s="107" t="s">
        <v>7094</v>
      </c>
      <c r="B43" s="110" t="s">
        <v>7095</v>
      </c>
      <c r="C43" s="110" t="s">
        <v>7068</v>
      </c>
      <c r="D43" s="109">
        <v>85500</v>
      </c>
      <c r="E43" s="109">
        <v>64500</v>
      </c>
      <c r="F43" s="109">
        <v>74000</v>
      </c>
      <c r="G43" s="109">
        <v>78500</v>
      </c>
      <c r="H43" s="109">
        <v>64000</v>
      </c>
      <c r="I43" s="109">
        <v>76000</v>
      </c>
      <c r="J43" s="109">
        <v>442500</v>
      </c>
      <c r="K43" s="108" t="s">
        <v>7096</v>
      </c>
    </row>
    <row r="44" spans="1:11" s="100" customFormat="1" ht="14.4">
      <c r="A44" s="104" t="s">
        <v>7097</v>
      </c>
      <c r="B44" s="111" t="s">
        <v>7098</v>
      </c>
      <c r="C44" s="111" t="s">
        <v>7068</v>
      </c>
      <c r="D44" s="106">
        <v>86500</v>
      </c>
      <c r="E44" s="106">
        <v>65500</v>
      </c>
      <c r="F44" s="106">
        <v>67500</v>
      </c>
      <c r="G44" s="106">
        <v>70500</v>
      </c>
      <c r="H44" s="106">
        <v>62000</v>
      </c>
      <c r="I44" s="106">
        <v>73000</v>
      </c>
      <c r="J44" s="106">
        <v>425000</v>
      </c>
      <c r="K44" s="105" t="s">
        <v>7099</v>
      </c>
    </row>
    <row r="45" spans="1:11" s="100" customFormat="1" ht="14.4">
      <c r="A45" s="107" t="s">
        <v>7100</v>
      </c>
      <c r="B45" s="108" t="s">
        <v>7101</v>
      </c>
      <c r="C45" s="108" t="s">
        <v>7068</v>
      </c>
      <c r="D45" s="109">
        <v>94000</v>
      </c>
      <c r="E45" s="109">
        <v>68050</v>
      </c>
      <c r="F45" s="109">
        <v>78000</v>
      </c>
      <c r="G45" s="109">
        <v>60500</v>
      </c>
      <c r="H45" s="109">
        <v>76000</v>
      </c>
      <c r="I45" s="109">
        <v>67000</v>
      </c>
      <c r="J45" s="109">
        <v>443550</v>
      </c>
      <c r="K45" s="108" t="s">
        <v>7102</v>
      </c>
    </row>
    <row r="46" spans="1:11" s="100" customFormat="1" ht="14.4">
      <c r="A46" s="104" t="s">
        <v>7103</v>
      </c>
      <c r="B46" s="111" t="s">
        <v>7104</v>
      </c>
      <c r="C46" s="111" t="s">
        <v>7068</v>
      </c>
      <c r="D46" s="106">
        <v>96500</v>
      </c>
      <c r="E46" s="106">
        <v>74500</v>
      </c>
      <c r="F46" s="106">
        <v>63000</v>
      </c>
      <c r="G46" s="106">
        <v>66000</v>
      </c>
      <c r="H46" s="106">
        <v>71000</v>
      </c>
      <c r="I46" s="106">
        <v>69000</v>
      </c>
      <c r="J46" s="106">
        <v>440000</v>
      </c>
      <c r="K46" s="105" t="s">
        <v>7105</v>
      </c>
    </row>
  </sheetData>
  <sheetProtection selectLockedCells="1"/>
  <mergeCells count="1">
    <mergeCell ref="A1:K1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CBDB-EED0-4899-A282-CD35FCB67BEE}">
  <sheetPr>
    <tabColor rgb="FF00FF00"/>
  </sheetPr>
  <dimension ref="A1:G7"/>
  <sheetViews>
    <sheetView workbookViewId="0">
      <selection activeCell="I4" sqref="I4"/>
    </sheetView>
  </sheetViews>
  <sheetFormatPr defaultColWidth="9" defaultRowHeight="15.6"/>
  <cols>
    <col min="1" max="7" width="15.6640625" style="95" customWidth="1"/>
    <col min="8" max="16384" width="9" style="95"/>
  </cols>
  <sheetData>
    <row r="1" spans="1:7" ht="58.5" customHeight="1"/>
    <row r="2" spans="1:7" ht="45" customHeight="1">
      <c r="A2" s="124" t="s">
        <v>7106</v>
      </c>
      <c r="B2" s="124"/>
      <c r="C2" s="124"/>
      <c r="D2" s="124"/>
      <c r="E2" s="124"/>
      <c r="F2" s="124"/>
      <c r="G2" s="124"/>
    </row>
    <row r="3" spans="1:7" ht="18" customHeight="1">
      <c r="A3" s="113"/>
      <c r="B3" s="114" t="s">
        <v>7107</v>
      </c>
      <c r="C3" s="114" t="s">
        <v>7108</v>
      </c>
      <c r="D3" s="114" t="s">
        <v>7109</v>
      </c>
      <c r="E3" s="114" t="s">
        <v>7110</v>
      </c>
      <c r="F3" s="114" t="s">
        <v>7111</v>
      </c>
      <c r="G3" s="114" t="s">
        <v>7112</v>
      </c>
    </row>
    <row r="4" spans="1:7" ht="18" customHeight="1">
      <c r="A4" s="114" t="s">
        <v>7113</v>
      </c>
      <c r="B4" s="115">
        <f>COUNTIF(销售业绩表!D3:D46,"&gt;60000")/COUNT(销售业绩表!D3:D46)</f>
        <v>0.95454545454545459</v>
      </c>
      <c r="C4" s="115">
        <f>COUNTIF(销售业绩表!E3:E46,"&gt;60000")/COUNT(销售业绩表!E3:E46)</f>
        <v>0.93181818181818177</v>
      </c>
      <c r="D4" s="115">
        <f>COUNTIF(销售业绩表!F3:F46,"&gt;60000")/COUNT(销售业绩表!F3:F46)</f>
        <v>0.97727272727272729</v>
      </c>
      <c r="E4" s="115">
        <f>COUNTIF(销售业绩表!G3:G46,"&gt;60000")/COUNT(销售业绩表!G3:G46)</f>
        <v>0.90909090909090906</v>
      </c>
      <c r="F4" s="115">
        <f>COUNTIF(销售业绩表!H3:H46,"&gt;60000")/COUNT(销售业绩表!H3:H46)</f>
        <v>0.88636363636363635</v>
      </c>
      <c r="G4" s="115">
        <f>COUNTIF(销售业绩表!I3:I46,"&gt;60000")/COUNT(销售业绩表!I3:I46)</f>
        <v>0.90909090909090906</v>
      </c>
    </row>
    <row r="5" spans="1:7" ht="18" customHeight="1">
      <c r="A5" s="114" t="s">
        <v>7114</v>
      </c>
      <c r="B5" s="116">
        <v>97500</v>
      </c>
      <c r="C5" s="116">
        <v>99500</v>
      </c>
      <c r="D5" s="116">
        <v>100000</v>
      </c>
      <c r="E5" s="116">
        <v>100000</v>
      </c>
      <c r="F5" s="116">
        <v>99500</v>
      </c>
      <c r="G5" s="116">
        <v>99000</v>
      </c>
    </row>
    <row r="6" spans="1:7" ht="18" customHeight="1">
      <c r="A6" s="114" t="s">
        <v>7115</v>
      </c>
      <c r="B6" s="116">
        <v>97000</v>
      </c>
      <c r="C6" s="116">
        <v>98500</v>
      </c>
      <c r="D6" s="116">
        <v>99500</v>
      </c>
      <c r="E6" s="116">
        <v>100000</v>
      </c>
      <c r="F6" s="116">
        <v>98000</v>
      </c>
      <c r="G6" s="116">
        <v>96500</v>
      </c>
    </row>
    <row r="7" spans="1:7" ht="18" customHeight="1">
      <c r="A7" s="114" t="s">
        <v>7116</v>
      </c>
      <c r="B7" s="116">
        <v>96500</v>
      </c>
      <c r="C7" s="116">
        <v>97500</v>
      </c>
      <c r="D7" s="116">
        <v>97000</v>
      </c>
      <c r="E7" s="116">
        <v>98500</v>
      </c>
      <c r="F7" s="116">
        <v>96500</v>
      </c>
      <c r="G7" s="116">
        <v>94000</v>
      </c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AAB7-DDE9-4075-855E-8A590C16A2BB}">
  <sheetPr>
    <tabColor rgb="FF0000FF"/>
  </sheetPr>
  <dimension ref="A1:D950"/>
  <sheetViews>
    <sheetView topLeftCell="A923" workbookViewId="0">
      <selection activeCell="I31" sqref="I31"/>
    </sheetView>
  </sheetViews>
  <sheetFormatPr defaultColWidth="8" defaultRowHeight="12.75" customHeight="1"/>
  <cols>
    <col min="1" max="1" width="13.33203125" style="3" bestFit="1" customWidth="1"/>
    <col min="2" max="2" width="4.77734375" style="3" bestFit="1" customWidth="1"/>
    <col min="3" max="3" width="12.77734375" style="3" bestFit="1" customWidth="1"/>
    <col min="4" max="4" width="4.77734375" style="3" bestFit="1" customWidth="1"/>
    <col min="5" max="16384" width="8" style="3"/>
  </cols>
  <sheetData>
    <row r="1" spans="1:4" ht="12.75" customHeight="1">
      <c r="A1" s="1" t="s">
        <v>1</v>
      </c>
      <c r="B1" s="1" t="s">
        <v>2</v>
      </c>
      <c r="C1" s="1" t="s">
        <v>3</v>
      </c>
      <c r="D1" s="2" t="s">
        <v>4</v>
      </c>
    </row>
    <row r="2" spans="1:4" ht="12.75" customHeight="1">
      <c r="A2" s="1" t="s">
        <v>5</v>
      </c>
      <c r="B2" s="1">
        <v>1</v>
      </c>
      <c r="C2" s="1">
        <v>35261501256</v>
      </c>
      <c r="D2" s="1">
        <v>77</v>
      </c>
    </row>
    <row r="3" spans="1:4" ht="12.75" customHeight="1">
      <c r="A3" s="1" t="s">
        <v>5</v>
      </c>
      <c r="B3" s="1">
        <v>1</v>
      </c>
      <c r="C3" s="1">
        <v>35261501289</v>
      </c>
      <c r="D3" s="1">
        <v>79</v>
      </c>
    </row>
    <row r="4" spans="1:4" ht="12.75" customHeight="1">
      <c r="A4" s="1" t="s">
        <v>5</v>
      </c>
      <c r="B4" s="1">
        <v>1</v>
      </c>
      <c r="C4" s="1">
        <v>35261501122</v>
      </c>
      <c r="D4" s="1">
        <v>80</v>
      </c>
    </row>
    <row r="5" spans="1:4" ht="12.75" customHeight="1">
      <c r="A5" s="1" t="s">
        <v>5</v>
      </c>
      <c r="B5" s="1">
        <v>1</v>
      </c>
      <c r="C5" s="1">
        <v>35261501223</v>
      </c>
      <c r="D5" s="1">
        <v>82</v>
      </c>
    </row>
    <row r="6" spans="1:4" ht="12.75" customHeight="1">
      <c r="A6" s="1" t="s">
        <v>5</v>
      </c>
      <c r="B6" s="1">
        <v>1</v>
      </c>
      <c r="C6" s="1">
        <v>35261501054</v>
      </c>
      <c r="D6" s="1">
        <v>85</v>
      </c>
    </row>
    <row r="7" spans="1:4" ht="12.75" customHeight="1">
      <c r="A7" s="1" t="s">
        <v>5</v>
      </c>
      <c r="B7" s="1">
        <v>1</v>
      </c>
      <c r="C7" s="1">
        <v>35261501076</v>
      </c>
      <c r="D7" s="1">
        <v>85</v>
      </c>
    </row>
    <row r="8" spans="1:4" ht="12.75" customHeight="1">
      <c r="A8" s="1" t="s">
        <v>5</v>
      </c>
      <c r="B8" s="1">
        <v>1</v>
      </c>
      <c r="C8" s="1">
        <v>35261501098</v>
      </c>
      <c r="D8" s="1">
        <v>85</v>
      </c>
    </row>
    <row r="9" spans="1:4" ht="12.75" customHeight="1">
      <c r="A9" s="1" t="s">
        <v>5</v>
      </c>
      <c r="B9" s="1">
        <v>1</v>
      </c>
      <c r="C9" s="1">
        <v>35261501032</v>
      </c>
      <c r="D9" s="1">
        <v>86</v>
      </c>
    </row>
    <row r="10" spans="1:4" ht="12.75" customHeight="1">
      <c r="A10" s="1" t="s">
        <v>5</v>
      </c>
      <c r="B10" s="1">
        <v>1</v>
      </c>
      <c r="C10" s="1">
        <v>35261501267</v>
      </c>
      <c r="D10" s="1">
        <v>87</v>
      </c>
    </row>
    <row r="11" spans="1:4" ht="12.75" customHeight="1">
      <c r="A11" s="1" t="s">
        <v>5</v>
      </c>
      <c r="B11" s="1">
        <v>1</v>
      </c>
      <c r="C11" s="1">
        <v>35261501290</v>
      </c>
      <c r="D11" s="1">
        <v>87</v>
      </c>
    </row>
    <row r="12" spans="1:4" ht="12.75" customHeight="1">
      <c r="A12" s="1" t="s">
        <v>5</v>
      </c>
      <c r="B12" s="1">
        <v>1</v>
      </c>
      <c r="C12" s="1">
        <v>35261501313</v>
      </c>
      <c r="D12" s="1">
        <v>87</v>
      </c>
    </row>
    <row r="13" spans="1:4" ht="12.75" customHeight="1">
      <c r="A13" s="1" t="s">
        <v>5</v>
      </c>
      <c r="B13" s="1">
        <v>1</v>
      </c>
      <c r="C13" s="1">
        <v>35261501335</v>
      </c>
      <c r="D13" s="1">
        <v>87</v>
      </c>
    </row>
    <row r="14" spans="1:4" ht="12.75" customHeight="1">
      <c r="A14" s="1" t="s">
        <v>5</v>
      </c>
      <c r="B14" s="1">
        <v>1</v>
      </c>
      <c r="C14" s="1">
        <v>35261501100</v>
      </c>
      <c r="D14" s="1">
        <v>88</v>
      </c>
    </row>
    <row r="15" spans="1:4" ht="12.75" customHeight="1">
      <c r="A15" s="1" t="s">
        <v>5</v>
      </c>
      <c r="B15" s="1">
        <v>1</v>
      </c>
      <c r="C15" s="1">
        <v>35261501166</v>
      </c>
      <c r="D15" s="1">
        <v>88</v>
      </c>
    </row>
    <row r="16" spans="1:4" ht="12.75" customHeight="1">
      <c r="A16" s="1" t="s">
        <v>5</v>
      </c>
      <c r="B16" s="1">
        <v>1</v>
      </c>
      <c r="C16" s="1">
        <v>35261501010</v>
      </c>
      <c r="D16" s="1">
        <v>90</v>
      </c>
    </row>
    <row r="17" spans="1:4" ht="12.75" customHeight="1">
      <c r="A17" s="1" t="s">
        <v>5</v>
      </c>
      <c r="B17" s="1">
        <v>1</v>
      </c>
      <c r="C17" s="1">
        <v>35261501212</v>
      </c>
      <c r="D17" s="1">
        <v>90</v>
      </c>
    </row>
    <row r="18" spans="1:4" ht="12.75" customHeight="1">
      <c r="A18" s="1" t="s">
        <v>5</v>
      </c>
      <c r="B18" s="1">
        <v>1</v>
      </c>
      <c r="C18" s="1">
        <v>35261501302</v>
      </c>
      <c r="D18" s="1">
        <v>90</v>
      </c>
    </row>
    <row r="19" spans="1:4" ht="12.75" customHeight="1">
      <c r="A19" s="1" t="s">
        <v>5</v>
      </c>
      <c r="B19" s="1">
        <v>1</v>
      </c>
      <c r="C19" s="1">
        <v>35261501087</v>
      </c>
      <c r="D19" s="1">
        <v>91</v>
      </c>
    </row>
    <row r="20" spans="1:4" ht="12.75" customHeight="1">
      <c r="A20" s="1" t="s">
        <v>5</v>
      </c>
      <c r="B20" s="1">
        <v>1</v>
      </c>
      <c r="C20" s="1">
        <v>35261501234</v>
      </c>
      <c r="D20" s="1">
        <v>91</v>
      </c>
    </row>
    <row r="21" spans="1:4" ht="12.75" customHeight="1">
      <c r="A21" s="1" t="s">
        <v>5</v>
      </c>
      <c r="B21" s="1">
        <v>1</v>
      </c>
      <c r="C21" s="1">
        <v>35261501043</v>
      </c>
      <c r="D21" s="1">
        <v>92</v>
      </c>
    </row>
    <row r="22" spans="1:4" ht="12.75" customHeight="1">
      <c r="A22" s="1" t="s">
        <v>5</v>
      </c>
      <c r="B22" s="1">
        <v>1</v>
      </c>
      <c r="C22" s="1">
        <v>35261501144</v>
      </c>
      <c r="D22" s="1">
        <v>92</v>
      </c>
    </row>
    <row r="23" spans="1:4" ht="12.75" customHeight="1">
      <c r="A23" s="1" t="s">
        <v>5</v>
      </c>
      <c r="B23" s="1">
        <v>1</v>
      </c>
      <c r="C23" s="1">
        <v>35261501155</v>
      </c>
      <c r="D23" s="1">
        <v>92</v>
      </c>
    </row>
    <row r="24" spans="1:4" ht="12.75" customHeight="1">
      <c r="A24" s="1" t="s">
        <v>5</v>
      </c>
      <c r="B24" s="1">
        <v>1</v>
      </c>
      <c r="C24" s="1">
        <v>35261501245</v>
      </c>
      <c r="D24" s="1">
        <v>93</v>
      </c>
    </row>
    <row r="25" spans="1:4" ht="12.75" customHeight="1">
      <c r="A25" s="1" t="s">
        <v>5</v>
      </c>
      <c r="B25" s="1">
        <v>1</v>
      </c>
      <c r="C25" s="1">
        <v>35261501346</v>
      </c>
      <c r="D25" s="1">
        <v>93</v>
      </c>
    </row>
    <row r="26" spans="1:4" ht="12.75" customHeight="1">
      <c r="A26" s="1" t="s">
        <v>5</v>
      </c>
      <c r="B26" s="1">
        <v>2</v>
      </c>
      <c r="C26" s="1">
        <v>35261502011</v>
      </c>
      <c r="D26" s="1">
        <v>72</v>
      </c>
    </row>
    <row r="27" spans="1:4" ht="12.75" customHeight="1">
      <c r="A27" s="1" t="s">
        <v>5</v>
      </c>
      <c r="B27" s="1">
        <v>2</v>
      </c>
      <c r="C27" s="1">
        <v>35261502279</v>
      </c>
      <c r="D27" s="1">
        <v>73</v>
      </c>
    </row>
    <row r="28" spans="1:4" ht="12.75" customHeight="1">
      <c r="A28" s="1" t="s">
        <v>5</v>
      </c>
      <c r="B28" s="1">
        <v>2</v>
      </c>
      <c r="C28" s="1">
        <v>35261502055</v>
      </c>
      <c r="D28" s="1">
        <v>76</v>
      </c>
    </row>
    <row r="29" spans="1:4" ht="12.75" customHeight="1">
      <c r="A29" s="1" t="s">
        <v>5</v>
      </c>
      <c r="B29" s="1">
        <v>2</v>
      </c>
      <c r="C29" s="1">
        <v>35261502213</v>
      </c>
      <c r="D29" s="1">
        <v>77</v>
      </c>
    </row>
    <row r="30" spans="1:4" ht="12.75" customHeight="1">
      <c r="A30" s="1" t="s">
        <v>5</v>
      </c>
      <c r="B30" s="1">
        <v>2</v>
      </c>
      <c r="C30" s="1">
        <v>35261502099</v>
      </c>
      <c r="D30" s="1">
        <v>81</v>
      </c>
    </row>
    <row r="31" spans="1:4" ht="12.75" customHeight="1">
      <c r="A31" s="1" t="s">
        <v>5</v>
      </c>
      <c r="B31" s="1">
        <v>2</v>
      </c>
      <c r="C31" s="1">
        <v>35261502257</v>
      </c>
      <c r="D31" s="1">
        <v>82</v>
      </c>
    </row>
    <row r="32" spans="1:4" ht="12.75" customHeight="1">
      <c r="A32" s="1" t="s">
        <v>5</v>
      </c>
      <c r="B32" s="1">
        <v>2</v>
      </c>
      <c r="C32" s="1">
        <v>35261502088</v>
      </c>
      <c r="D32" s="1">
        <v>83</v>
      </c>
    </row>
    <row r="33" spans="1:4" ht="13.2">
      <c r="A33" s="1" t="s">
        <v>5</v>
      </c>
      <c r="B33" s="1">
        <v>2</v>
      </c>
      <c r="C33" s="1">
        <v>35261502167</v>
      </c>
      <c r="D33" s="1">
        <v>83</v>
      </c>
    </row>
    <row r="34" spans="1:4" ht="13.2">
      <c r="A34" s="1" t="s">
        <v>5</v>
      </c>
      <c r="B34" s="1">
        <v>2</v>
      </c>
      <c r="C34" s="1">
        <v>35261502314</v>
      </c>
      <c r="D34" s="1">
        <v>83</v>
      </c>
    </row>
    <row r="35" spans="1:4" ht="13.2">
      <c r="A35" s="1" t="s">
        <v>5</v>
      </c>
      <c r="B35" s="1">
        <v>2</v>
      </c>
      <c r="C35" s="1">
        <v>35261502077</v>
      </c>
      <c r="D35" s="1">
        <v>84</v>
      </c>
    </row>
    <row r="36" spans="1:4" ht="13.2">
      <c r="A36" s="1" t="s">
        <v>5</v>
      </c>
      <c r="B36" s="1">
        <v>2</v>
      </c>
      <c r="C36" s="1">
        <v>35261502112</v>
      </c>
      <c r="D36" s="1">
        <v>84</v>
      </c>
    </row>
    <row r="37" spans="1:4" ht="13.2">
      <c r="A37" s="1" t="s">
        <v>5</v>
      </c>
      <c r="B37" s="1">
        <v>2</v>
      </c>
      <c r="C37" s="1">
        <v>35261502156</v>
      </c>
      <c r="D37" s="1">
        <v>85</v>
      </c>
    </row>
    <row r="38" spans="1:4" ht="13.2">
      <c r="A38" s="1" t="s">
        <v>5</v>
      </c>
      <c r="B38" s="1">
        <v>2</v>
      </c>
      <c r="C38" s="1">
        <v>35261502178</v>
      </c>
      <c r="D38" s="1">
        <v>85</v>
      </c>
    </row>
    <row r="39" spans="1:4" ht="13.2">
      <c r="A39" s="1" t="s">
        <v>5</v>
      </c>
      <c r="B39" s="1">
        <v>2</v>
      </c>
      <c r="C39" s="1">
        <v>35261502280</v>
      </c>
      <c r="D39" s="1">
        <v>86</v>
      </c>
    </row>
    <row r="40" spans="1:4" ht="13.2">
      <c r="A40" s="1" t="s">
        <v>5</v>
      </c>
      <c r="B40" s="1">
        <v>2</v>
      </c>
      <c r="C40" s="1">
        <v>35261502033</v>
      </c>
      <c r="D40" s="1">
        <v>87</v>
      </c>
    </row>
    <row r="41" spans="1:4" ht="13.2">
      <c r="A41" s="1" t="s">
        <v>5</v>
      </c>
      <c r="B41" s="1">
        <v>2</v>
      </c>
      <c r="C41" s="1">
        <v>35261502325</v>
      </c>
      <c r="D41" s="1">
        <v>87</v>
      </c>
    </row>
    <row r="42" spans="1:4" ht="13.2">
      <c r="A42" s="1" t="s">
        <v>5</v>
      </c>
      <c r="B42" s="1">
        <v>2</v>
      </c>
      <c r="C42" s="1">
        <v>35261502358</v>
      </c>
      <c r="D42" s="1">
        <v>87</v>
      </c>
    </row>
    <row r="43" spans="1:4" ht="13.2">
      <c r="A43" s="1" t="s">
        <v>5</v>
      </c>
      <c r="B43" s="1">
        <v>2</v>
      </c>
      <c r="C43" s="1">
        <v>35261502022</v>
      </c>
      <c r="D43" s="1">
        <v>88</v>
      </c>
    </row>
    <row r="44" spans="1:4" ht="13.2">
      <c r="A44" s="1" t="s">
        <v>5</v>
      </c>
      <c r="B44" s="1">
        <v>2</v>
      </c>
      <c r="C44" s="1">
        <v>35261502246</v>
      </c>
      <c r="D44" s="1">
        <v>88</v>
      </c>
    </row>
    <row r="45" spans="1:4" ht="13.2">
      <c r="A45" s="1" t="s">
        <v>5</v>
      </c>
      <c r="B45" s="1">
        <v>2</v>
      </c>
      <c r="C45" s="1">
        <v>35261502145</v>
      </c>
      <c r="D45" s="1">
        <v>89</v>
      </c>
    </row>
    <row r="46" spans="1:4" ht="13.2">
      <c r="A46" s="1" t="s">
        <v>5</v>
      </c>
      <c r="B46" s="1">
        <v>2</v>
      </c>
      <c r="C46" s="1">
        <v>35261502123</v>
      </c>
      <c r="D46" s="1">
        <v>90</v>
      </c>
    </row>
    <row r="47" spans="1:4" ht="13.2">
      <c r="A47" s="1" t="s">
        <v>5</v>
      </c>
      <c r="B47" s="1">
        <v>2</v>
      </c>
      <c r="C47" s="1">
        <v>35261502189</v>
      </c>
      <c r="D47" s="1">
        <v>90</v>
      </c>
    </row>
    <row r="48" spans="1:4" ht="13.2">
      <c r="A48" s="1" t="s">
        <v>5</v>
      </c>
      <c r="B48" s="1">
        <v>2</v>
      </c>
      <c r="C48" s="1">
        <v>35261502066</v>
      </c>
      <c r="D48" s="1">
        <v>92</v>
      </c>
    </row>
    <row r="49" spans="1:4" ht="13.2">
      <c r="A49" s="1" t="s">
        <v>5</v>
      </c>
      <c r="B49" s="1">
        <v>2</v>
      </c>
      <c r="C49" s="1">
        <v>35261502101</v>
      </c>
      <c r="D49" s="1">
        <v>92</v>
      </c>
    </row>
    <row r="50" spans="1:4" ht="13.2">
      <c r="A50" s="1" t="s">
        <v>5</v>
      </c>
      <c r="B50" s="1">
        <v>2</v>
      </c>
      <c r="C50" s="1">
        <v>35261502134</v>
      </c>
      <c r="D50" s="1">
        <v>92</v>
      </c>
    </row>
    <row r="51" spans="1:4" ht="13.2">
      <c r="A51" s="1" t="s">
        <v>5</v>
      </c>
      <c r="B51" s="1">
        <v>2</v>
      </c>
      <c r="C51" s="1">
        <v>35261502336</v>
      </c>
      <c r="D51" s="1">
        <v>94</v>
      </c>
    </row>
    <row r="52" spans="1:4" ht="13.2">
      <c r="A52" s="1" t="s">
        <v>5</v>
      </c>
      <c r="B52" s="1">
        <v>2</v>
      </c>
      <c r="C52" s="1">
        <v>35261502347</v>
      </c>
      <c r="D52" s="1">
        <v>94</v>
      </c>
    </row>
    <row r="53" spans="1:4" ht="13.2">
      <c r="A53" s="1" t="s">
        <v>5</v>
      </c>
      <c r="B53" s="1">
        <v>2</v>
      </c>
      <c r="C53" s="1">
        <v>35261502235</v>
      </c>
      <c r="D53" s="1">
        <v>95</v>
      </c>
    </row>
    <row r="54" spans="1:4" ht="13.2">
      <c r="A54" s="1" t="s">
        <v>5</v>
      </c>
      <c r="B54" s="1">
        <v>3</v>
      </c>
      <c r="C54" s="1">
        <v>35261503056</v>
      </c>
      <c r="D54" s="1">
        <v>56</v>
      </c>
    </row>
    <row r="55" spans="1:4" ht="13.2">
      <c r="A55" s="1" t="s">
        <v>5</v>
      </c>
      <c r="B55" s="1">
        <v>3</v>
      </c>
      <c r="C55" s="1">
        <v>35261507050</v>
      </c>
      <c r="D55" s="1">
        <v>57</v>
      </c>
    </row>
    <row r="56" spans="1:4" ht="13.2">
      <c r="A56" s="1" t="s">
        <v>5</v>
      </c>
      <c r="B56" s="1">
        <v>3</v>
      </c>
      <c r="C56" s="1">
        <v>35261508174</v>
      </c>
      <c r="D56" s="1">
        <v>57</v>
      </c>
    </row>
    <row r="57" spans="1:4" ht="13.2">
      <c r="A57" s="1" t="s">
        <v>5</v>
      </c>
      <c r="B57" s="1">
        <v>3</v>
      </c>
      <c r="C57" s="1">
        <v>35261503180</v>
      </c>
      <c r="D57" s="1">
        <v>60</v>
      </c>
    </row>
    <row r="58" spans="1:4" ht="13.2">
      <c r="A58" s="1" t="s">
        <v>5</v>
      </c>
      <c r="B58" s="1">
        <v>3</v>
      </c>
      <c r="C58" s="1">
        <v>35261503269</v>
      </c>
      <c r="D58" s="1">
        <v>64</v>
      </c>
    </row>
    <row r="59" spans="1:4" ht="13.2">
      <c r="A59" s="1" t="s">
        <v>5</v>
      </c>
      <c r="B59" s="1">
        <v>3</v>
      </c>
      <c r="C59" s="1">
        <v>35261503179</v>
      </c>
      <c r="D59" s="1">
        <v>65</v>
      </c>
    </row>
    <row r="60" spans="1:4" ht="13.2">
      <c r="A60" s="1" t="s">
        <v>5</v>
      </c>
      <c r="B60" s="1">
        <v>3</v>
      </c>
      <c r="C60" s="1">
        <v>35261503168</v>
      </c>
      <c r="D60" s="1">
        <v>66</v>
      </c>
    </row>
    <row r="61" spans="1:4" ht="13.2">
      <c r="A61" s="1" t="s">
        <v>5</v>
      </c>
      <c r="B61" s="1">
        <v>3</v>
      </c>
      <c r="C61" s="1">
        <v>35261503225</v>
      </c>
      <c r="D61" s="1">
        <v>68</v>
      </c>
    </row>
    <row r="62" spans="1:4" ht="13.2">
      <c r="A62" s="1" t="s">
        <v>5</v>
      </c>
      <c r="B62" s="1">
        <v>3</v>
      </c>
      <c r="C62" s="1">
        <v>35261507162</v>
      </c>
      <c r="D62" s="1">
        <v>68</v>
      </c>
    </row>
    <row r="63" spans="1:4" ht="13.2">
      <c r="A63" s="1" t="s">
        <v>5</v>
      </c>
      <c r="B63" s="1">
        <v>3</v>
      </c>
      <c r="C63" s="1">
        <v>35261503102</v>
      </c>
      <c r="D63" s="1">
        <v>69</v>
      </c>
    </row>
    <row r="64" spans="1:4" ht="13.2">
      <c r="A64" s="1" t="s">
        <v>5</v>
      </c>
      <c r="B64" s="1">
        <v>3</v>
      </c>
      <c r="C64" s="1">
        <v>35261503281</v>
      </c>
      <c r="D64" s="1">
        <v>69</v>
      </c>
    </row>
    <row r="65" spans="1:4" ht="13.2">
      <c r="A65" s="1" t="s">
        <v>5</v>
      </c>
      <c r="B65" s="1">
        <v>3</v>
      </c>
      <c r="C65" s="1">
        <v>35261503067</v>
      </c>
      <c r="D65" s="1">
        <v>70</v>
      </c>
    </row>
    <row r="66" spans="1:4" ht="13.2">
      <c r="A66" s="1" t="s">
        <v>5</v>
      </c>
      <c r="B66" s="1">
        <v>3</v>
      </c>
      <c r="C66" s="1">
        <v>35261503078</v>
      </c>
      <c r="D66" s="1">
        <v>71</v>
      </c>
    </row>
    <row r="67" spans="1:4" ht="13.2">
      <c r="A67" s="1" t="s">
        <v>5</v>
      </c>
      <c r="B67" s="1">
        <v>3</v>
      </c>
      <c r="C67" s="1">
        <v>35261503124</v>
      </c>
      <c r="D67" s="1">
        <v>71</v>
      </c>
    </row>
    <row r="68" spans="1:4" ht="13.2">
      <c r="A68" s="1" t="s">
        <v>5</v>
      </c>
      <c r="B68" s="1">
        <v>3</v>
      </c>
      <c r="C68" s="1">
        <v>35261503034</v>
      </c>
      <c r="D68" s="1">
        <v>73</v>
      </c>
    </row>
    <row r="69" spans="1:4" ht="13.2">
      <c r="A69" s="1" t="s">
        <v>5</v>
      </c>
      <c r="B69" s="1">
        <v>3</v>
      </c>
      <c r="C69" s="1">
        <v>35261503236</v>
      </c>
      <c r="D69" s="1">
        <v>73</v>
      </c>
    </row>
    <row r="70" spans="1:4" ht="13.2">
      <c r="A70" s="1" t="s">
        <v>5</v>
      </c>
      <c r="B70" s="1">
        <v>3</v>
      </c>
      <c r="C70" s="1">
        <v>35261507106</v>
      </c>
      <c r="D70" s="1">
        <v>74</v>
      </c>
    </row>
    <row r="71" spans="1:4" ht="13.2">
      <c r="A71" s="1" t="s">
        <v>5</v>
      </c>
      <c r="B71" s="1">
        <v>3</v>
      </c>
      <c r="C71" s="1">
        <v>35261503270</v>
      </c>
      <c r="D71" s="1">
        <v>75</v>
      </c>
    </row>
    <row r="72" spans="1:4" ht="13.2">
      <c r="A72" s="1" t="s">
        <v>5</v>
      </c>
      <c r="B72" s="1">
        <v>3</v>
      </c>
      <c r="C72" s="1">
        <v>35261503191</v>
      </c>
      <c r="D72" s="1">
        <v>76</v>
      </c>
    </row>
    <row r="73" spans="1:4" ht="13.2">
      <c r="A73" s="1" t="s">
        <v>5</v>
      </c>
      <c r="B73" s="1">
        <v>3</v>
      </c>
      <c r="C73" s="1">
        <v>35261503203</v>
      </c>
      <c r="D73" s="1">
        <v>76</v>
      </c>
    </row>
    <row r="74" spans="1:4" ht="13.2">
      <c r="A74" s="1" t="s">
        <v>5</v>
      </c>
      <c r="B74" s="1">
        <v>3</v>
      </c>
      <c r="C74" s="1">
        <v>35261503090</v>
      </c>
      <c r="D74" s="1">
        <v>78</v>
      </c>
    </row>
    <row r="75" spans="1:4" ht="13.2">
      <c r="A75" s="1" t="s">
        <v>5</v>
      </c>
      <c r="B75" s="1">
        <v>3</v>
      </c>
      <c r="C75" s="1">
        <v>35261503247</v>
      </c>
      <c r="D75" s="1">
        <v>78</v>
      </c>
    </row>
    <row r="76" spans="1:4" ht="13.2">
      <c r="A76" s="1" t="s">
        <v>5</v>
      </c>
      <c r="B76" s="1">
        <v>3</v>
      </c>
      <c r="C76" s="1">
        <v>35261503157</v>
      </c>
      <c r="D76" s="1">
        <v>79</v>
      </c>
    </row>
    <row r="77" spans="1:4" ht="13.2">
      <c r="A77" s="1" t="s">
        <v>5</v>
      </c>
      <c r="B77" s="1">
        <v>3</v>
      </c>
      <c r="C77" s="1">
        <v>35261508220</v>
      </c>
      <c r="D77" s="1">
        <v>80</v>
      </c>
    </row>
    <row r="78" spans="1:4" ht="13.2">
      <c r="A78" s="1" t="s">
        <v>5</v>
      </c>
      <c r="B78" s="1">
        <v>3</v>
      </c>
      <c r="C78" s="1">
        <v>35261503258</v>
      </c>
      <c r="D78" s="1">
        <v>82</v>
      </c>
    </row>
    <row r="79" spans="1:4" ht="13.2">
      <c r="A79" s="1" t="s">
        <v>5</v>
      </c>
      <c r="B79" s="1">
        <v>3</v>
      </c>
      <c r="C79" s="1">
        <v>35261507252</v>
      </c>
      <c r="D79" s="1">
        <v>84</v>
      </c>
    </row>
    <row r="80" spans="1:4" ht="13.2">
      <c r="A80" s="1" t="s">
        <v>5</v>
      </c>
      <c r="B80" s="1">
        <v>3</v>
      </c>
      <c r="C80" s="1">
        <v>35261503113</v>
      </c>
      <c r="D80" s="1">
        <v>85</v>
      </c>
    </row>
    <row r="81" spans="1:4" ht="13.2">
      <c r="A81" s="1" t="s">
        <v>5</v>
      </c>
      <c r="B81" s="1">
        <v>3</v>
      </c>
      <c r="C81" s="1">
        <v>35261507207</v>
      </c>
      <c r="D81" s="1">
        <v>86</v>
      </c>
    </row>
    <row r="82" spans="1:4" ht="13.2">
      <c r="A82" s="1" t="s">
        <v>5</v>
      </c>
      <c r="B82" s="1">
        <v>3</v>
      </c>
      <c r="C82" s="1">
        <v>35261503089</v>
      </c>
      <c r="D82" s="1">
        <v>89</v>
      </c>
    </row>
    <row r="83" spans="1:4" ht="13.2">
      <c r="A83" s="1" t="s">
        <v>5</v>
      </c>
      <c r="B83" s="1">
        <v>4</v>
      </c>
      <c r="C83" s="1">
        <v>35261508118</v>
      </c>
      <c r="D83" s="1">
        <v>38</v>
      </c>
    </row>
    <row r="84" spans="1:4" ht="13.2">
      <c r="A84" s="1" t="s">
        <v>5</v>
      </c>
      <c r="B84" s="1">
        <v>4</v>
      </c>
      <c r="C84" s="1">
        <v>35261504125</v>
      </c>
      <c r="D84" s="1">
        <v>43</v>
      </c>
    </row>
    <row r="85" spans="1:4" ht="13.2">
      <c r="A85" s="1" t="s">
        <v>5</v>
      </c>
      <c r="B85" s="1">
        <v>4</v>
      </c>
      <c r="C85" s="1">
        <v>35261508095</v>
      </c>
      <c r="D85" s="1">
        <v>44</v>
      </c>
    </row>
    <row r="86" spans="1:4" ht="13.2">
      <c r="A86" s="1" t="s">
        <v>5</v>
      </c>
      <c r="B86" s="1">
        <v>4</v>
      </c>
      <c r="C86" s="1">
        <v>35261504091</v>
      </c>
      <c r="D86" s="1">
        <v>49</v>
      </c>
    </row>
    <row r="87" spans="1:4" ht="13.2">
      <c r="A87" s="1" t="s">
        <v>5</v>
      </c>
      <c r="B87" s="1">
        <v>4</v>
      </c>
      <c r="C87" s="1">
        <v>35261504103</v>
      </c>
      <c r="D87" s="1">
        <v>49</v>
      </c>
    </row>
    <row r="88" spans="1:4" ht="13.2">
      <c r="A88" s="1" t="s">
        <v>5</v>
      </c>
      <c r="B88" s="1">
        <v>4</v>
      </c>
      <c r="C88" s="1">
        <v>35261504170</v>
      </c>
      <c r="D88" s="1">
        <v>49</v>
      </c>
    </row>
    <row r="89" spans="1:4" ht="13.2">
      <c r="A89" s="1" t="s">
        <v>5</v>
      </c>
      <c r="B89" s="1">
        <v>4</v>
      </c>
      <c r="C89" s="1">
        <v>35261508039</v>
      </c>
      <c r="D89" s="1">
        <v>52</v>
      </c>
    </row>
    <row r="90" spans="1:4" ht="13.2">
      <c r="A90" s="1" t="s">
        <v>5</v>
      </c>
      <c r="B90" s="1">
        <v>4</v>
      </c>
      <c r="C90" s="1">
        <v>35261504080</v>
      </c>
      <c r="D90" s="1">
        <v>55</v>
      </c>
    </row>
    <row r="91" spans="1:4" ht="13.2">
      <c r="A91" s="1" t="s">
        <v>5</v>
      </c>
      <c r="B91" s="1">
        <v>4</v>
      </c>
      <c r="C91" s="1">
        <v>35261504046</v>
      </c>
      <c r="D91" s="1">
        <v>57</v>
      </c>
    </row>
    <row r="92" spans="1:4" ht="13.2">
      <c r="A92" s="1" t="s">
        <v>5</v>
      </c>
      <c r="B92" s="1">
        <v>4</v>
      </c>
      <c r="C92" s="1">
        <v>35261504024</v>
      </c>
      <c r="D92" s="1">
        <v>58</v>
      </c>
    </row>
    <row r="93" spans="1:4" ht="13.2">
      <c r="A93" s="1" t="s">
        <v>5</v>
      </c>
      <c r="B93" s="1">
        <v>4</v>
      </c>
      <c r="C93" s="1">
        <v>35261504136</v>
      </c>
      <c r="D93" s="1">
        <v>58</v>
      </c>
    </row>
    <row r="94" spans="1:4" ht="13.2">
      <c r="A94" s="1" t="s">
        <v>5</v>
      </c>
      <c r="B94" s="1">
        <v>4</v>
      </c>
      <c r="C94" s="1">
        <v>35261507195</v>
      </c>
      <c r="D94" s="1">
        <v>61</v>
      </c>
    </row>
    <row r="95" spans="1:4" ht="13.2">
      <c r="A95" s="1" t="s">
        <v>5</v>
      </c>
      <c r="B95" s="1">
        <v>4</v>
      </c>
      <c r="C95" s="1">
        <v>35261507229</v>
      </c>
      <c r="D95" s="1">
        <v>61</v>
      </c>
    </row>
    <row r="96" spans="1:4" ht="13.2">
      <c r="A96" s="1" t="s">
        <v>5</v>
      </c>
      <c r="B96" s="1">
        <v>4</v>
      </c>
      <c r="C96" s="1">
        <v>35261504158</v>
      </c>
      <c r="D96" s="1">
        <v>62</v>
      </c>
    </row>
    <row r="97" spans="1:4" ht="13.2">
      <c r="A97" s="1" t="s">
        <v>5</v>
      </c>
      <c r="B97" s="1">
        <v>4</v>
      </c>
      <c r="C97" s="1">
        <v>35261508017</v>
      </c>
      <c r="D97" s="1">
        <v>63</v>
      </c>
    </row>
    <row r="98" spans="1:4" ht="13.2">
      <c r="A98" s="1" t="s">
        <v>5</v>
      </c>
      <c r="B98" s="1">
        <v>4</v>
      </c>
      <c r="C98" s="1">
        <v>35261504215</v>
      </c>
      <c r="D98" s="1">
        <v>64</v>
      </c>
    </row>
    <row r="99" spans="1:4" ht="13.2">
      <c r="A99" s="1" t="s">
        <v>5</v>
      </c>
      <c r="B99" s="1">
        <v>4</v>
      </c>
      <c r="C99" s="1">
        <v>35261508051</v>
      </c>
      <c r="D99" s="1">
        <v>64</v>
      </c>
    </row>
    <row r="100" spans="1:4" ht="13.2">
      <c r="A100" s="1" t="s">
        <v>5</v>
      </c>
      <c r="B100" s="1">
        <v>4</v>
      </c>
      <c r="C100" s="1">
        <v>35261504013</v>
      </c>
      <c r="D100" s="1">
        <v>65</v>
      </c>
    </row>
    <row r="101" spans="1:4" ht="13.2">
      <c r="A101" s="1" t="s">
        <v>5</v>
      </c>
      <c r="B101" s="1">
        <v>4</v>
      </c>
      <c r="C101" s="1">
        <v>35261507083</v>
      </c>
      <c r="D101" s="1">
        <v>66</v>
      </c>
    </row>
    <row r="102" spans="1:4" ht="13.2">
      <c r="A102" s="1" t="s">
        <v>5</v>
      </c>
      <c r="B102" s="1">
        <v>4</v>
      </c>
      <c r="C102" s="1">
        <v>35261504035</v>
      </c>
      <c r="D102" s="1">
        <v>69</v>
      </c>
    </row>
    <row r="103" spans="1:4" ht="13.2">
      <c r="A103" s="1" t="s">
        <v>5</v>
      </c>
      <c r="B103" s="1">
        <v>4</v>
      </c>
      <c r="C103" s="1">
        <v>35261508185</v>
      </c>
      <c r="D103" s="1">
        <v>70</v>
      </c>
    </row>
    <row r="104" spans="1:4" ht="13.2">
      <c r="A104" s="1" t="s">
        <v>5</v>
      </c>
      <c r="B104" s="1">
        <v>4</v>
      </c>
      <c r="C104" s="1">
        <v>35261504181</v>
      </c>
      <c r="D104" s="1">
        <v>71</v>
      </c>
    </row>
    <row r="105" spans="1:4" ht="13.2">
      <c r="A105" s="1" t="s">
        <v>5</v>
      </c>
      <c r="B105" s="1">
        <v>4</v>
      </c>
      <c r="C105" s="1">
        <v>35261508208</v>
      </c>
      <c r="D105" s="1">
        <v>72</v>
      </c>
    </row>
    <row r="106" spans="1:4" ht="13.2">
      <c r="A106" s="1" t="s">
        <v>5</v>
      </c>
      <c r="B106" s="1">
        <v>4</v>
      </c>
      <c r="C106" s="1">
        <v>35261504192</v>
      </c>
      <c r="D106" s="1">
        <v>74</v>
      </c>
    </row>
    <row r="107" spans="1:4" ht="13.2">
      <c r="A107" s="1" t="s">
        <v>5</v>
      </c>
      <c r="B107" s="1">
        <v>4</v>
      </c>
      <c r="C107" s="1">
        <v>35261508129</v>
      </c>
      <c r="D107" s="1">
        <v>74</v>
      </c>
    </row>
    <row r="108" spans="1:4" ht="13.2">
      <c r="A108" s="1" t="s">
        <v>5</v>
      </c>
      <c r="B108" s="1">
        <v>4</v>
      </c>
      <c r="C108" s="1">
        <v>35261507061</v>
      </c>
      <c r="D108" s="1">
        <v>77</v>
      </c>
    </row>
    <row r="109" spans="1:4" ht="13.2">
      <c r="A109" s="1" t="s">
        <v>5</v>
      </c>
      <c r="B109" s="1">
        <v>4</v>
      </c>
      <c r="C109" s="1">
        <v>35261504248</v>
      </c>
      <c r="D109" s="1">
        <v>78</v>
      </c>
    </row>
    <row r="110" spans="1:4" ht="13.2">
      <c r="A110" s="1" t="s">
        <v>5</v>
      </c>
      <c r="B110" s="1">
        <v>4</v>
      </c>
      <c r="C110" s="1">
        <v>35261504147</v>
      </c>
      <c r="D110" s="1">
        <v>79</v>
      </c>
    </row>
    <row r="111" spans="1:4" ht="13.2">
      <c r="A111" s="1" t="s">
        <v>5</v>
      </c>
      <c r="B111" s="1">
        <v>4</v>
      </c>
      <c r="C111" s="1">
        <v>35261504226</v>
      </c>
      <c r="D111" s="1">
        <v>94</v>
      </c>
    </row>
    <row r="112" spans="1:4" ht="13.2">
      <c r="A112" s="1" t="s">
        <v>5</v>
      </c>
      <c r="B112" s="1">
        <v>5</v>
      </c>
      <c r="C112" s="1">
        <v>35261507139</v>
      </c>
      <c r="D112" s="1">
        <v>47</v>
      </c>
    </row>
    <row r="113" spans="1:4" ht="13.2">
      <c r="A113" s="1" t="s">
        <v>5</v>
      </c>
      <c r="B113" s="1">
        <v>5</v>
      </c>
      <c r="C113" s="1">
        <v>35261505182</v>
      </c>
      <c r="D113" s="1">
        <v>51</v>
      </c>
    </row>
    <row r="114" spans="1:4" ht="13.2">
      <c r="A114" s="1" t="s">
        <v>5</v>
      </c>
      <c r="B114" s="1">
        <v>5</v>
      </c>
      <c r="C114" s="1">
        <v>35261502044</v>
      </c>
      <c r="D114" s="1">
        <v>53</v>
      </c>
    </row>
    <row r="115" spans="1:4" ht="13.2">
      <c r="A115" s="1" t="s">
        <v>5</v>
      </c>
      <c r="B115" s="1">
        <v>5</v>
      </c>
      <c r="C115" s="1">
        <v>35261505148</v>
      </c>
      <c r="D115" s="1">
        <v>55</v>
      </c>
    </row>
    <row r="116" spans="1:4" ht="13.2">
      <c r="A116" s="1" t="s">
        <v>5</v>
      </c>
      <c r="B116" s="1">
        <v>5</v>
      </c>
      <c r="C116" s="1">
        <v>35261505070</v>
      </c>
      <c r="D116" s="1">
        <v>56</v>
      </c>
    </row>
    <row r="117" spans="1:4" ht="13.2">
      <c r="A117" s="1" t="s">
        <v>5</v>
      </c>
      <c r="B117" s="1">
        <v>5</v>
      </c>
      <c r="C117" s="1">
        <v>35261505104</v>
      </c>
      <c r="D117" s="1">
        <v>56</v>
      </c>
    </row>
    <row r="118" spans="1:4" ht="13.2">
      <c r="A118" s="1" t="s">
        <v>5</v>
      </c>
      <c r="B118" s="1">
        <v>5</v>
      </c>
      <c r="C118" s="1">
        <v>35261505216</v>
      </c>
      <c r="D118" s="1">
        <v>56</v>
      </c>
    </row>
    <row r="119" spans="1:4" ht="13.2">
      <c r="A119" s="1" t="s">
        <v>5</v>
      </c>
      <c r="B119" s="1">
        <v>5</v>
      </c>
      <c r="C119" s="1">
        <v>35261505193</v>
      </c>
      <c r="D119" s="1">
        <v>58</v>
      </c>
    </row>
    <row r="120" spans="1:4" ht="13.2">
      <c r="A120" s="1" t="s">
        <v>5</v>
      </c>
      <c r="B120" s="1">
        <v>5</v>
      </c>
      <c r="C120" s="1">
        <v>35261507049</v>
      </c>
      <c r="D120" s="1">
        <v>62</v>
      </c>
    </row>
    <row r="121" spans="1:4" ht="13.2">
      <c r="A121" s="1" t="s">
        <v>5</v>
      </c>
      <c r="B121" s="1">
        <v>5</v>
      </c>
      <c r="C121" s="1">
        <v>35261507128</v>
      </c>
      <c r="D121" s="1">
        <v>63</v>
      </c>
    </row>
    <row r="122" spans="1:4" ht="13.2">
      <c r="A122" s="1" t="s">
        <v>5</v>
      </c>
      <c r="B122" s="1">
        <v>5</v>
      </c>
      <c r="C122" s="1">
        <v>35261508152</v>
      </c>
      <c r="D122" s="1">
        <v>64</v>
      </c>
    </row>
    <row r="123" spans="1:4" ht="13.2">
      <c r="A123" s="1" t="s">
        <v>5</v>
      </c>
      <c r="B123" s="1">
        <v>5</v>
      </c>
      <c r="C123" s="1">
        <v>35261505171</v>
      </c>
      <c r="D123" s="1">
        <v>65</v>
      </c>
    </row>
    <row r="124" spans="1:4" ht="13.2">
      <c r="A124" s="1" t="s">
        <v>5</v>
      </c>
      <c r="B124" s="1">
        <v>5</v>
      </c>
      <c r="C124" s="1">
        <v>35261507140</v>
      </c>
      <c r="D124" s="1">
        <v>66</v>
      </c>
    </row>
    <row r="125" spans="1:4" ht="13.2">
      <c r="A125" s="1" t="s">
        <v>5</v>
      </c>
      <c r="B125" s="1">
        <v>5</v>
      </c>
      <c r="C125" s="1">
        <v>35261505036</v>
      </c>
      <c r="D125" s="1">
        <v>67</v>
      </c>
    </row>
    <row r="126" spans="1:4" ht="13.2">
      <c r="A126" s="1" t="s">
        <v>5</v>
      </c>
      <c r="B126" s="1">
        <v>5</v>
      </c>
      <c r="C126" s="1">
        <v>35261505159</v>
      </c>
      <c r="D126" s="1">
        <v>68</v>
      </c>
    </row>
    <row r="127" spans="1:4" ht="13.2">
      <c r="A127" s="1" t="s">
        <v>5</v>
      </c>
      <c r="B127" s="1">
        <v>5</v>
      </c>
      <c r="C127" s="1">
        <v>35261505227</v>
      </c>
      <c r="D127" s="1">
        <v>68</v>
      </c>
    </row>
    <row r="128" spans="1:4" ht="13.2">
      <c r="A128" s="1" t="s">
        <v>5</v>
      </c>
      <c r="B128" s="1">
        <v>5</v>
      </c>
      <c r="C128" s="1">
        <v>35261505115</v>
      </c>
      <c r="D128" s="1">
        <v>69</v>
      </c>
    </row>
    <row r="129" spans="1:4" ht="13.2">
      <c r="A129" s="1" t="s">
        <v>5</v>
      </c>
      <c r="B129" s="1">
        <v>5</v>
      </c>
      <c r="C129" s="1">
        <v>35261505092</v>
      </c>
      <c r="D129" s="1">
        <v>71</v>
      </c>
    </row>
    <row r="130" spans="1:4" ht="13.2">
      <c r="A130" s="1" t="s">
        <v>5</v>
      </c>
      <c r="B130" s="1">
        <v>5</v>
      </c>
      <c r="C130" s="1">
        <v>35261505205</v>
      </c>
      <c r="D130" s="1">
        <v>74</v>
      </c>
    </row>
    <row r="131" spans="1:4" ht="13.2">
      <c r="A131" s="1" t="s">
        <v>5</v>
      </c>
      <c r="B131" s="1">
        <v>5</v>
      </c>
      <c r="C131" s="1">
        <v>35261505137</v>
      </c>
      <c r="D131" s="1">
        <v>76</v>
      </c>
    </row>
    <row r="132" spans="1:4" ht="13.2">
      <c r="A132" s="1" t="s">
        <v>5</v>
      </c>
      <c r="B132" s="1">
        <v>5</v>
      </c>
      <c r="C132" s="1">
        <v>35261505160</v>
      </c>
      <c r="D132" s="1">
        <v>78</v>
      </c>
    </row>
    <row r="133" spans="1:4" ht="13.2">
      <c r="A133" s="1" t="s">
        <v>5</v>
      </c>
      <c r="B133" s="1">
        <v>5</v>
      </c>
      <c r="C133" s="1">
        <v>35261508073</v>
      </c>
      <c r="D133" s="1">
        <v>78</v>
      </c>
    </row>
    <row r="134" spans="1:4" ht="13.2">
      <c r="A134" s="1" t="s">
        <v>5</v>
      </c>
      <c r="B134" s="1">
        <v>5</v>
      </c>
      <c r="C134" s="1">
        <v>35261505081</v>
      </c>
      <c r="D134" s="1">
        <v>79</v>
      </c>
    </row>
    <row r="135" spans="1:4" ht="13.2">
      <c r="A135" s="1" t="s">
        <v>5</v>
      </c>
      <c r="B135" s="1">
        <v>5</v>
      </c>
      <c r="C135" s="1">
        <v>35261505126</v>
      </c>
      <c r="D135" s="1">
        <v>79</v>
      </c>
    </row>
    <row r="136" spans="1:4" ht="13.2">
      <c r="A136" s="1" t="s">
        <v>5</v>
      </c>
      <c r="B136" s="1">
        <v>5</v>
      </c>
      <c r="C136" s="1">
        <v>35261505058</v>
      </c>
      <c r="D136" s="1">
        <v>81</v>
      </c>
    </row>
    <row r="137" spans="1:4" ht="13.2">
      <c r="A137" s="1" t="s">
        <v>5</v>
      </c>
      <c r="B137" s="1">
        <v>5</v>
      </c>
      <c r="C137" s="1">
        <v>35261507218</v>
      </c>
      <c r="D137" s="1">
        <v>81</v>
      </c>
    </row>
    <row r="138" spans="1:4" ht="13.2">
      <c r="A138" s="1" t="s">
        <v>5</v>
      </c>
      <c r="B138" s="1">
        <v>5</v>
      </c>
      <c r="C138" s="1">
        <v>35261505047</v>
      </c>
      <c r="D138" s="1">
        <v>82</v>
      </c>
    </row>
    <row r="139" spans="1:4" ht="13.2">
      <c r="A139" s="1" t="s">
        <v>5</v>
      </c>
      <c r="B139" s="1">
        <v>5</v>
      </c>
      <c r="C139" s="1">
        <v>35261505238</v>
      </c>
      <c r="D139" s="1">
        <v>85</v>
      </c>
    </row>
    <row r="140" spans="1:4" ht="13.2">
      <c r="A140" s="1" t="s">
        <v>5</v>
      </c>
      <c r="B140" s="1">
        <v>6</v>
      </c>
      <c r="C140" s="1">
        <v>35261507151</v>
      </c>
      <c r="D140" s="1">
        <v>37</v>
      </c>
    </row>
    <row r="141" spans="1:4" ht="13.2">
      <c r="A141" s="1" t="s">
        <v>5</v>
      </c>
      <c r="B141" s="1">
        <v>6</v>
      </c>
      <c r="C141" s="1">
        <v>35261506239</v>
      </c>
      <c r="D141" s="1">
        <v>42</v>
      </c>
    </row>
    <row r="142" spans="1:4" ht="13.2">
      <c r="A142" s="1" t="s">
        <v>5</v>
      </c>
      <c r="B142" s="1">
        <v>6</v>
      </c>
      <c r="C142" s="1">
        <v>35261506071</v>
      </c>
      <c r="D142" s="1">
        <v>43</v>
      </c>
    </row>
    <row r="143" spans="1:4" ht="13.2">
      <c r="A143" s="1" t="s">
        <v>5</v>
      </c>
      <c r="B143" s="1">
        <v>6</v>
      </c>
      <c r="C143" s="1">
        <v>35261507241</v>
      </c>
      <c r="D143" s="1">
        <v>49</v>
      </c>
    </row>
    <row r="144" spans="1:4" ht="13.2">
      <c r="A144" s="1" t="s">
        <v>5</v>
      </c>
      <c r="B144" s="1">
        <v>6</v>
      </c>
      <c r="C144" s="1">
        <v>35261508141</v>
      </c>
      <c r="D144" s="1">
        <v>49</v>
      </c>
    </row>
    <row r="145" spans="1:4" ht="13.2">
      <c r="A145" s="1" t="s">
        <v>5</v>
      </c>
      <c r="B145" s="1">
        <v>6</v>
      </c>
      <c r="C145" s="1">
        <v>35261506172</v>
      </c>
      <c r="D145" s="1">
        <v>50</v>
      </c>
    </row>
    <row r="146" spans="1:4" ht="13.2">
      <c r="A146" s="1" t="s">
        <v>5</v>
      </c>
      <c r="B146" s="1">
        <v>6</v>
      </c>
      <c r="C146" s="1">
        <v>35261507117</v>
      </c>
      <c r="D146" s="1">
        <v>51</v>
      </c>
    </row>
    <row r="147" spans="1:4" ht="13.2">
      <c r="A147" s="1" t="s">
        <v>5</v>
      </c>
      <c r="B147" s="1">
        <v>6</v>
      </c>
      <c r="C147" s="1">
        <v>35261506060</v>
      </c>
      <c r="D147" s="1">
        <v>53</v>
      </c>
    </row>
    <row r="148" spans="1:4" ht="13.2">
      <c r="A148" s="1" t="s">
        <v>5</v>
      </c>
      <c r="B148" s="1">
        <v>6</v>
      </c>
      <c r="C148" s="1">
        <v>35261506093</v>
      </c>
      <c r="D148" s="1">
        <v>56</v>
      </c>
    </row>
    <row r="149" spans="1:4" ht="13.2">
      <c r="A149" s="1" t="s">
        <v>5</v>
      </c>
      <c r="B149" s="1">
        <v>6</v>
      </c>
      <c r="C149" s="1">
        <v>35261508062</v>
      </c>
      <c r="D149" s="1">
        <v>58</v>
      </c>
    </row>
    <row r="150" spans="1:4" ht="13.2">
      <c r="A150" s="1" t="s">
        <v>5</v>
      </c>
      <c r="B150" s="1">
        <v>6</v>
      </c>
      <c r="C150" s="1">
        <v>35261506206</v>
      </c>
      <c r="D150" s="1">
        <v>60</v>
      </c>
    </row>
    <row r="151" spans="1:4" ht="13.2">
      <c r="A151" s="1" t="s">
        <v>5</v>
      </c>
      <c r="B151" s="1">
        <v>6</v>
      </c>
      <c r="C151" s="1">
        <v>35261507038</v>
      </c>
      <c r="D151" s="1">
        <v>60</v>
      </c>
    </row>
    <row r="152" spans="1:4" ht="13.2">
      <c r="A152" s="1" t="s">
        <v>5</v>
      </c>
      <c r="B152" s="1">
        <v>6</v>
      </c>
      <c r="C152" s="1">
        <v>35261506161</v>
      </c>
      <c r="D152" s="1">
        <v>61</v>
      </c>
    </row>
    <row r="153" spans="1:4" ht="13.2">
      <c r="A153" s="1" t="s">
        <v>5</v>
      </c>
      <c r="B153" s="1">
        <v>6</v>
      </c>
      <c r="C153" s="1">
        <v>35261507094</v>
      </c>
      <c r="D153" s="1">
        <v>61</v>
      </c>
    </row>
    <row r="154" spans="1:4" ht="13.2">
      <c r="A154" s="1" t="s">
        <v>5</v>
      </c>
      <c r="B154" s="1">
        <v>6</v>
      </c>
      <c r="C154" s="1">
        <v>35261508163</v>
      </c>
      <c r="D154" s="1">
        <v>61</v>
      </c>
    </row>
    <row r="155" spans="1:4" ht="13.2">
      <c r="A155" s="1" t="s">
        <v>5</v>
      </c>
      <c r="B155" s="1">
        <v>6</v>
      </c>
      <c r="C155" s="1">
        <v>35261507173</v>
      </c>
      <c r="D155" s="1">
        <v>65</v>
      </c>
    </row>
    <row r="156" spans="1:4" ht="13.2">
      <c r="A156" s="1" t="s">
        <v>5</v>
      </c>
      <c r="B156" s="1">
        <v>6</v>
      </c>
      <c r="C156" s="1">
        <v>35261506127</v>
      </c>
      <c r="D156" s="1">
        <v>68</v>
      </c>
    </row>
    <row r="157" spans="1:4" ht="13.2">
      <c r="A157" s="1" t="s">
        <v>5</v>
      </c>
      <c r="B157" s="1">
        <v>6</v>
      </c>
      <c r="C157" s="1">
        <v>35261507072</v>
      </c>
      <c r="D157" s="1">
        <v>68</v>
      </c>
    </row>
    <row r="158" spans="1:4" ht="13.2">
      <c r="A158" s="1" t="s">
        <v>5</v>
      </c>
      <c r="B158" s="1">
        <v>6</v>
      </c>
      <c r="C158" s="1">
        <v>35261506251</v>
      </c>
      <c r="D158" s="1">
        <v>69</v>
      </c>
    </row>
    <row r="159" spans="1:4" ht="13.2">
      <c r="A159" s="1" t="s">
        <v>5</v>
      </c>
      <c r="B159" s="1">
        <v>6</v>
      </c>
      <c r="C159" s="1">
        <v>35261507230</v>
      </c>
      <c r="D159" s="1">
        <v>71</v>
      </c>
    </row>
    <row r="160" spans="1:4" ht="13.2">
      <c r="A160" s="1" t="s">
        <v>5</v>
      </c>
      <c r="B160" s="1">
        <v>6</v>
      </c>
      <c r="C160" s="1">
        <v>35261506026</v>
      </c>
      <c r="D160" s="1">
        <v>72</v>
      </c>
    </row>
    <row r="161" spans="1:4" ht="13.2">
      <c r="A161" s="1" t="s">
        <v>5</v>
      </c>
      <c r="B161" s="1">
        <v>6</v>
      </c>
      <c r="C161" s="1">
        <v>35261508219</v>
      </c>
      <c r="D161" s="1">
        <v>72</v>
      </c>
    </row>
    <row r="162" spans="1:4" ht="13.2">
      <c r="A162" s="1" t="s">
        <v>5</v>
      </c>
      <c r="B162" s="1">
        <v>6</v>
      </c>
      <c r="C162" s="1">
        <v>35261506037</v>
      </c>
      <c r="D162" s="1">
        <v>74</v>
      </c>
    </row>
    <row r="163" spans="1:4" ht="13.2">
      <c r="A163" s="1" t="s">
        <v>5</v>
      </c>
      <c r="B163" s="1">
        <v>6</v>
      </c>
      <c r="C163" s="1">
        <v>35261506059</v>
      </c>
      <c r="D163" s="1">
        <v>74</v>
      </c>
    </row>
    <row r="164" spans="1:4" ht="13.2">
      <c r="A164" s="1" t="s">
        <v>5</v>
      </c>
      <c r="B164" s="1">
        <v>6</v>
      </c>
      <c r="C164" s="1">
        <v>35261506116</v>
      </c>
      <c r="D164" s="1">
        <v>74</v>
      </c>
    </row>
    <row r="165" spans="1:4" ht="13.2">
      <c r="A165" s="1" t="s">
        <v>5</v>
      </c>
      <c r="B165" s="1">
        <v>6</v>
      </c>
      <c r="C165" s="1">
        <v>35261508040</v>
      </c>
      <c r="D165" s="1">
        <v>83</v>
      </c>
    </row>
    <row r="166" spans="1:4" ht="13.2">
      <c r="A166" s="1" t="s">
        <v>5</v>
      </c>
      <c r="B166" s="1">
        <v>7</v>
      </c>
      <c r="C166" s="1">
        <v>35261508130</v>
      </c>
      <c r="D166" s="1">
        <v>29</v>
      </c>
    </row>
    <row r="167" spans="1:4" ht="13.2">
      <c r="A167" s="1" t="s">
        <v>5</v>
      </c>
      <c r="B167" s="1">
        <v>7</v>
      </c>
      <c r="C167" s="1">
        <v>35261506217</v>
      </c>
      <c r="D167" s="1">
        <v>43</v>
      </c>
    </row>
    <row r="168" spans="1:4" ht="13.2">
      <c r="A168" s="1" t="s">
        <v>5</v>
      </c>
      <c r="B168" s="1">
        <v>7</v>
      </c>
      <c r="C168" s="1">
        <v>35261508084</v>
      </c>
      <c r="D168" s="1">
        <v>45</v>
      </c>
    </row>
    <row r="169" spans="1:4" ht="13.2">
      <c r="A169" s="1" t="s">
        <v>5</v>
      </c>
      <c r="B169" s="1">
        <v>7</v>
      </c>
      <c r="C169" s="1">
        <v>35261506240</v>
      </c>
      <c r="D169" s="1">
        <v>46</v>
      </c>
    </row>
    <row r="170" spans="1:4" ht="13.2">
      <c r="A170" s="1" t="s">
        <v>5</v>
      </c>
      <c r="B170" s="1">
        <v>7</v>
      </c>
      <c r="C170" s="1">
        <v>35261504204</v>
      </c>
      <c r="D170" s="1">
        <v>51</v>
      </c>
    </row>
    <row r="171" spans="1:4" ht="13.2">
      <c r="A171" s="1" t="s">
        <v>5</v>
      </c>
      <c r="B171" s="1">
        <v>7</v>
      </c>
      <c r="C171" s="1">
        <v>35261504169</v>
      </c>
      <c r="D171" s="1">
        <v>54</v>
      </c>
    </row>
    <row r="172" spans="1:4" ht="13.2">
      <c r="A172" s="1" t="s">
        <v>5</v>
      </c>
      <c r="B172" s="1">
        <v>7</v>
      </c>
      <c r="C172" s="1">
        <v>35261506082</v>
      </c>
      <c r="D172" s="1">
        <v>54</v>
      </c>
    </row>
    <row r="173" spans="1:4" ht="13.2">
      <c r="A173" s="1" t="s">
        <v>5</v>
      </c>
      <c r="B173" s="1">
        <v>7</v>
      </c>
      <c r="C173" s="1">
        <v>35261503045</v>
      </c>
      <c r="D173" s="1">
        <v>56</v>
      </c>
    </row>
    <row r="174" spans="1:4" ht="13.2">
      <c r="A174" s="1" t="s">
        <v>5</v>
      </c>
      <c r="B174" s="1">
        <v>7</v>
      </c>
      <c r="C174" s="1">
        <v>35261501357</v>
      </c>
      <c r="D174" s="1">
        <v>57</v>
      </c>
    </row>
    <row r="175" spans="1:4" ht="13.2">
      <c r="A175" s="1" t="s">
        <v>5</v>
      </c>
      <c r="B175" s="1">
        <v>7</v>
      </c>
      <c r="C175" s="1">
        <v>35261506149</v>
      </c>
      <c r="D175" s="1">
        <v>63</v>
      </c>
    </row>
    <row r="176" spans="1:4" ht="13.2">
      <c r="A176" s="1" t="s">
        <v>5</v>
      </c>
      <c r="B176" s="1">
        <v>7</v>
      </c>
      <c r="C176" s="1">
        <v>35261503012</v>
      </c>
      <c r="D176" s="1">
        <v>64</v>
      </c>
    </row>
    <row r="177" spans="1:4" ht="13.2">
      <c r="A177" s="1" t="s">
        <v>5</v>
      </c>
      <c r="B177" s="1">
        <v>7</v>
      </c>
      <c r="C177" s="1">
        <v>35261501065</v>
      </c>
      <c r="D177" s="1">
        <v>65</v>
      </c>
    </row>
    <row r="178" spans="1:4" ht="13.2">
      <c r="A178" s="1" t="s">
        <v>5</v>
      </c>
      <c r="B178" s="1">
        <v>7</v>
      </c>
      <c r="C178" s="1">
        <v>35261504079</v>
      </c>
      <c r="D178" s="1">
        <v>65</v>
      </c>
    </row>
    <row r="179" spans="1:4" ht="13.2">
      <c r="A179" s="1" t="s">
        <v>5</v>
      </c>
      <c r="B179" s="1">
        <v>7</v>
      </c>
      <c r="C179" s="1">
        <v>35261506228</v>
      </c>
      <c r="D179" s="1">
        <v>65</v>
      </c>
    </row>
    <row r="180" spans="1:4" ht="13.2">
      <c r="A180" s="1" t="s">
        <v>5</v>
      </c>
      <c r="B180" s="1">
        <v>7</v>
      </c>
      <c r="C180" s="1">
        <v>35261507027</v>
      </c>
      <c r="D180" s="1">
        <v>65</v>
      </c>
    </row>
    <row r="181" spans="1:4" ht="13.2">
      <c r="A181" s="1" t="s">
        <v>5</v>
      </c>
      <c r="B181" s="1">
        <v>7</v>
      </c>
      <c r="C181" s="1">
        <v>35261501177</v>
      </c>
      <c r="D181" s="1">
        <v>67</v>
      </c>
    </row>
    <row r="182" spans="1:4" ht="13.2">
      <c r="A182" s="1" t="s">
        <v>5</v>
      </c>
      <c r="B182" s="1">
        <v>7</v>
      </c>
      <c r="C182" s="1">
        <v>35261502224</v>
      </c>
      <c r="D182" s="1">
        <v>67</v>
      </c>
    </row>
    <row r="183" spans="1:4" ht="13.2">
      <c r="A183" s="1" t="s">
        <v>5</v>
      </c>
      <c r="B183" s="1">
        <v>7</v>
      </c>
      <c r="C183" s="1">
        <v>35261501133</v>
      </c>
      <c r="D183" s="1">
        <v>69</v>
      </c>
    </row>
    <row r="184" spans="1:4" ht="13.2">
      <c r="A184" s="1" t="s">
        <v>5</v>
      </c>
      <c r="B184" s="1">
        <v>7</v>
      </c>
      <c r="C184" s="1">
        <v>35261501201</v>
      </c>
      <c r="D184" s="1">
        <v>74</v>
      </c>
    </row>
    <row r="185" spans="1:4" ht="13.2">
      <c r="A185" s="1" t="s">
        <v>5</v>
      </c>
      <c r="B185" s="1">
        <v>7</v>
      </c>
      <c r="C185" s="1">
        <v>35261501021</v>
      </c>
      <c r="D185" s="1">
        <v>76</v>
      </c>
    </row>
    <row r="186" spans="1:4" ht="13.2">
      <c r="A186" s="1" t="s">
        <v>5</v>
      </c>
      <c r="B186" s="1">
        <v>7</v>
      </c>
      <c r="C186" s="1">
        <v>35261505014</v>
      </c>
      <c r="D186" s="1">
        <v>77</v>
      </c>
    </row>
    <row r="187" spans="1:4" ht="13.2">
      <c r="A187" s="1" t="s">
        <v>5</v>
      </c>
      <c r="B187" s="1">
        <v>7</v>
      </c>
      <c r="C187" s="1">
        <v>35261501111</v>
      </c>
      <c r="D187" s="1">
        <v>78</v>
      </c>
    </row>
    <row r="188" spans="1:4" ht="13.2">
      <c r="A188" s="1" t="s">
        <v>5</v>
      </c>
      <c r="B188" s="1">
        <v>7</v>
      </c>
      <c r="C188" s="1">
        <v>35261504114</v>
      </c>
      <c r="D188" s="1">
        <v>80</v>
      </c>
    </row>
    <row r="189" spans="1:4" ht="13.2">
      <c r="A189" s="1" t="s">
        <v>5</v>
      </c>
      <c r="B189" s="1">
        <v>7</v>
      </c>
      <c r="C189" s="1">
        <v>35261502291</v>
      </c>
      <c r="D189" s="1">
        <v>83</v>
      </c>
    </row>
    <row r="190" spans="1:4" ht="13.2">
      <c r="A190" s="1" t="s">
        <v>5</v>
      </c>
      <c r="B190" s="1">
        <v>8</v>
      </c>
      <c r="C190" s="1">
        <v>35261503146</v>
      </c>
      <c r="D190" s="1">
        <v>37</v>
      </c>
    </row>
    <row r="191" spans="1:4" ht="13.2">
      <c r="A191" s="1" t="s">
        <v>5</v>
      </c>
      <c r="B191" s="1">
        <v>8</v>
      </c>
      <c r="C191" s="1">
        <v>35261504068</v>
      </c>
      <c r="D191" s="1">
        <v>39</v>
      </c>
    </row>
    <row r="192" spans="1:4" ht="13.2">
      <c r="A192" s="1" t="s">
        <v>5</v>
      </c>
      <c r="B192" s="1">
        <v>8</v>
      </c>
      <c r="C192" s="1">
        <v>35261501188</v>
      </c>
      <c r="D192" s="1">
        <v>42</v>
      </c>
    </row>
    <row r="193" spans="1:4" ht="13.2">
      <c r="A193" s="1" t="s">
        <v>5</v>
      </c>
      <c r="B193" s="1">
        <v>8</v>
      </c>
      <c r="C193" s="1">
        <v>35261503214</v>
      </c>
      <c r="D193" s="1">
        <v>42</v>
      </c>
    </row>
    <row r="194" spans="1:4" ht="13.2">
      <c r="A194" s="1" t="s">
        <v>5</v>
      </c>
      <c r="B194" s="1">
        <v>8</v>
      </c>
      <c r="C194" s="1">
        <v>35261504237</v>
      </c>
      <c r="D194" s="1">
        <v>42</v>
      </c>
    </row>
    <row r="195" spans="1:4" ht="13.2">
      <c r="A195" s="1" t="s">
        <v>5</v>
      </c>
      <c r="B195" s="1">
        <v>8</v>
      </c>
      <c r="C195" s="1">
        <v>35261505025</v>
      </c>
      <c r="D195" s="1">
        <v>45</v>
      </c>
    </row>
    <row r="196" spans="1:4" ht="13.2">
      <c r="A196" s="1" t="s">
        <v>5</v>
      </c>
      <c r="B196" s="1">
        <v>8</v>
      </c>
      <c r="C196" s="1">
        <v>35261506138</v>
      </c>
      <c r="D196" s="1">
        <v>45</v>
      </c>
    </row>
    <row r="197" spans="1:4" ht="13.2">
      <c r="A197" s="1" t="s">
        <v>5</v>
      </c>
      <c r="B197" s="1">
        <v>8</v>
      </c>
      <c r="C197" s="1">
        <v>35261507016</v>
      </c>
      <c r="D197" s="1">
        <v>49</v>
      </c>
    </row>
    <row r="198" spans="1:4" ht="13.2">
      <c r="A198" s="1" t="s">
        <v>5</v>
      </c>
      <c r="B198" s="1">
        <v>8</v>
      </c>
      <c r="C198" s="1">
        <v>35261508196</v>
      </c>
      <c r="D198" s="1">
        <v>51</v>
      </c>
    </row>
    <row r="199" spans="1:4" ht="13.2">
      <c r="A199" s="1" t="s">
        <v>5</v>
      </c>
      <c r="B199" s="1">
        <v>8</v>
      </c>
      <c r="C199" s="1">
        <v>35261503023</v>
      </c>
      <c r="D199" s="1">
        <v>53</v>
      </c>
    </row>
    <row r="200" spans="1:4" ht="13.2">
      <c r="A200" s="1" t="s">
        <v>5</v>
      </c>
      <c r="B200" s="1">
        <v>8</v>
      </c>
      <c r="C200" s="1">
        <v>35261504057</v>
      </c>
      <c r="D200" s="1">
        <v>53</v>
      </c>
    </row>
    <row r="201" spans="1:4" ht="13.2">
      <c r="A201" s="1" t="s">
        <v>5</v>
      </c>
      <c r="B201" s="1">
        <v>8</v>
      </c>
      <c r="C201" s="1">
        <v>35261502202</v>
      </c>
      <c r="D201" s="1">
        <v>55</v>
      </c>
    </row>
    <row r="202" spans="1:4" ht="13.2">
      <c r="A202" s="1" t="s">
        <v>5</v>
      </c>
      <c r="B202" s="1">
        <v>8</v>
      </c>
      <c r="C202" s="1">
        <v>35261506048</v>
      </c>
      <c r="D202" s="1">
        <v>55</v>
      </c>
    </row>
    <row r="203" spans="1:4" ht="13.2">
      <c r="A203" s="1" t="s">
        <v>5</v>
      </c>
      <c r="B203" s="1">
        <v>8</v>
      </c>
      <c r="C203" s="1">
        <v>35261507184</v>
      </c>
      <c r="D203" s="1">
        <v>55</v>
      </c>
    </row>
    <row r="204" spans="1:4" ht="13.2">
      <c r="A204" s="1" t="s">
        <v>5</v>
      </c>
      <c r="B204" s="1">
        <v>8</v>
      </c>
      <c r="C204" s="1">
        <v>35261506194</v>
      </c>
      <c r="D204" s="1">
        <v>59</v>
      </c>
    </row>
    <row r="205" spans="1:4" ht="13.2">
      <c r="A205" s="1" t="s">
        <v>5</v>
      </c>
      <c r="B205" s="1">
        <v>8</v>
      </c>
      <c r="C205" s="1">
        <v>35261505069</v>
      </c>
      <c r="D205" s="1">
        <v>60</v>
      </c>
    </row>
    <row r="206" spans="1:4" ht="13.2">
      <c r="A206" s="1" t="s">
        <v>5</v>
      </c>
      <c r="B206" s="1">
        <v>8</v>
      </c>
      <c r="C206" s="1">
        <v>35261506105</v>
      </c>
      <c r="D206" s="1">
        <v>60</v>
      </c>
    </row>
    <row r="207" spans="1:4" ht="13.2">
      <c r="A207" s="1" t="s">
        <v>5</v>
      </c>
      <c r="B207" s="1">
        <v>8</v>
      </c>
      <c r="C207" s="1">
        <v>35261502303</v>
      </c>
      <c r="D207" s="1">
        <v>63</v>
      </c>
    </row>
    <row r="208" spans="1:4" ht="13.2">
      <c r="A208" s="1" t="s">
        <v>5</v>
      </c>
      <c r="B208" s="1">
        <v>8</v>
      </c>
      <c r="C208" s="1">
        <v>35261508028</v>
      </c>
      <c r="D208" s="1">
        <v>67</v>
      </c>
    </row>
    <row r="209" spans="1:4" ht="13.2">
      <c r="A209" s="1" t="s">
        <v>5</v>
      </c>
      <c r="B209" s="1">
        <v>8</v>
      </c>
      <c r="C209" s="1">
        <v>35261501274</v>
      </c>
      <c r="D209" s="1">
        <v>74</v>
      </c>
    </row>
    <row r="210" spans="1:4" ht="13.2">
      <c r="A210" s="1" t="s">
        <v>5</v>
      </c>
      <c r="B210" s="1">
        <v>8</v>
      </c>
      <c r="C210" s="1">
        <v>35261502190</v>
      </c>
      <c r="D210" s="1">
        <v>74</v>
      </c>
    </row>
    <row r="211" spans="1:4" ht="13.2">
      <c r="A211" s="1" t="s">
        <v>5</v>
      </c>
      <c r="B211" s="1">
        <v>8</v>
      </c>
      <c r="C211" s="1">
        <v>35261502268</v>
      </c>
      <c r="D211" s="1">
        <v>81</v>
      </c>
    </row>
    <row r="212" spans="1:4" ht="13.2">
      <c r="A212" s="1" t="s">
        <v>6</v>
      </c>
      <c r="B212" s="1">
        <v>1</v>
      </c>
      <c r="C212" s="1">
        <v>35271501288</v>
      </c>
      <c r="D212" s="1">
        <v>64</v>
      </c>
    </row>
    <row r="213" spans="1:4" ht="13.2">
      <c r="A213" s="1" t="s">
        <v>6</v>
      </c>
      <c r="B213" s="1">
        <v>1</v>
      </c>
      <c r="C213" s="1">
        <v>35271501301</v>
      </c>
      <c r="D213" s="1">
        <v>65</v>
      </c>
    </row>
    <row r="214" spans="1:4" ht="13.2">
      <c r="A214" s="1" t="s">
        <v>6</v>
      </c>
      <c r="B214" s="1">
        <v>1</v>
      </c>
      <c r="C214" s="1">
        <v>35271501233</v>
      </c>
      <c r="D214" s="1">
        <v>67</v>
      </c>
    </row>
    <row r="215" spans="1:4" ht="13.2">
      <c r="A215" s="1" t="s">
        <v>6</v>
      </c>
      <c r="B215" s="1">
        <v>1</v>
      </c>
      <c r="C215" s="1">
        <v>35271501323</v>
      </c>
      <c r="D215" s="1">
        <v>67</v>
      </c>
    </row>
    <row r="216" spans="1:4" ht="13.2">
      <c r="A216" s="1" t="s">
        <v>6</v>
      </c>
      <c r="B216" s="1">
        <v>1</v>
      </c>
      <c r="C216" s="1">
        <v>35271501121</v>
      </c>
      <c r="D216" s="1">
        <v>68</v>
      </c>
    </row>
    <row r="217" spans="1:4" ht="13.2">
      <c r="A217" s="1" t="s">
        <v>6</v>
      </c>
      <c r="B217" s="1">
        <v>1</v>
      </c>
      <c r="C217" s="1">
        <v>35271501154</v>
      </c>
      <c r="D217" s="1">
        <v>71</v>
      </c>
    </row>
    <row r="218" spans="1:4" ht="13.2">
      <c r="A218" s="1" t="s">
        <v>6</v>
      </c>
      <c r="B218" s="1">
        <v>1</v>
      </c>
      <c r="C218" s="1">
        <v>35271501222</v>
      </c>
      <c r="D218" s="1">
        <v>73</v>
      </c>
    </row>
    <row r="219" spans="1:4" ht="13.2">
      <c r="A219" s="1" t="s">
        <v>6</v>
      </c>
      <c r="B219" s="1">
        <v>1</v>
      </c>
      <c r="C219" s="1">
        <v>35271501110</v>
      </c>
      <c r="D219" s="1">
        <v>76</v>
      </c>
    </row>
    <row r="220" spans="1:4" ht="13.2">
      <c r="A220" s="1" t="s">
        <v>6</v>
      </c>
      <c r="B220" s="1">
        <v>1</v>
      </c>
      <c r="C220" s="1">
        <v>35271504012</v>
      </c>
      <c r="D220" s="1">
        <v>76</v>
      </c>
    </row>
    <row r="221" spans="1:4" ht="13.2">
      <c r="A221" s="1" t="s">
        <v>6</v>
      </c>
      <c r="B221" s="1">
        <v>1</v>
      </c>
      <c r="C221" s="1">
        <v>35271501312</v>
      </c>
      <c r="D221" s="1">
        <v>77</v>
      </c>
    </row>
    <row r="222" spans="1:4" ht="13.2">
      <c r="A222" s="1" t="s">
        <v>6</v>
      </c>
      <c r="B222" s="1">
        <v>1</v>
      </c>
      <c r="C222" s="1">
        <v>35271501200</v>
      </c>
      <c r="D222" s="1">
        <v>79</v>
      </c>
    </row>
    <row r="223" spans="1:4" ht="13.2">
      <c r="A223" s="1" t="s">
        <v>6</v>
      </c>
      <c r="B223" s="1">
        <v>1</v>
      </c>
      <c r="C223" s="1">
        <v>35271501334</v>
      </c>
      <c r="D223" s="1">
        <v>79</v>
      </c>
    </row>
    <row r="224" spans="1:4" ht="13.2">
      <c r="A224" s="1" t="s">
        <v>6</v>
      </c>
      <c r="B224" s="1">
        <v>1</v>
      </c>
      <c r="C224" s="1">
        <v>35271501367</v>
      </c>
      <c r="D224" s="1">
        <v>79</v>
      </c>
    </row>
    <row r="225" spans="1:4" ht="13.2">
      <c r="A225" s="1" t="s">
        <v>6</v>
      </c>
      <c r="B225" s="1">
        <v>1</v>
      </c>
      <c r="C225" s="1">
        <v>35271501132</v>
      </c>
      <c r="D225" s="1">
        <v>80</v>
      </c>
    </row>
    <row r="226" spans="1:4" ht="13.2">
      <c r="A226" s="1" t="s">
        <v>6</v>
      </c>
      <c r="B226" s="1">
        <v>1</v>
      </c>
      <c r="C226" s="1">
        <v>35271501143</v>
      </c>
      <c r="D226" s="1">
        <v>80</v>
      </c>
    </row>
    <row r="227" spans="1:4" ht="13.2">
      <c r="A227" s="1" t="s">
        <v>6</v>
      </c>
      <c r="B227" s="1">
        <v>1</v>
      </c>
      <c r="C227" s="1">
        <v>35271501255</v>
      </c>
      <c r="D227" s="1">
        <v>80</v>
      </c>
    </row>
    <row r="228" spans="1:4" ht="13.2">
      <c r="A228" s="1" t="s">
        <v>6</v>
      </c>
      <c r="B228" s="1">
        <v>1</v>
      </c>
      <c r="C228" s="1">
        <v>35271501389</v>
      </c>
      <c r="D228" s="1">
        <v>80</v>
      </c>
    </row>
    <row r="229" spans="1:4" ht="13.2">
      <c r="A229" s="1" t="s">
        <v>6</v>
      </c>
      <c r="B229" s="1">
        <v>1</v>
      </c>
      <c r="C229" s="1">
        <v>35271505046</v>
      </c>
      <c r="D229" s="1">
        <v>80</v>
      </c>
    </row>
    <row r="230" spans="1:4" ht="13.2">
      <c r="A230" s="1" t="s">
        <v>6</v>
      </c>
      <c r="B230" s="1">
        <v>1</v>
      </c>
      <c r="C230" s="1">
        <v>35271505068</v>
      </c>
      <c r="D230" s="1">
        <v>80</v>
      </c>
    </row>
    <row r="231" spans="1:4" ht="13.2">
      <c r="A231" s="1" t="s">
        <v>6</v>
      </c>
      <c r="B231" s="1">
        <v>1</v>
      </c>
      <c r="C231" s="1">
        <v>35271501064</v>
      </c>
      <c r="D231" s="1">
        <v>81</v>
      </c>
    </row>
    <row r="232" spans="1:4" ht="13.2">
      <c r="A232" s="1" t="s">
        <v>6</v>
      </c>
      <c r="B232" s="1">
        <v>1</v>
      </c>
      <c r="C232" s="1">
        <v>35271501345</v>
      </c>
      <c r="D232" s="1">
        <v>81</v>
      </c>
    </row>
    <row r="233" spans="1:4" ht="13.2">
      <c r="A233" s="1" t="s">
        <v>6</v>
      </c>
      <c r="B233" s="1">
        <v>1</v>
      </c>
      <c r="C233" s="1">
        <v>35271504146</v>
      </c>
      <c r="D233" s="1">
        <v>82</v>
      </c>
    </row>
    <row r="234" spans="1:4" ht="13.2">
      <c r="A234" s="1" t="s">
        <v>6</v>
      </c>
      <c r="B234" s="1">
        <v>1</v>
      </c>
      <c r="C234" s="1">
        <v>35271501378</v>
      </c>
      <c r="D234" s="1">
        <v>83</v>
      </c>
    </row>
    <row r="235" spans="1:4" ht="13.2">
      <c r="A235" s="1" t="s">
        <v>6</v>
      </c>
      <c r="B235" s="1">
        <v>1</v>
      </c>
      <c r="C235" s="1">
        <v>35271501042</v>
      </c>
      <c r="D235" s="1">
        <v>84</v>
      </c>
    </row>
    <row r="236" spans="1:4" ht="13.2">
      <c r="A236" s="1" t="s">
        <v>6</v>
      </c>
      <c r="B236" s="1">
        <v>1</v>
      </c>
      <c r="C236" s="1">
        <v>35271507214</v>
      </c>
      <c r="D236" s="1">
        <v>84</v>
      </c>
    </row>
    <row r="237" spans="1:4" ht="13.2">
      <c r="A237" s="1" t="s">
        <v>6</v>
      </c>
      <c r="B237" s="1">
        <v>1</v>
      </c>
      <c r="C237" s="1">
        <v>35271501053</v>
      </c>
      <c r="D237" s="1">
        <v>86</v>
      </c>
    </row>
    <row r="238" spans="1:4" ht="13.2">
      <c r="A238" s="1" t="s">
        <v>6</v>
      </c>
      <c r="B238" s="1">
        <v>1</v>
      </c>
      <c r="C238" s="1">
        <v>35271501299</v>
      </c>
      <c r="D238" s="1">
        <v>86</v>
      </c>
    </row>
    <row r="239" spans="1:4" ht="13.2">
      <c r="A239" s="1" t="s">
        <v>6</v>
      </c>
      <c r="B239" s="1">
        <v>1</v>
      </c>
      <c r="C239" s="1">
        <v>35271501031</v>
      </c>
      <c r="D239" s="1">
        <v>88</v>
      </c>
    </row>
    <row r="240" spans="1:4" ht="13.2">
      <c r="A240" s="1" t="s">
        <v>6</v>
      </c>
      <c r="B240" s="1">
        <v>1</v>
      </c>
      <c r="C240" s="1">
        <v>35271501097</v>
      </c>
      <c r="D240" s="1">
        <v>88</v>
      </c>
    </row>
    <row r="241" spans="1:4" ht="13.2">
      <c r="A241" s="1" t="s">
        <v>6</v>
      </c>
      <c r="B241" s="1">
        <v>1</v>
      </c>
      <c r="C241" s="1">
        <v>35271501198</v>
      </c>
      <c r="D241" s="1">
        <v>91</v>
      </c>
    </row>
    <row r="242" spans="1:4" ht="13.2">
      <c r="A242" s="1" t="s">
        <v>6</v>
      </c>
      <c r="B242" s="1">
        <v>1</v>
      </c>
      <c r="C242" s="1">
        <v>35271501176</v>
      </c>
      <c r="D242" s="1">
        <v>92</v>
      </c>
    </row>
    <row r="243" spans="1:4" ht="13.2">
      <c r="A243" s="1" t="s">
        <v>6</v>
      </c>
      <c r="B243" s="1">
        <v>2</v>
      </c>
      <c r="C243" s="1">
        <v>35271502357</v>
      </c>
      <c r="D243" s="1">
        <v>60</v>
      </c>
    </row>
    <row r="244" spans="1:4" ht="13.2">
      <c r="A244" s="1" t="s">
        <v>6</v>
      </c>
      <c r="B244" s="1">
        <v>2</v>
      </c>
      <c r="C244" s="1">
        <v>35271502324</v>
      </c>
      <c r="D244" s="1">
        <v>70</v>
      </c>
    </row>
    <row r="245" spans="1:4" ht="13.2">
      <c r="A245" s="1" t="s">
        <v>6</v>
      </c>
      <c r="B245" s="1">
        <v>2</v>
      </c>
      <c r="C245" s="1">
        <v>35271502100</v>
      </c>
      <c r="D245" s="1">
        <v>73</v>
      </c>
    </row>
    <row r="246" spans="1:4" ht="13.2">
      <c r="A246" s="1" t="s">
        <v>6</v>
      </c>
      <c r="B246" s="1">
        <v>2</v>
      </c>
      <c r="C246" s="1">
        <v>35271502177</v>
      </c>
      <c r="D246" s="1">
        <v>73</v>
      </c>
    </row>
    <row r="247" spans="1:4" ht="13.2">
      <c r="A247" s="1" t="s">
        <v>6</v>
      </c>
      <c r="B247" s="1">
        <v>2</v>
      </c>
      <c r="C247" s="1">
        <v>35271502346</v>
      </c>
      <c r="D247" s="1">
        <v>73</v>
      </c>
    </row>
    <row r="248" spans="1:4" ht="13.2">
      <c r="A248" s="1" t="s">
        <v>6</v>
      </c>
      <c r="B248" s="1">
        <v>2</v>
      </c>
      <c r="C248" s="1">
        <v>35271502043</v>
      </c>
      <c r="D248" s="1">
        <v>74</v>
      </c>
    </row>
    <row r="249" spans="1:4" ht="13.2">
      <c r="A249" s="1" t="s">
        <v>6</v>
      </c>
      <c r="B249" s="1">
        <v>2</v>
      </c>
      <c r="C249" s="1">
        <v>35271502065</v>
      </c>
      <c r="D249" s="1">
        <v>75</v>
      </c>
    </row>
    <row r="250" spans="1:4" ht="13.2">
      <c r="A250" s="1" t="s">
        <v>6</v>
      </c>
      <c r="B250" s="1">
        <v>2</v>
      </c>
      <c r="C250" s="1">
        <v>35271502223</v>
      </c>
      <c r="D250" s="1">
        <v>75</v>
      </c>
    </row>
    <row r="251" spans="1:4" ht="13.2">
      <c r="A251" s="1" t="s">
        <v>6</v>
      </c>
      <c r="B251" s="1">
        <v>2</v>
      </c>
      <c r="C251" s="1">
        <v>35271502256</v>
      </c>
      <c r="D251" s="1">
        <v>75</v>
      </c>
    </row>
    <row r="252" spans="1:4" ht="13.2">
      <c r="A252" s="1" t="s">
        <v>6</v>
      </c>
      <c r="B252" s="1">
        <v>2</v>
      </c>
      <c r="C252" s="1">
        <v>35271502010</v>
      </c>
      <c r="D252" s="1">
        <v>76</v>
      </c>
    </row>
    <row r="253" spans="1:4" ht="13.2">
      <c r="A253" s="1" t="s">
        <v>6</v>
      </c>
      <c r="B253" s="1">
        <v>2</v>
      </c>
      <c r="C253" s="1">
        <v>35271502098</v>
      </c>
      <c r="D253" s="1">
        <v>76</v>
      </c>
    </row>
    <row r="254" spans="1:4" ht="13.2">
      <c r="A254" s="1" t="s">
        <v>6</v>
      </c>
      <c r="B254" s="1">
        <v>2</v>
      </c>
      <c r="C254" s="1">
        <v>35271502379</v>
      </c>
      <c r="D254" s="1">
        <v>76</v>
      </c>
    </row>
    <row r="255" spans="1:4" ht="13.2">
      <c r="A255" s="1" t="s">
        <v>6</v>
      </c>
      <c r="B255" s="1">
        <v>2</v>
      </c>
      <c r="C255" s="1">
        <v>35271502087</v>
      </c>
      <c r="D255" s="1">
        <v>79</v>
      </c>
    </row>
    <row r="256" spans="1:4" ht="13.2">
      <c r="A256" s="1" t="s">
        <v>6</v>
      </c>
      <c r="B256" s="1">
        <v>2</v>
      </c>
      <c r="C256" s="1">
        <v>35271502133</v>
      </c>
      <c r="D256" s="1">
        <v>79</v>
      </c>
    </row>
    <row r="257" spans="1:4" ht="13.2">
      <c r="A257" s="1" t="s">
        <v>6</v>
      </c>
      <c r="B257" s="1">
        <v>2</v>
      </c>
      <c r="C257" s="1">
        <v>35271502199</v>
      </c>
      <c r="D257" s="1">
        <v>80</v>
      </c>
    </row>
    <row r="258" spans="1:4" ht="13.2">
      <c r="A258" s="1" t="s">
        <v>6</v>
      </c>
      <c r="B258" s="1">
        <v>2</v>
      </c>
      <c r="C258" s="1">
        <v>35271502278</v>
      </c>
      <c r="D258" s="1">
        <v>81</v>
      </c>
    </row>
    <row r="259" spans="1:4" ht="13.2">
      <c r="A259" s="1" t="s">
        <v>6</v>
      </c>
      <c r="B259" s="1">
        <v>2</v>
      </c>
      <c r="C259" s="1">
        <v>35271502076</v>
      </c>
      <c r="D259" s="1">
        <v>82</v>
      </c>
    </row>
    <row r="260" spans="1:4" ht="13.2">
      <c r="A260" s="1" t="s">
        <v>6</v>
      </c>
      <c r="B260" s="1">
        <v>2</v>
      </c>
      <c r="C260" s="1">
        <v>35271502122</v>
      </c>
      <c r="D260" s="1">
        <v>82</v>
      </c>
    </row>
    <row r="261" spans="1:4" ht="13.2">
      <c r="A261" s="1" t="s">
        <v>6</v>
      </c>
      <c r="B261" s="1">
        <v>2</v>
      </c>
      <c r="C261" s="1">
        <v>35271502302</v>
      </c>
      <c r="D261" s="1">
        <v>82</v>
      </c>
    </row>
    <row r="262" spans="1:4" ht="13.2">
      <c r="A262" s="1" t="s">
        <v>6</v>
      </c>
      <c r="B262" s="1">
        <v>2</v>
      </c>
      <c r="C262" s="1">
        <v>35271502267</v>
      </c>
      <c r="D262" s="1">
        <v>83</v>
      </c>
    </row>
    <row r="263" spans="1:4" ht="13.2">
      <c r="A263" s="1" t="s">
        <v>6</v>
      </c>
      <c r="B263" s="1">
        <v>2</v>
      </c>
      <c r="C263" s="1">
        <v>35271506182</v>
      </c>
      <c r="D263" s="1">
        <v>83</v>
      </c>
    </row>
    <row r="264" spans="1:4" ht="13.2">
      <c r="A264" s="1" t="s">
        <v>6</v>
      </c>
      <c r="B264" s="1">
        <v>2</v>
      </c>
      <c r="C264" s="1">
        <v>35271502054</v>
      </c>
      <c r="D264" s="1">
        <v>84</v>
      </c>
    </row>
    <row r="265" spans="1:4" ht="13.2">
      <c r="A265" s="1" t="s">
        <v>6</v>
      </c>
      <c r="B265" s="1">
        <v>2</v>
      </c>
      <c r="C265" s="1">
        <v>35271502144</v>
      </c>
      <c r="D265" s="1">
        <v>84</v>
      </c>
    </row>
    <row r="266" spans="1:4" ht="13.2">
      <c r="A266" s="1" t="s">
        <v>6</v>
      </c>
      <c r="B266" s="1">
        <v>2</v>
      </c>
      <c r="C266" s="1">
        <v>35271502335</v>
      </c>
      <c r="D266" s="1">
        <v>84</v>
      </c>
    </row>
    <row r="267" spans="1:4" ht="13.2">
      <c r="A267" s="1" t="s">
        <v>6</v>
      </c>
      <c r="B267" s="1">
        <v>2</v>
      </c>
      <c r="C267" s="1">
        <v>35271502188</v>
      </c>
      <c r="D267" s="1">
        <v>85</v>
      </c>
    </row>
    <row r="268" spans="1:4" ht="13.2">
      <c r="A268" s="1" t="s">
        <v>6</v>
      </c>
      <c r="B268" s="1">
        <v>2</v>
      </c>
      <c r="C268" s="1">
        <v>35271502234</v>
      </c>
      <c r="D268" s="1">
        <v>85</v>
      </c>
    </row>
    <row r="269" spans="1:4" ht="13.2">
      <c r="A269" s="1" t="s">
        <v>6</v>
      </c>
      <c r="B269" s="1">
        <v>2</v>
      </c>
      <c r="C269" s="1">
        <v>35271502313</v>
      </c>
      <c r="D269" s="1">
        <v>85</v>
      </c>
    </row>
    <row r="270" spans="1:4" ht="13.2">
      <c r="A270" s="1" t="s">
        <v>6</v>
      </c>
      <c r="B270" s="1">
        <v>2</v>
      </c>
      <c r="C270" s="1">
        <v>35271502021</v>
      </c>
      <c r="D270" s="1">
        <v>86</v>
      </c>
    </row>
    <row r="271" spans="1:4" ht="13.2">
      <c r="A271" s="1" t="s">
        <v>6</v>
      </c>
      <c r="B271" s="1">
        <v>3</v>
      </c>
      <c r="C271" s="1">
        <v>35271503055</v>
      </c>
      <c r="D271" s="1">
        <v>22</v>
      </c>
    </row>
    <row r="272" spans="1:4" ht="13.2">
      <c r="A272" s="1" t="s">
        <v>6</v>
      </c>
      <c r="B272" s="1">
        <v>3</v>
      </c>
      <c r="C272" s="1">
        <v>35271503022</v>
      </c>
      <c r="D272" s="1">
        <v>29</v>
      </c>
    </row>
    <row r="273" spans="1:4" ht="13.2">
      <c r="A273" s="1" t="s">
        <v>6</v>
      </c>
      <c r="B273" s="1">
        <v>3</v>
      </c>
      <c r="C273" s="1">
        <v>35271503134</v>
      </c>
      <c r="D273" s="1">
        <v>34</v>
      </c>
    </row>
    <row r="274" spans="1:4" ht="13.2">
      <c r="A274" s="1" t="s">
        <v>6</v>
      </c>
      <c r="B274" s="1">
        <v>3</v>
      </c>
      <c r="C274" s="1">
        <v>35271503279</v>
      </c>
      <c r="D274" s="1">
        <v>38</v>
      </c>
    </row>
    <row r="275" spans="1:4" ht="13.2">
      <c r="A275" s="1" t="s">
        <v>6</v>
      </c>
      <c r="B275" s="1">
        <v>3</v>
      </c>
      <c r="C275" s="1">
        <v>35271501277</v>
      </c>
      <c r="D275" s="1">
        <v>43</v>
      </c>
    </row>
    <row r="276" spans="1:4" ht="13.2">
      <c r="A276" s="1" t="s">
        <v>6</v>
      </c>
      <c r="B276" s="1">
        <v>3</v>
      </c>
      <c r="C276" s="1">
        <v>35271503077</v>
      </c>
      <c r="D276" s="1">
        <v>43</v>
      </c>
    </row>
    <row r="277" spans="1:4" ht="13.2">
      <c r="A277" s="1" t="s">
        <v>6</v>
      </c>
      <c r="B277" s="1">
        <v>3</v>
      </c>
      <c r="C277" s="1">
        <v>35271503213</v>
      </c>
      <c r="D277" s="1">
        <v>44</v>
      </c>
    </row>
    <row r="278" spans="1:4" ht="13.2">
      <c r="A278" s="1" t="s">
        <v>6</v>
      </c>
      <c r="B278" s="1">
        <v>3</v>
      </c>
      <c r="C278" s="1">
        <v>35271502289</v>
      </c>
      <c r="D278" s="1">
        <v>45</v>
      </c>
    </row>
    <row r="279" spans="1:4" ht="13.2">
      <c r="A279" s="1" t="s">
        <v>6</v>
      </c>
      <c r="B279" s="1">
        <v>3</v>
      </c>
      <c r="C279" s="1">
        <v>35271503235</v>
      </c>
      <c r="D279" s="1">
        <v>45</v>
      </c>
    </row>
    <row r="280" spans="1:4" ht="13.2">
      <c r="A280" s="1" t="s">
        <v>6</v>
      </c>
      <c r="B280" s="1">
        <v>3</v>
      </c>
      <c r="C280" s="1">
        <v>35271503088</v>
      </c>
      <c r="D280" s="1">
        <v>46</v>
      </c>
    </row>
    <row r="281" spans="1:4" ht="13.2">
      <c r="A281" s="1" t="s">
        <v>6</v>
      </c>
      <c r="B281" s="1">
        <v>3</v>
      </c>
      <c r="C281" s="1">
        <v>35271503189</v>
      </c>
      <c r="D281" s="1">
        <v>47</v>
      </c>
    </row>
    <row r="282" spans="1:4" ht="13.2">
      <c r="A282" s="1" t="s">
        <v>6</v>
      </c>
      <c r="B282" s="1">
        <v>3</v>
      </c>
      <c r="C282" s="1">
        <v>35271503257</v>
      </c>
      <c r="D282" s="1">
        <v>49</v>
      </c>
    </row>
    <row r="283" spans="1:4" ht="13.2">
      <c r="A283" s="1" t="s">
        <v>6</v>
      </c>
      <c r="B283" s="1">
        <v>3</v>
      </c>
      <c r="C283" s="1">
        <v>35271503033</v>
      </c>
      <c r="D283" s="1">
        <v>51</v>
      </c>
    </row>
    <row r="284" spans="1:4" ht="13.2">
      <c r="A284" s="1" t="s">
        <v>6</v>
      </c>
      <c r="B284" s="1">
        <v>3</v>
      </c>
      <c r="C284" s="1">
        <v>35271501019</v>
      </c>
      <c r="D284" s="1">
        <v>52</v>
      </c>
    </row>
    <row r="285" spans="1:4" ht="13.2">
      <c r="A285" s="1" t="s">
        <v>6</v>
      </c>
      <c r="B285" s="1">
        <v>3</v>
      </c>
      <c r="C285" s="1">
        <v>35271503178</v>
      </c>
      <c r="D285" s="1">
        <v>53</v>
      </c>
    </row>
    <row r="286" spans="1:4" ht="13.2">
      <c r="A286" s="1" t="s">
        <v>6</v>
      </c>
      <c r="B286" s="1">
        <v>3</v>
      </c>
      <c r="C286" s="1">
        <v>35271501187</v>
      </c>
      <c r="D286" s="1">
        <v>54</v>
      </c>
    </row>
    <row r="287" spans="1:4" ht="13.2">
      <c r="A287" s="1" t="s">
        <v>6</v>
      </c>
      <c r="B287" s="1">
        <v>3</v>
      </c>
      <c r="C287" s="1">
        <v>35271503066</v>
      </c>
      <c r="D287" s="1">
        <v>54</v>
      </c>
    </row>
    <row r="288" spans="1:4" ht="13.2">
      <c r="A288" s="1" t="s">
        <v>6</v>
      </c>
      <c r="B288" s="1">
        <v>3</v>
      </c>
      <c r="C288" s="1">
        <v>35271503291</v>
      </c>
      <c r="D288" s="1">
        <v>55</v>
      </c>
    </row>
    <row r="289" spans="1:4" ht="13.2">
      <c r="A289" s="1" t="s">
        <v>6</v>
      </c>
      <c r="B289" s="1">
        <v>3</v>
      </c>
      <c r="C289" s="1">
        <v>35271503156</v>
      </c>
      <c r="D289" s="1">
        <v>56</v>
      </c>
    </row>
    <row r="290" spans="1:4" ht="13.2">
      <c r="A290" s="1" t="s">
        <v>6</v>
      </c>
      <c r="B290" s="1">
        <v>3</v>
      </c>
      <c r="C290" s="1">
        <v>35271503145</v>
      </c>
      <c r="D290" s="1">
        <v>58</v>
      </c>
    </row>
    <row r="291" spans="1:4" ht="13.2">
      <c r="A291" s="1" t="s">
        <v>6</v>
      </c>
      <c r="B291" s="1">
        <v>3</v>
      </c>
      <c r="C291" s="1">
        <v>35271503246</v>
      </c>
      <c r="D291" s="1">
        <v>58</v>
      </c>
    </row>
    <row r="292" spans="1:4" ht="13.2">
      <c r="A292" s="1" t="s">
        <v>6</v>
      </c>
      <c r="B292" s="1">
        <v>3</v>
      </c>
      <c r="C292" s="1">
        <v>35271503280</v>
      </c>
      <c r="D292" s="1">
        <v>59</v>
      </c>
    </row>
    <row r="293" spans="1:4" ht="13.2">
      <c r="A293" s="1" t="s">
        <v>6</v>
      </c>
      <c r="B293" s="1">
        <v>3</v>
      </c>
      <c r="C293" s="1">
        <v>35271503268</v>
      </c>
      <c r="D293" s="1">
        <v>60</v>
      </c>
    </row>
    <row r="294" spans="1:4" ht="13.2">
      <c r="A294" s="1" t="s">
        <v>6</v>
      </c>
      <c r="B294" s="1">
        <v>3</v>
      </c>
      <c r="C294" s="1">
        <v>35271503096</v>
      </c>
      <c r="D294" s="1">
        <v>62</v>
      </c>
    </row>
    <row r="295" spans="1:4" ht="13.2">
      <c r="A295" s="1" t="s">
        <v>6</v>
      </c>
      <c r="B295" s="1">
        <v>3</v>
      </c>
      <c r="C295" s="1">
        <v>35271503123</v>
      </c>
      <c r="D295" s="1">
        <v>69</v>
      </c>
    </row>
    <row r="296" spans="1:4" ht="13.2">
      <c r="A296" s="1" t="s">
        <v>6</v>
      </c>
      <c r="B296" s="1">
        <v>3</v>
      </c>
      <c r="C296" s="1">
        <v>35271503167</v>
      </c>
      <c r="D296" s="1">
        <v>69</v>
      </c>
    </row>
    <row r="297" spans="1:4" ht="13.2">
      <c r="A297" s="1" t="s">
        <v>6</v>
      </c>
      <c r="B297" s="1">
        <v>3</v>
      </c>
      <c r="C297" s="1">
        <v>35271503202</v>
      </c>
      <c r="D297" s="1">
        <v>71</v>
      </c>
    </row>
    <row r="298" spans="1:4" ht="13.2">
      <c r="A298" s="1" t="s">
        <v>6</v>
      </c>
      <c r="B298" s="1">
        <v>3</v>
      </c>
      <c r="C298" s="1">
        <v>35271503041</v>
      </c>
      <c r="D298" s="1">
        <v>74</v>
      </c>
    </row>
    <row r="299" spans="1:4" ht="13.2">
      <c r="A299" s="1" t="s">
        <v>6</v>
      </c>
      <c r="B299" s="1">
        <v>3</v>
      </c>
      <c r="C299" s="1">
        <v>35271503011</v>
      </c>
      <c r="D299" s="1">
        <v>77</v>
      </c>
    </row>
    <row r="300" spans="1:4" ht="13.2">
      <c r="A300" s="1" t="s">
        <v>6</v>
      </c>
      <c r="B300" s="1">
        <v>3</v>
      </c>
      <c r="C300" s="1">
        <v>35271503112</v>
      </c>
      <c r="D300" s="1">
        <v>78</v>
      </c>
    </row>
    <row r="301" spans="1:4" ht="13.2">
      <c r="A301" s="1" t="s">
        <v>6</v>
      </c>
      <c r="B301" s="1">
        <v>3</v>
      </c>
      <c r="C301" s="1">
        <v>35271503224</v>
      </c>
      <c r="D301" s="1">
        <v>82</v>
      </c>
    </row>
    <row r="302" spans="1:4" ht="13.2">
      <c r="A302" s="1" t="s">
        <v>6</v>
      </c>
      <c r="B302" s="1">
        <v>4</v>
      </c>
      <c r="C302" s="1">
        <v>35271501390</v>
      </c>
      <c r="D302" s="1">
        <v>46</v>
      </c>
    </row>
    <row r="303" spans="1:4" ht="13.2">
      <c r="A303" s="1" t="s">
        <v>6</v>
      </c>
      <c r="B303" s="1">
        <v>4</v>
      </c>
      <c r="C303" s="1">
        <v>35271504258</v>
      </c>
      <c r="D303" s="1">
        <v>46</v>
      </c>
    </row>
    <row r="304" spans="1:4" ht="13.2">
      <c r="A304" s="1" t="s">
        <v>6</v>
      </c>
      <c r="B304" s="1">
        <v>4</v>
      </c>
      <c r="C304" s="1">
        <v>35271504045</v>
      </c>
      <c r="D304" s="1">
        <v>50</v>
      </c>
    </row>
    <row r="305" spans="1:4" ht="13.2">
      <c r="A305" s="1" t="s">
        <v>6</v>
      </c>
      <c r="B305" s="1">
        <v>4</v>
      </c>
      <c r="C305" s="1">
        <v>35271504247</v>
      </c>
      <c r="D305" s="1">
        <v>55</v>
      </c>
    </row>
    <row r="306" spans="1:4" ht="13.2">
      <c r="A306" s="1" t="s">
        <v>6</v>
      </c>
      <c r="B306" s="1">
        <v>4</v>
      </c>
      <c r="C306" s="1">
        <v>35271504269</v>
      </c>
      <c r="D306" s="1">
        <v>55</v>
      </c>
    </row>
    <row r="307" spans="1:4" ht="13.2">
      <c r="A307" s="1" t="s">
        <v>6</v>
      </c>
      <c r="B307" s="1">
        <v>4</v>
      </c>
      <c r="C307" s="1">
        <v>35271504090</v>
      </c>
      <c r="D307" s="1">
        <v>56</v>
      </c>
    </row>
    <row r="308" spans="1:4" ht="13.2">
      <c r="A308" s="1" t="s">
        <v>6</v>
      </c>
      <c r="B308" s="1">
        <v>4</v>
      </c>
      <c r="C308" s="1">
        <v>35271504034</v>
      </c>
      <c r="D308" s="1">
        <v>60</v>
      </c>
    </row>
    <row r="309" spans="1:4" ht="13.2">
      <c r="A309" s="1" t="s">
        <v>6</v>
      </c>
      <c r="B309" s="1">
        <v>4</v>
      </c>
      <c r="C309" s="1">
        <v>35271504200</v>
      </c>
      <c r="D309" s="1">
        <v>61</v>
      </c>
    </row>
    <row r="310" spans="1:4" ht="13.2">
      <c r="A310" s="1" t="s">
        <v>6</v>
      </c>
      <c r="B310" s="1">
        <v>4</v>
      </c>
      <c r="C310" s="1">
        <v>35271504191</v>
      </c>
      <c r="D310" s="1">
        <v>63</v>
      </c>
    </row>
    <row r="311" spans="1:4" ht="13.2">
      <c r="A311" s="1" t="s">
        <v>6</v>
      </c>
      <c r="B311" s="1">
        <v>4</v>
      </c>
      <c r="C311" s="1">
        <v>35271504023</v>
      </c>
      <c r="D311" s="1">
        <v>64</v>
      </c>
    </row>
    <row r="312" spans="1:4" ht="13.2">
      <c r="A312" s="1" t="s">
        <v>6</v>
      </c>
      <c r="B312" s="1">
        <v>4</v>
      </c>
      <c r="C312" s="1">
        <v>35271504179</v>
      </c>
      <c r="D312" s="1">
        <v>66</v>
      </c>
    </row>
    <row r="313" spans="1:4" ht="13.2">
      <c r="A313" s="1" t="s">
        <v>6</v>
      </c>
      <c r="B313" s="1">
        <v>4</v>
      </c>
      <c r="C313" s="1">
        <v>35271504168</v>
      </c>
      <c r="D313" s="1">
        <v>67</v>
      </c>
    </row>
    <row r="314" spans="1:4" ht="13.2">
      <c r="A314" s="1" t="s">
        <v>6</v>
      </c>
      <c r="B314" s="1">
        <v>4</v>
      </c>
      <c r="C314" s="1">
        <v>35271504236</v>
      </c>
      <c r="D314" s="1">
        <v>68</v>
      </c>
    </row>
    <row r="315" spans="1:4" ht="13.2">
      <c r="A315" s="1" t="s">
        <v>6</v>
      </c>
      <c r="B315" s="1">
        <v>4</v>
      </c>
      <c r="C315" s="1">
        <v>35271504225</v>
      </c>
      <c r="D315" s="1">
        <v>70</v>
      </c>
    </row>
    <row r="316" spans="1:4" ht="13.2">
      <c r="A316" s="1" t="s">
        <v>6</v>
      </c>
      <c r="B316" s="1">
        <v>4</v>
      </c>
      <c r="C316" s="1">
        <v>35271504056</v>
      </c>
      <c r="D316" s="1">
        <v>71</v>
      </c>
    </row>
    <row r="317" spans="1:4" ht="13.2">
      <c r="A317" s="1" t="s">
        <v>6</v>
      </c>
      <c r="B317" s="1">
        <v>4</v>
      </c>
      <c r="C317" s="1">
        <v>35271504089</v>
      </c>
      <c r="D317" s="1">
        <v>73</v>
      </c>
    </row>
    <row r="318" spans="1:4" ht="13.2">
      <c r="A318" s="1" t="s">
        <v>6</v>
      </c>
      <c r="B318" s="1">
        <v>4</v>
      </c>
      <c r="C318" s="1">
        <v>35271504113</v>
      </c>
      <c r="D318" s="1">
        <v>74</v>
      </c>
    </row>
    <row r="319" spans="1:4" ht="13.2">
      <c r="A319" s="1" t="s">
        <v>6</v>
      </c>
      <c r="B319" s="1">
        <v>4</v>
      </c>
      <c r="C319" s="1">
        <v>35271504067</v>
      </c>
      <c r="D319" s="1">
        <v>75</v>
      </c>
    </row>
    <row r="320" spans="1:4" ht="13.2">
      <c r="A320" s="1" t="s">
        <v>6</v>
      </c>
      <c r="B320" s="1">
        <v>4</v>
      </c>
      <c r="C320" s="1">
        <v>35271501244</v>
      </c>
      <c r="D320" s="1">
        <v>79</v>
      </c>
    </row>
    <row r="321" spans="1:4" ht="13.2">
      <c r="A321" s="1" t="s">
        <v>6</v>
      </c>
      <c r="B321" s="1">
        <v>4</v>
      </c>
      <c r="C321" s="1">
        <v>35271504180</v>
      </c>
      <c r="D321" s="1">
        <v>79</v>
      </c>
    </row>
    <row r="322" spans="1:4" ht="13.2">
      <c r="A322" s="1" t="s">
        <v>6</v>
      </c>
      <c r="B322" s="1">
        <v>4</v>
      </c>
      <c r="C322" s="1">
        <v>35271514017</v>
      </c>
      <c r="D322" s="1">
        <v>79</v>
      </c>
    </row>
    <row r="323" spans="1:4" ht="13.2">
      <c r="A323" s="1" t="s">
        <v>6</v>
      </c>
      <c r="B323" s="1">
        <v>4</v>
      </c>
      <c r="C323" s="1">
        <v>35271504211</v>
      </c>
      <c r="D323" s="1">
        <v>80</v>
      </c>
    </row>
    <row r="324" spans="1:4" ht="13.2">
      <c r="A324" s="1" t="s">
        <v>6</v>
      </c>
      <c r="B324" s="1">
        <v>4</v>
      </c>
      <c r="C324" s="1">
        <v>35271504135</v>
      </c>
      <c r="D324" s="1">
        <v>81</v>
      </c>
    </row>
    <row r="325" spans="1:4" ht="13.2">
      <c r="A325" s="1" t="s">
        <v>6</v>
      </c>
      <c r="B325" s="1">
        <v>4</v>
      </c>
      <c r="C325" s="1">
        <v>35271504270</v>
      </c>
      <c r="D325" s="1">
        <v>82</v>
      </c>
    </row>
    <row r="326" spans="1:4" ht="13.2">
      <c r="A326" s="1" t="s">
        <v>6</v>
      </c>
      <c r="B326" s="1">
        <v>4</v>
      </c>
      <c r="C326" s="1">
        <v>35271504157</v>
      </c>
      <c r="D326" s="1">
        <v>83</v>
      </c>
    </row>
    <row r="327" spans="1:4" ht="13.2">
      <c r="A327" s="1" t="s">
        <v>6</v>
      </c>
      <c r="B327" s="1">
        <v>4</v>
      </c>
      <c r="C327" s="1">
        <v>35271504078</v>
      </c>
      <c r="D327" s="1">
        <v>84</v>
      </c>
    </row>
    <row r="328" spans="1:4" ht="13.2">
      <c r="A328" s="1" t="s">
        <v>6</v>
      </c>
      <c r="B328" s="1">
        <v>4</v>
      </c>
      <c r="C328" s="1">
        <v>35271504124</v>
      </c>
      <c r="D328" s="1">
        <v>86</v>
      </c>
    </row>
    <row r="329" spans="1:4" ht="13.2">
      <c r="A329" s="1" t="s">
        <v>6</v>
      </c>
      <c r="B329" s="1">
        <v>5</v>
      </c>
      <c r="C329" s="1">
        <v>35271505226</v>
      </c>
      <c r="D329" s="1">
        <v>29</v>
      </c>
    </row>
    <row r="330" spans="1:4" ht="13.2">
      <c r="A330" s="1" t="s">
        <v>6</v>
      </c>
      <c r="B330" s="1">
        <v>5</v>
      </c>
      <c r="C330" s="1">
        <v>35271505103</v>
      </c>
      <c r="D330" s="1">
        <v>45</v>
      </c>
    </row>
    <row r="331" spans="1:4" ht="13.2">
      <c r="A331" s="1" t="s">
        <v>6</v>
      </c>
      <c r="B331" s="1">
        <v>5</v>
      </c>
      <c r="C331" s="1">
        <v>35271505158</v>
      </c>
      <c r="D331" s="1">
        <v>46</v>
      </c>
    </row>
    <row r="332" spans="1:4" ht="13.2">
      <c r="A332" s="1" t="s">
        <v>6</v>
      </c>
      <c r="B332" s="1">
        <v>5</v>
      </c>
      <c r="C332" s="1">
        <v>35271505259</v>
      </c>
      <c r="D332" s="1">
        <v>55</v>
      </c>
    </row>
    <row r="333" spans="1:4" ht="13.2">
      <c r="A333" s="1" t="s">
        <v>6</v>
      </c>
      <c r="B333" s="1">
        <v>5</v>
      </c>
      <c r="C333" s="1">
        <v>35271505170</v>
      </c>
      <c r="D333" s="1">
        <v>57</v>
      </c>
    </row>
    <row r="334" spans="1:4" ht="13.2">
      <c r="A334" s="1" t="s">
        <v>6</v>
      </c>
      <c r="B334" s="1">
        <v>5</v>
      </c>
      <c r="C334" s="1">
        <v>35271505013</v>
      </c>
      <c r="D334" s="1">
        <v>58</v>
      </c>
    </row>
    <row r="335" spans="1:4" ht="13.2">
      <c r="A335" s="1" t="s">
        <v>6</v>
      </c>
      <c r="B335" s="1">
        <v>5</v>
      </c>
      <c r="C335" s="1">
        <v>35271501356</v>
      </c>
      <c r="D335" s="1">
        <v>59</v>
      </c>
    </row>
    <row r="336" spans="1:4" ht="13.2">
      <c r="A336" s="1" t="s">
        <v>6</v>
      </c>
      <c r="B336" s="1">
        <v>5</v>
      </c>
      <c r="C336" s="1">
        <v>35271505192</v>
      </c>
      <c r="D336" s="1">
        <v>61</v>
      </c>
    </row>
    <row r="337" spans="1:4" ht="13.2">
      <c r="A337" s="1" t="s">
        <v>6</v>
      </c>
      <c r="B337" s="1">
        <v>5</v>
      </c>
      <c r="C337" s="1">
        <v>35271505169</v>
      </c>
      <c r="D337" s="1">
        <v>65</v>
      </c>
    </row>
    <row r="338" spans="1:4" ht="13.2">
      <c r="A338" s="1" t="s">
        <v>6</v>
      </c>
      <c r="B338" s="1">
        <v>5</v>
      </c>
      <c r="C338" s="1">
        <v>35271505237</v>
      </c>
      <c r="D338" s="1">
        <v>65</v>
      </c>
    </row>
    <row r="339" spans="1:4" ht="13.2">
      <c r="A339" s="1" t="s">
        <v>6</v>
      </c>
      <c r="B339" s="1">
        <v>5</v>
      </c>
      <c r="C339" s="1">
        <v>35271505136</v>
      </c>
      <c r="D339" s="1">
        <v>67</v>
      </c>
    </row>
    <row r="340" spans="1:4" ht="13.2">
      <c r="A340" s="1" t="s">
        <v>6</v>
      </c>
      <c r="B340" s="1">
        <v>5</v>
      </c>
      <c r="C340" s="1">
        <v>35271505091</v>
      </c>
      <c r="D340" s="1">
        <v>69</v>
      </c>
    </row>
    <row r="341" spans="1:4" ht="13.2">
      <c r="A341" s="1" t="s">
        <v>6</v>
      </c>
      <c r="B341" s="1">
        <v>5</v>
      </c>
      <c r="C341" s="1">
        <v>35271505073</v>
      </c>
      <c r="D341" s="1">
        <v>70</v>
      </c>
    </row>
    <row r="342" spans="1:4" ht="13.2">
      <c r="A342" s="1" t="s">
        <v>6</v>
      </c>
      <c r="B342" s="1">
        <v>5</v>
      </c>
      <c r="C342" s="1">
        <v>35271505024</v>
      </c>
      <c r="D342" s="1">
        <v>71</v>
      </c>
    </row>
    <row r="343" spans="1:4" ht="13.2">
      <c r="A343" s="1" t="s">
        <v>6</v>
      </c>
      <c r="B343" s="1">
        <v>5</v>
      </c>
      <c r="C343" s="1">
        <v>35271505248</v>
      </c>
      <c r="D343" s="1">
        <v>71</v>
      </c>
    </row>
    <row r="344" spans="1:4" ht="13.2">
      <c r="A344" s="1" t="s">
        <v>6</v>
      </c>
      <c r="B344" s="1">
        <v>5</v>
      </c>
      <c r="C344" s="1">
        <v>35271505260</v>
      </c>
      <c r="D344" s="1">
        <v>71</v>
      </c>
    </row>
    <row r="345" spans="1:4" ht="13.2">
      <c r="A345" s="1" t="s">
        <v>6</v>
      </c>
      <c r="B345" s="1">
        <v>5</v>
      </c>
      <c r="C345" s="1">
        <v>35271505204</v>
      </c>
      <c r="D345" s="1">
        <v>72</v>
      </c>
    </row>
    <row r="346" spans="1:4" ht="13.2">
      <c r="A346" s="1" t="s">
        <v>6</v>
      </c>
      <c r="B346" s="1">
        <v>5</v>
      </c>
      <c r="C346" s="1">
        <v>35271505147</v>
      </c>
      <c r="D346" s="1">
        <v>73</v>
      </c>
    </row>
    <row r="347" spans="1:4" ht="13.2">
      <c r="A347" s="1" t="s">
        <v>6</v>
      </c>
      <c r="B347" s="1">
        <v>5</v>
      </c>
      <c r="C347" s="1">
        <v>35271505114</v>
      </c>
      <c r="D347" s="1">
        <v>74</v>
      </c>
    </row>
    <row r="348" spans="1:4" ht="13.2">
      <c r="A348" s="1" t="s">
        <v>6</v>
      </c>
      <c r="B348" s="1">
        <v>5</v>
      </c>
      <c r="C348" s="1">
        <v>35271501075</v>
      </c>
      <c r="D348" s="1">
        <v>77</v>
      </c>
    </row>
    <row r="349" spans="1:4" ht="13.2">
      <c r="A349" s="1" t="s">
        <v>6</v>
      </c>
      <c r="B349" s="1">
        <v>5</v>
      </c>
      <c r="C349" s="1">
        <v>35271505080</v>
      </c>
      <c r="D349" s="1">
        <v>77</v>
      </c>
    </row>
    <row r="350" spans="1:4" ht="13.2">
      <c r="A350" s="1" t="s">
        <v>6</v>
      </c>
      <c r="B350" s="1">
        <v>5</v>
      </c>
      <c r="C350" s="1">
        <v>35271505181</v>
      </c>
      <c r="D350" s="1">
        <v>79</v>
      </c>
    </row>
    <row r="351" spans="1:4" ht="13.2">
      <c r="A351" s="1" t="s">
        <v>6</v>
      </c>
      <c r="B351" s="1">
        <v>5</v>
      </c>
      <c r="C351" s="1">
        <v>35271505282</v>
      </c>
      <c r="D351" s="1">
        <v>79</v>
      </c>
    </row>
    <row r="352" spans="1:4" ht="13.2">
      <c r="A352" s="1" t="s">
        <v>6</v>
      </c>
      <c r="B352" s="1">
        <v>5</v>
      </c>
      <c r="C352" s="1">
        <v>35271505293</v>
      </c>
      <c r="D352" s="1">
        <v>79</v>
      </c>
    </row>
    <row r="353" spans="1:4" ht="13.2">
      <c r="A353" s="1" t="s">
        <v>6</v>
      </c>
      <c r="B353" s="1">
        <v>5</v>
      </c>
      <c r="C353" s="1">
        <v>35271505215</v>
      </c>
      <c r="D353" s="1">
        <v>80</v>
      </c>
    </row>
    <row r="354" spans="1:4" ht="13.2">
      <c r="A354" s="1" t="s">
        <v>6</v>
      </c>
      <c r="B354" s="1">
        <v>6</v>
      </c>
      <c r="C354" s="1">
        <v>35271506283</v>
      </c>
      <c r="D354" s="1">
        <v>21</v>
      </c>
    </row>
    <row r="355" spans="1:4" ht="13.2">
      <c r="A355" s="1" t="s">
        <v>6</v>
      </c>
      <c r="B355" s="1">
        <v>6</v>
      </c>
      <c r="C355" s="1">
        <v>35271503357</v>
      </c>
      <c r="D355" s="1">
        <v>24</v>
      </c>
    </row>
    <row r="356" spans="1:4" ht="13.2">
      <c r="A356" s="1" t="s">
        <v>6</v>
      </c>
      <c r="B356" s="1">
        <v>6</v>
      </c>
      <c r="C356" s="1">
        <v>35271506126</v>
      </c>
      <c r="D356" s="1">
        <v>24</v>
      </c>
    </row>
    <row r="357" spans="1:4" ht="13.2">
      <c r="A357" s="1" t="s">
        <v>6</v>
      </c>
      <c r="B357" s="1">
        <v>6</v>
      </c>
      <c r="C357" s="1">
        <v>35271503101</v>
      </c>
      <c r="D357" s="1">
        <v>43</v>
      </c>
    </row>
    <row r="358" spans="1:4" ht="13.2">
      <c r="A358" s="1" t="s">
        <v>6</v>
      </c>
      <c r="B358" s="1">
        <v>6</v>
      </c>
      <c r="C358" s="1">
        <v>35271506193</v>
      </c>
      <c r="D358" s="1">
        <v>53</v>
      </c>
    </row>
    <row r="359" spans="1:4" ht="13.2">
      <c r="A359" s="1" t="s">
        <v>6</v>
      </c>
      <c r="B359" s="1">
        <v>6</v>
      </c>
      <c r="C359" s="1">
        <v>35271506047</v>
      </c>
      <c r="D359" s="1">
        <v>56</v>
      </c>
    </row>
    <row r="360" spans="1:4" ht="13.2">
      <c r="A360" s="1" t="s">
        <v>6</v>
      </c>
      <c r="B360" s="1">
        <v>6</v>
      </c>
      <c r="C360" s="1">
        <v>35271506216</v>
      </c>
      <c r="D360" s="1">
        <v>59</v>
      </c>
    </row>
    <row r="361" spans="1:4" ht="13.2">
      <c r="A361" s="1" t="s">
        <v>6</v>
      </c>
      <c r="B361" s="1">
        <v>6</v>
      </c>
      <c r="C361" s="1">
        <v>35271506261</v>
      </c>
      <c r="D361" s="1">
        <v>62</v>
      </c>
    </row>
    <row r="362" spans="1:4" ht="13.2">
      <c r="A362" s="1" t="s">
        <v>6</v>
      </c>
      <c r="B362" s="1">
        <v>6</v>
      </c>
      <c r="C362" s="1">
        <v>35271501266</v>
      </c>
      <c r="D362" s="1">
        <v>66</v>
      </c>
    </row>
    <row r="363" spans="1:4" ht="13.2">
      <c r="A363" s="1" t="s">
        <v>6</v>
      </c>
      <c r="B363" s="1">
        <v>6</v>
      </c>
      <c r="C363" s="1">
        <v>35271506119</v>
      </c>
      <c r="D363" s="1">
        <v>66</v>
      </c>
    </row>
    <row r="364" spans="1:4" ht="13.2">
      <c r="A364" s="1" t="s">
        <v>6</v>
      </c>
      <c r="B364" s="1">
        <v>6</v>
      </c>
      <c r="C364" s="1">
        <v>35271506227</v>
      </c>
      <c r="D364" s="1">
        <v>70</v>
      </c>
    </row>
    <row r="365" spans="1:4" ht="13.2">
      <c r="A365" s="1" t="s">
        <v>6</v>
      </c>
      <c r="B365" s="1">
        <v>6</v>
      </c>
      <c r="C365" s="1">
        <v>35271506250</v>
      </c>
      <c r="D365" s="1">
        <v>71</v>
      </c>
    </row>
    <row r="366" spans="1:4" ht="13.2">
      <c r="A366" s="1" t="s">
        <v>6</v>
      </c>
      <c r="B366" s="1">
        <v>6</v>
      </c>
      <c r="C366" s="1">
        <v>35271506148</v>
      </c>
      <c r="D366" s="1">
        <v>72</v>
      </c>
    </row>
    <row r="367" spans="1:4" ht="13.2">
      <c r="A367" s="1" t="s">
        <v>6</v>
      </c>
      <c r="B367" s="1">
        <v>6</v>
      </c>
      <c r="C367" s="1">
        <v>35271506238</v>
      </c>
      <c r="D367" s="1">
        <v>73</v>
      </c>
    </row>
    <row r="368" spans="1:4" ht="13.2">
      <c r="A368" s="1" t="s">
        <v>6</v>
      </c>
      <c r="B368" s="1">
        <v>6</v>
      </c>
      <c r="C368" s="1">
        <v>35271506137</v>
      </c>
      <c r="D368" s="1">
        <v>75</v>
      </c>
    </row>
    <row r="369" spans="1:4" ht="13.2">
      <c r="A369" s="1" t="s">
        <v>6</v>
      </c>
      <c r="B369" s="1">
        <v>6</v>
      </c>
      <c r="C369" s="1">
        <v>35271506249</v>
      </c>
      <c r="D369" s="1">
        <v>75</v>
      </c>
    </row>
    <row r="370" spans="1:4" ht="13.2">
      <c r="A370" s="1" t="s">
        <v>6</v>
      </c>
      <c r="B370" s="1">
        <v>6</v>
      </c>
      <c r="C370" s="1">
        <v>35271506081</v>
      </c>
      <c r="D370" s="1">
        <v>76</v>
      </c>
    </row>
    <row r="371" spans="1:4" ht="13.2">
      <c r="A371" s="1" t="s">
        <v>6</v>
      </c>
      <c r="B371" s="1">
        <v>6</v>
      </c>
      <c r="C371" s="1">
        <v>35271506205</v>
      </c>
      <c r="D371" s="1">
        <v>76</v>
      </c>
    </row>
    <row r="372" spans="1:4" ht="13.2">
      <c r="A372" s="1" t="s">
        <v>6</v>
      </c>
      <c r="B372" s="1">
        <v>6</v>
      </c>
      <c r="C372" s="1">
        <v>35271506058</v>
      </c>
      <c r="D372" s="1">
        <v>78</v>
      </c>
    </row>
    <row r="373" spans="1:4" ht="13.2">
      <c r="A373" s="1" t="s">
        <v>6</v>
      </c>
      <c r="B373" s="1">
        <v>6</v>
      </c>
      <c r="C373" s="1">
        <v>35271506159</v>
      </c>
      <c r="D373" s="1">
        <v>78</v>
      </c>
    </row>
    <row r="374" spans="1:4" ht="13.2">
      <c r="A374" s="1" t="s">
        <v>6</v>
      </c>
      <c r="B374" s="1">
        <v>6</v>
      </c>
      <c r="C374" s="1">
        <v>35271506029</v>
      </c>
      <c r="D374" s="1">
        <v>78</v>
      </c>
    </row>
    <row r="375" spans="1:4" ht="13.2">
      <c r="A375" s="1" t="s">
        <v>6</v>
      </c>
      <c r="B375" s="1">
        <v>6</v>
      </c>
      <c r="C375" s="1">
        <v>35271506279</v>
      </c>
      <c r="D375" s="1">
        <v>78</v>
      </c>
    </row>
    <row r="376" spans="1:4" ht="13.2">
      <c r="A376" s="1" t="s">
        <v>6</v>
      </c>
      <c r="B376" s="1">
        <v>6</v>
      </c>
      <c r="C376" s="1">
        <v>35271506014</v>
      </c>
      <c r="D376" s="1">
        <v>80</v>
      </c>
    </row>
    <row r="377" spans="1:4" ht="13.2">
      <c r="A377" s="1" t="s">
        <v>6</v>
      </c>
      <c r="B377" s="1">
        <v>6</v>
      </c>
      <c r="C377" s="1">
        <v>35271506171</v>
      </c>
      <c r="D377" s="1">
        <v>82</v>
      </c>
    </row>
    <row r="378" spans="1:4" ht="13.2">
      <c r="A378" s="1" t="s">
        <v>6</v>
      </c>
      <c r="B378" s="1">
        <v>6</v>
      </c>
      <c r="C378" s="1">
        <v>35271506104</v>
      </c>
      <c r="D378" s="1">
        <v>85</v>
      </c>
    </row>
    <row r="379" spans="1:4" ht="13.2">
      <c r="A379" s="1" t="s">
        <v>6</v>
      </c>
      <c r="B379" s="1">
        <v>7</v>
      </c>
      <c r="C379" s="1">
        <v>35271507228</v>
      </c>
      <c r="D379" s="1">
        <v>19</v>
      </c>
    </row>
    <row r="380" spans="1:4" ht="13.2">
      <c r="A380" s="1" t="s">
        <v>6</v>
      </c>
      <c r="B380" s="1">
        <v>7</v>
      </c>
      <c r="C380" s="1">
        <v>35271507036</v>
      </c>
      <c r="D380" s="1">
        <v>20</v>
      </c>
    </row>
    <row r="381" spans="1:4" ht="13.2">
      <c r="A381" s="1" t="s">
        <v>6</v>
      </c>
      <c r="B381" s="1">
        <v>7</v>
      </c>
      <c r="C381" s="1">
        <v>35271507059</v>
      </c>
      <c r="D381" s="1">
        <v>21</v>
      </c>
    </row>
    <row r="382" spans="1:4" ht="13.2">
      <c r="A382" s="1" t="s">
        <v>6</v>
      </c>
      <c r="B382" s="1">
        <v>7</v>
      </c>
      <c r="C382" s="1">
        <v>35271507183</v>
      </c>
      <c r="D382" s="1">
        <v>25</v>
      </c>
    </row>
    <row r="383" spans="1:4" ht="13.2">
      <c r="A383" s="1" t="s">
        <v>6</v>
      </c>
      <c r="B383" s="1">
        <v>7</v>
      </c>
      <c r="C383" s="1">
        <v>35271507048</v>
      </c>
      <c r="D383" s="1">
        <v>37</v>
      </c>
    </row>
    <row r="384" spans="1:4" ht="13.2">
      <c r="A384" s="1" t="s">
        <v>6</v>
      </c>
      <c r="B384" s="1">
        <v>7</v>
      </c>
      <c r="C384" s="1">
        <v>35271507150</v>
      </c>
      <c r="D384" s="1">
        <v>47</v>
      </c>
    </row>
    <row r="385" spans="1:4" ht="13.2">
      <c r="A385" s="1" t="s">
        <v>6</v>
      </c>
      <c r="B385" s="1">
        <v>7</v>
      </c>
      <c r="C385" s="1">
        <v>35271501211</v>
      </c>
      <c r="D385" s="1">
        <v>52</v>
      </c>
    </row>
    <row r="386" spans="1:4" ht="13.2">
      <c r="A386" s="1" t="s">
        <v>6</v>
      </c>
      <c r="B386" s="1">
        <v>7</v>
      </c>
      <c r="C386" s="1">
        <v>35271507060</v>
      </c>
      <c r="D386" s="1">
        <v>54</v>
      </c>
    </row>
    <row r="387" spans="1:4" ht="13.2">
      <c r="A387" s="1" t="s">
        <v>6</v>
      </c>
      <c r="B387" s="1">
        <v>7</v>
      </c>
      <c r="C387" s="1">
        <v>35271507172</v>
      </c>
      <c r="D387" s="1">
        <v>56</v>
      </c>
    </row>
    <row r="388" spans="1:4" ht="13.2">
      <c r="A388" s="1" t="s">
        <v>6</v>
      </c>
      <c r="B388" s="1">
        <v>7</v>
      </c>
      <c r="C388" s="1">
        <v>35271507161</v>
      </c>
      <c r="D388" s="1">
        <v>57</v>
      </c>
    </row>
    <row r="389" spans="1:4" ht="13.2">
      <c r="A389" s="1" t="s">
        <v>6</v>
      </c>
      <c r="B389" s="1">
        <v>7</v>
      </c>
      <c r="C389" s="1">
        <v>35271507071</v>
      </c>
      <c r="D389" s="1">
        <v>61</v>
      </c>
    </row>
    <row r="390" spans="1:4" ht="13.2">
      <c r="A390" s="1" t="s">
        <v>6</v>
      </c>
      <c r="B390" s="1">
        <v>7</v>
      </c>
      <c r="C390" s="1">
        <v>35271502290</v>
      </c>
      <c r="D390" s="1">
        <v>64</v>
      </c>
    </row>
    <row r="391" spans="1:4" ht="13.2">
      <c r="A391" s="1" t="s">
        <v>6</v>
      </c>
      <c r="B391" s="1">
        <v>7</v>
      </c>
      <c r="C391" s="1">
        <v>35271507127</v>
      </c>
      <c r="D391" s="1">
        <v>64</v>
      </c>
    </row>
    <row r="392" spans="1:4" ht="13.2">
      <c r="A392" s="1" t="s">
        <v>6</v>
      </c>
      <c r="B392" s="1">
        <v>7</v>
      </c>
      <c r="C392" s="1">
        <v>35271507194</v>
      </c>
      <c r="D392" s="1">
        <v>64</v>
      </c>
    </row>
    <row r="393" spans="1:4" ht="13.2">
      <c r="A393" s="1" t="s">
        <v>6</v>
      </c>
      <c r="B393" s="1">
        <v>7</v>
      </c>
      <c r="C393" s="1">
        <v>35271507138</v>
      </c>
      <c r="D393" s="1">
        <v>65</v>
      </c>
    </row>
    <row r="394" spans="1:4" ht="13.2">
      <c r="A394" s="1" t="s">
        <v>6</v>
      </c>
      <c r="B394" s="1">
        <v>7</v>
      </c>
      <c r="C394" s="1">
        <v>35271507251</v>
      </c>
      <c r="D394" s="1">
        <v>67</v>
      </c>
    </row>
    <row r="395" spans="1:4" ht="13.2">
      <c r="A395" s="1" t="s">
        <v>6</v>
      </c>
      <c r="B395" s="1">
        <v>7</v>
      </c>
      <c r="C395" s="1">
        <v>35271507082</v>
      </c>
      <c r="D395" s="1">
        <v>68</v>
      </c>
    </row>
    <row r="396" spans="1:4" ht="13.2">
      <c r="A396" s="1" t="s">
        <v>6</v>
      </c>
      <c r="B396" s="1">
        <v>7</v>
      </c>
      <c r="C396" s="1">
        <v>35271507116</v>
      </c>
      <c r="D396" s="1">
        <v>68</v>
      </c>
    </row>
    <row r="397" spans="1:4" ht="13.2">
      <c r="A397" s="1" t="s">
        <v>6</v>
      </c>
      <c r="B397" s="1">
        <v>7</v>
      </c>
      <c r="C397" s="1">
        <v>35271507239</v>
      </c>
      <c r="D397" s="1">
        <v>69</v>
      </c>
    </row>
    <row r="398" spans="1:4" ht="13.2">
      <c r="A398" s="1" t="s">
        <v>6</v>
      </c>
      <c r="B398" s="1">
        <v>7</v>
      </c>
      <c r="C398" s="1">
        <v>35271507026</v>
      </c>
      <c r="D398" s="1">
        <v>70</v>
      </c>
    </row>
    <row r="399" spans="1:4" ht="13.2">
      <c r="A399" s="1" t="s">
        <v>6</v>
      </c>
      <c r="B399" s="1">
        <v>7</v>
      </c>
      <c r="C399" s="1">
        <v>35271501020</v>
      </c>
      <c r="D399" s="1">
        <v>71</v>
      </c>
    </row>
    <row r="400" spans="1:4" ht="13.2">
      <c r="A400" s="1" t="s">
        <v>6</v>
      </c>
      <c r="B400" s="1">
        <v>7</v>
      </c>
      <c r="C400" s="1">
        <v>35271507149</v>
      </c>
      <c r="D400" s="1">
        <v>71</v>
      </c>
    </row>
    <row r="401" spans="1:4" ht="13.2">
      <c r="A401" s="1" t="s">
        <v>6</v>
      </c>
      <c r="B401" s="1">
        <v>7</v>
      </c>
      <c r="C401" s="1">
        <v>35271507105</v>
      </c>
      <c r="D401" s="1">
        <v>72</v>
      </c>
    </row>
    <row r="402" spans="1:4" ht="13.2">
      <c r="A402" s="1" t="s">
        <v>6</v>
      </c>
      <c r="B402" s="1">
        <v>7</v>
      </c>
      <c r="C402" s="1">
        <v>35271507015</v>
      </c>
      <c r="D402" s="1">
        <v>73</v>
      </c>
    </row>
    <row r="403" spans="1:4" ht="13.2">
      <c r="A403" s="1" t="s">
        <v>6</v>
      </c>
      <c r="B403" s="1">
        <v>7</v>
      </c>
      <c r="C403" s="1">
        <v>35271507273</v>
      </c>
      <c r="D403" s="1">
        <v>74</v>
      </c>
    </row>
    <row r="404" spans="1:4" ht="13.2">
      <c r="A404" s="1" t="s">
        <v>6</v>
      </c>
      <c r="B404" s="1">
        <v>7</v>
      </c>
      <c r="C404" s="1">
        <v>35271507262</v>
      </c>
      <c r="D404" s="1">
        <v>75</v>
      </c>
    </row>
    <row r="405" spans="1:4" ht="13.2">
      <c r="A405" s="1" t="s">
        <v>6</v>
      </c>
      <c r="B405" s="1">
        <v>7</v>
      </c>
      <c r="C405" s="1">
        <v>35271507206</v>
      </c>
      <c r="D405" s="1">
        <v>81</v>
      </c>
    </row>
    <row r="406" spans="1:4" ht="13.2">
      <c r="A406" s="1" t="s">
        <v>6</v>
      </c>
      <c r="B406" s="1">
        <v>7</v>
      </c>
      <c r="C406" s="1">
        <v>35271507093</v>
      </c>
      <c r="D406" s="1">
        <v>84</v>
      </c>
    </row>
    <row r="407" spans="1:4" ht="13.2">
      <c r="A407" s="1" t="s">
        <v>6</v>
      </c>
      <c r="B407" s="1">
        <v>7</v>
      </c>
      <c r="C407" s="1">
        <v>35271507240</v>
      </c>
      <c r="D407" s="1">
        <v>85</v>
      </c>
    </row>
    <row r="408" spans="1:4" ht="13.2">
      <c r="A408" s="1" t="s">
        <v>6</v>
      </c>
      <c r="B408" s="1">
        <v>8</v>
      </c>
      <c r="C408" s="1">
        <v>35271508140</v>
      </c>
      <c r="D408" s="1">
        <v>14</v>
      </c>
    </row>
    <row r="409" spans="1:4" ht="13.2">
      <c r="A409" s="1" t="s">
        <v>6</v>
      </c>
      <c r="B409" s="1">
        <v>8</v>
      </c>
      <c r="C409" s="1">
        <v>35271508195</v>
      </c>
      <c r="D409" s="1">
        <v>27</v>
      </c>
    </row>
    <row r="410" spans="1:4" ht="13.2">
      <c r="A410" s="1" t="s">
        <v>6</v>
      </c>
      <c r="B410" s="1">
        <v>8</v>
      </c>
      <c r="C410" s="1">
        <v>35271508151</v>
      </c>
      <c r="D410" s="1">
        <v>35</v>
      </c>
    </row>
    <row r="411" spans="1:4" ht="13.2">
      <c r="A411" s="1" t="s">
        <v>6</v>
      </c>
      <c r="B411" s="1">
        <v>8</v>
      </c>
      <c r="C411" s="1">
        <v>35271508229</v>
      </c>
      <c r="D411" s="1">
        <v>35</v>
      </c>
    </row>
    <row r="412" spans="1:4" ht="13.2">
      <c r="A412" s="1" t="s">
        <v>6</v>
      </c>
      <c r="B412" s="1">
        <v>8</v>
      </c>
      <c r="C412" s="1">
        <v>35271508285</v>
      </c>
      <c r="D412" s="1">
        <v>38</v>
      </c>
    </row>
    <row r="413" spans="1:4" ht="13.2">
      <c r="A413" s="1" t="s">
        <v>6</v>
      </c>
      <c r="B413" s="1">
        <v>8</v>
      </c>
      <c r="C413" s="1">
        <v>35271508083</v>
      </c>
      <c r="D413" s="1">
        <v>52</v>
      </c>
    </row>
    <row r="414" spans="1:4" ht="13.2">
      <c r="A414" s="1" t="s">
        <v>6</v>
      </c>
      <c r="B414" s="1">
        <v>8</v>
      </c>
      <c r="C414" s="1">
        <v>35271508207</v>
      </c>
      <c r="D414" s="1">
        <v>53</v>
      </c>
    </row>
    <row r="415" spans="1:4" ht="13.2">
      <c r="A415" s="1" t="s">
        <v>6</v>
      </c>
      <c r="B415" s="1">
        <v>8</v>
      </c>
      <c r="C415" s="1">
        <v>35271508106</v>
      </c>
      <c r="D415" s="1">
        <v>54</v>
      </c>
    </row>
    <row r="416" spans="1:4" ht="13.2">
      <c r="A416" s="1" t="s">
        <v>6</v>
      </c>
      <c r="B416" s="1">
        <v>8</v>
      </c>
      <c r="C416" s="1">
        <v>35271508032</v>
      </c>
      <c r="D416" s="1">
        <v>54</v>
      </c>
    </row>
    <row r="417" spans="1:4" ht="13.2">
      <c r="A417" s="1" t="s">
        <v>6</v>
      </c>
      <c r="B417" s="1">
        <v>8</v>
      </c>
      <c r="C417" s="1">
        <v>35271508061</v>
      </c>
      <c r="D417" s="1">
        <v>57</v>
      </c>
    </row>
    <row r="418" spans="1:4" ht="13.2">
      <c r="A418" s="1" t="s">
        <v>6</v>
      </c>
      <c r="B418" s="1">
        <v>8</v>
      </c>
      <c r="C418" s="1">
        <v>35271508094</v>
      </c>
      <c r="D418" s="1">
        <v>59</v>
      </c>
    </row>
    <row r="419" spans="1:4" ht="13.2">
      <c r="A419" s="1" t="s">
        <v>6</v>
      </c>
      <c r="B419" s="1">
        <v>8</v>
      </c>
      <c r="C419" s="1">
        <v>35271508252</v>
      </c>
      <c r="D419" s="1">
        <v>62</v>
      </c>
    </row>
    <row r="420" spans="1:4" ht="13.2">
      <c r="A420" s="1" t="s">
        <v>6</v>
      </c>
      <c r="B420" s="1">
        <v>8</v>
      </c>
      <c r="C420" s="1">
        <v>35271508027</v>
      </c>
      <c r="D420" s="1">
        <v>64</v>
      </c>
    </row>
    <row r="421" spans="1:4" ht="13.2">
      <c r="A421" s="1" t="s">
        <v>6</v>
      </c>
      <c r="B421" s="1">
        <v>8</v>
      </c>
      <c r="C421" s="1">
        <v>35271508128</v>
      </c>
      <c r="D421" s="1">
        <v>66</v>
      </c>
    </row>
    <row r="422" spans="1:4" ht="13.2">
      <c r="A422" s="1" t="s">
        <v>6</v>
      </c>
      <c r="B422" s="1">
        <v>8</v>
      </c>
      <c r="C422" s="1">
        <v>35271508139</v>
      </c>
      <c r="D422" s="1">
        <v>67</v>
      </c>
    </row>
    <row r="423" spans="1:4" ht="13.2">
      <c r="A423" s="1" t="s">
        <v>6</v>
      </c>
      <c r="B423" s="1">
        <v>8</v>
      </c>
      <c r="C423" s="1">
        <v>35271508241</v>
      </c>
      <c r="D423" s="1">
        <v>67</v>
      </c>
    </row>
    <row r="424" spans="1:4" ht="13.2">
      <c r="A424" s="1" t="s">
        <v>6</v>
      </c>
      <c r="B424" s="1">
        <v>8</v>
      </c>
      <c r="C424" s="1">
        <v>35271508263</v>
      </c>
      <c r="D424" s="1">
        <v>67</v>
      </c>
    </row>
    <row r="425" spans="1:4" ht="13.2">
      <c r="A425" s="1" t="s">
        <v>6</v>
      </c>
      <c r="B425" s="1">
        <v>8</v>
      </c>
      <c r="C425" s="1">
        <v>35271508016</v>
      </c>
      <c r="D425" s="1">
        <v>71</v>
      </c>
    </row>
    <row r="426" spans="1:4" ht="13.2">
      <c r="A426" s="1" t="s">
        <v>6</v>
      </c>
      <c r="B426" s="1">
        <v>8</v>
      </c>
      <c r="C426" s="1">
        <v>35271508162</v>
      </c>
      <c r="D426" s="1">
        <v>73</v>
      </c>
    </row>
    <row r="427" spans="1:4" ht="13.2">
      <c r="A427" s="1" t="s">
        <v>6</v>
      </c>
      <c r="B427" s="1">
        <v>8</v>
      </c>
      <c r="C427" s="1">
        <v>35271508218</v>
      </c>
      <c r="D427" s="1">
        <v>74</v>
      </c>
    </row>
    <row r="428" spans="1:4" ht="13.2">
      <c r="A428" s="1" t="s">
        <v>6</v>
      </c>
      <c r="B428" s="1">
        <v>8</v>
      </c>
      <c r="C428" s="1">
        <v>35271508173</v>
      </c>
      <c r="D428" s="1">
        <v>75</v>
      </c>
    </row>
    <row r="429" spans="1:4" ht="13.2">
      <c r="A429" s="1" t="s">
        <v>6</v>
      </c>
      <c r="B429" s="1">
        <v>8</v>
      </c>
      <c r="C429" s="1">
        <v>35271508076</v>
      </c>
      <c r="D429" s="1">
        <v>78</v>
      </c>
    </row>
    <row r="430" spans="1:4" ht="13.2">
      <c r="A430" s="1" t="s">
        <v>6</v>
      </c>
      <c r="B430" s="1">
        <v>8</v>
      </c>
      <c r="C430" s="1">
        <v>35271508050</v>
      </c>
      <c r="D430" s="1">
        <v>79</v>
      </c>
    </row>
    <row r="431" spans="1:4" ht="13.2">
      <c r="A431" s="1" t="s">
        <v>6</v>
      </c>
      <c r="B431" s="1">
        <v>8</v>
      </c>
      <c r="C431" s="1">
        <v>35271508274</v>
      </c>
      <c r="D431" s="1">
        <v>79</v>
      </c>
    </row>
    <row r="432" spans="1:4" ht="13.2">
      <c r="A432" s="1" t="s">
        <v>6</v>
      </c>
      <c r="B432" s="1">
        <v>8</v>
      </c>
      <c r="C432" s="1">
        <v>35271508117</v>
      </c>
      <c r="D432" s="1">
        <v>80</v>
      </c>
    </row>
    <row r="433" spans="1:4" ht="13.2">
      <c r="A433" s="1" t="s">
        <v>6</v>
      </c>
      <c r="B433" s="1">
        <v>9</v>
      </c>
      <c r="C433" s="1">
        <v>35271506092</v>
      </c>
      <c r="D433" s="1">
        <v>31</v>
      </c>
    </row>
    <row r="434" spans="1:4" ht="13.2">
      <c r="A434" s="1" t="s">
        <v>6</v>
      </c>
      <c r="B434" s="1">
        <v>9</v>
      </c>
      <c r="C434" s="1">
        <v>35271504102</v>
      </c>
      <c r="D434" s="1">
        <v>36</v>
      </c>
    </row>
    <row r="435" spans="1:4" ht="13.2">
      <c r="A435" s="1" t="s">
        <v>6</v>
      </c>
      <c r="B435" s="1">
        <v>9</v>
      </c>
      <c r="C435" s="1">
        <v>35271505057</v>
      </c>
      <c r="D435" s="1">
        <v>37</v>
      </c>
    </row>
    <row r="436" spans="1:4" ht="13.2">
      <c r="A436" s="1" t="s">
        <v>6</v>
      </c>
      <c r="B436" s="1">
        <v>9</v>
      </c>
      <c r="C436" s="1">
        <v>35271506070</v>
      </c>
      <c r="D436" s="1">
        <v>38</v>
      </c>
    </row>
    <row r="437" spans="1:4" ht="13.2">
      <c r="A437" s="1" t="s">
        <v>6</v>
      </c>
      <c r="B437" s="1">
        <v>9</v>
      </c>
      <c r="C437" s="1">
        <v>35271504134</v>
      </c>
      <c r="D437" s="1">
        <v>43</v>
      </c>
    </row>
    <row r="438" spans="1:4" ht="13.2">
      <c r="A438" s="1" t="s">
        <v>6</v>
      </c>
      <c r="B438" s="1">
        <v>9</v>
      </c>
      <c r="C438" s="1">
        <v>35271508184</v>
      </c>
      <c r="D438" s="1">
        <v>45</v>
      </c>
    </row>
    <row r="439" spans="1:4" ht="13.2">
      <c r="A439" s="1" t="s">
        <v>6</v>
      </c>
      <c r="B439" s="1">
        <v>9</v>
      </c>
      <c r="C439" s="1">
        <v>35271502201</v>
      </c>
      <c r="D439" s="1">
        <v>46</v>
      </c>
    </row>
    <row r="440" spans="1:4" ht="13.2">
      <c r="A440" s="1" t="s">
        <v>6</v>
      </c>
      <c r="B440" s="1">
        <v>9</v>
      </c>
      <c r="C440" s="1">
        <v>35271505035</v>
      </c>
      <c r="D440" s="1">
        <v>47</v>
      </c>
    </row>
    <row r="441" spans="1:4" ht="13.2">
      <c r="A441" s="1" t="s">
        <v>6</v>
      </c>
      <c r="B441" s="1">
        <v>9</v>
      </c>
      <c r="C441" s="1">
        <v>35271506160</v>
      </c>
      <c r="D441" s="1">
        <v>47</v>
      </c>
    </row>
    <row r="442" spans="1:4" ht="13.2">
      <c r="A442" s="1" t="s">
        <v>6</v>
      </c>
      <c r="B442" s="1">
        <v>9</v>
      </c>
      <c r="C442" s="1">
        <v>35271508049</v>
      </c>
      <c r="D442" s="1">
        <v>47</v>
      </c>
    </row>
    <row r="443" spans="1:4" ht="13.2">
      <c r="A443" s="1" t="s">
        <v>6</v>
      </c>
      <c r="B443" s="1">
        <v>9</v>
      </c>
      <c r="C443" s="1">
        <v>35271502245</v>
      </c>
      <c r="D443" s="1">
        <v>48</v>
      </c>
    </row>
    <row r="444" spans="1:4" ht="13.2">
      <c r="A444" s="1" t="s">
        <v>6</v>
      </c>
      <c r="B444" s="1">
        <v>9</v>
      </c>
      <c r="C444" s="1">
        <v>35271505271</v>
      </c>
      <c r="D444" s="1">
        <v>48</v>
      </c>
    </row>
    <row r="445" spans="1:4" ht="13.2">
      <c r="A445" s="1" t="s">
        <v>6</v>
      </c>
      <c r="B445" s="1">
        <v>9</v>
      </c>
      <c r="C445" s="1">
        <v>35271502032</v>
      </c>
      <c r="D445" s="1">
        <v>52</v>
      </c>
    </row>
    <row r="446" spans="1:4" ht="13.2">
      <c r="A446" s="1" t="s">
        <v>6</v>
      </c>
      <c r="B446" s="1">
        <v>9</v>
      </c>
      <c r="C446" s="1">
        <v>35271508230</v>
      </c>
      <c r="D446" s="1">
        <v>53</v>
      </c>
    </row>
    <row r="447" spans="1:4" ht="13.2">
      <c r="A447" s="1" t="s">
        <v>6</v>
      </c>
      <c r="B447" s="1">
        <v>9</v>
      </c>
      <c r="C447" s="1">
        <v>35271502166</v>
      </c>
      <c r="D447" s="1">
        <v>54</v>
      </c>
    </row>
    <row r="448" spans="1:4" ht="13.2">
      <c r="A448" s="1" t="s">
        <v>6</v>
      </c>
      <c r="B448" s="1">
        <v>9</v>
      </c>
      <c r="C448" s="1">
        <v>35271502212</v>
      </c>
      <c r="D448" s="1">
        <v>58</v>
      </c>
    </row>
    <row r="449" spans="1:4" ht="13.2">
      <c r="A449" s="1" t="s">
        <v>6</v>
      </c>
      <c r="B449" s="1">
        <v>9</v>
      </c>
      <c r="C449" s="1">
        <v>35271505125</v>
      </c>
      <c r="D449" s="1">
        <v>58</v>
      </c>
    </row>
    <row r="450" spans="1:4" ht="13.2">
      <c r="A450" s="1" t="s">
        <v>6</v>
      </c>
      <c r="B450" s="1">
        <v>9</v>
      </c>
      <c r="C450" s="1">
        <v>35271501086</v>
      </c>
      <c r="D450" s="1">
        <v>59</v>
      </c>
    </row>
    <row r="451" spans="1:4" ht="13.2">
      <c r="A451" s="1" t="s">
        <v>6</v>
      </c>
      <c r="B451" s="1">
        <v>9</v>
      </c>
      <c r="C451" s="1">
        <v>35271501165</v>
      </c>
      <c r="D451" s="1">
        <v>60</v>
      </c>
    </row>
    <row r="452" spans="1:4" ht="13.2">
      <c r="A452" s="1" t="s">
        <v>6</v>
      </c>
      <c r="B452" s="1">
        <v>9</v>
      </c>
      <c r="C452" s="1">
        <v>35271501109</v>
      </c>
      <c r="D452" s="1">
        <v>62</v>
      </c>
    </row>
    <row r="453" spans="1:4" ht="13.2">
      <c r="A453" s="1" t="s">
        <v>6</v>
      </c>
      <c r="B453" s="1">
        <v>9</v>
      </c>
      <c r="C453" s="1">
        <v>35271506069</v>
      </c>
      <c r="D453" s="1">
        <v>63</v>
      </c>
    </row>
    <row r="454" spans="1:4" ht="13.2">
      <c r="A454" s="1" t="s">
        <v>6</v>
      </c>
      <c r="B454" s="1">
        <v>9</v>
      </c>
      <c r="C454" s="1">
        <v>35271502111</v>
      </c>
      <c r="D454" s="1">
        <v>67</v>
      </c>
    </row>
    <row r="455" spans="1:4" ht="13.2">
      <c r="A455" s="1" t="s">
        <v>6</v>
      </c>
      <c r="B455" s="1">
        <v>9</v>
      </c>
      <c r="C455" s="1">
        <v>35271502155</v>
      </c>
      <c r="D455" s="1">
        <v>71</v>
      </c>
    </row>
    <row r="456" spans="1:4" ht="13.2">
      <c r="A456" s="1" t="s">
        <v>7</v>
      </c>
      <c r="B456" s="1">
        <v>1</v>
      </c>
      <c r="C456" s="1">
        <v>35281505342</v>
      </c>
      <c r="D456" s="1">
        <v>63</v>
      </c>
    </row>
    <row r="457" spans="1:4" ht="13.2">
      <c r="A457" s="1" t="s">
        <v>7</v>
      </c>
      <c r="B457" s="1">
        <v>1</v>
      </c>
      <c r="C457" s="1">
        <v>35281502114</v>
      </c>
      <c r="D457" s="1">
        <v>65</v>
      </c>
    </row>
    <row r="458" spans="1:4" ht="13.2">
      <c r="A458" s="1" t="s">
        <v>7</v>
      </c>
      <c r="B458" s="1">
        <v>1</v>
      </c>
      <c r="C458" s="1">
        <v>35281506130</v>
      </c>
      <c r="D458" s="1">
        <v>67</v>
      </c>
    </row>
    <row r="459" spans="1:4" ht="13.2">
      <c r="A459" s="1" t="s">
        <v>7</v>
      </c>
      <c r="B459" s="1">
        <v>1</v>
      </c>
      <c r="C459" s="1">
        <v>35281502068</v>
      </c>
      <c r="D459" s="1">
        <v>68</v>
      </c>
    </row>
    <row r="460" spans="1:4" ht="13.2">
      <c r="A460" s="1" t="s">
        <v>7</v>
      </c>
      <c r="B460" s="1">
        <v>1</v>
      </c>
      <c r="C460" s="1">
        <v>35281503025</v>
      </c>
      <c r="D460" s="1">
        <v>68</v>
      </c>
    </row>
    <row r="461" spans="1:4" ht="13.2">
      <c r="A461" s="1" t="s">
        <v>7</v>
      </c>
      <c r="B461" s="1">
        <v>1</v>
      </c>
      <c r="C461" s="1">
        <v>35281506196</v>
      </c>
      <c r="D461" s="1">
        <v>68</v>
      </c>
    </row>
    <row r="462" spans="1:4" ht="13.2">
      <c r="A462" s="1" t="s">
        <v>7</v>
      </c>
      <c r="B462" s="1">
        <v>1</v>
      </c>
      <c r="C462" s="1">
        <v>35281501304</v>
      </c>
      <c r="D462" s="1">
        <v>69</v>
      </c>
    </row>
    <row r="463" spans="1:4" ht="13.2">
      <c r="A463" s="1" t="s">
        <v>7</v>
      </c>
      <c r="B463" s="1">
        <v>1</v>
      </c>
      <c r="C463" s="1">
        <v>35281506253</v>
      </c>
      <c r="D463" s="1">
        <v>74</v>
      </c>
    </row>
    <row r="464" spans="1:4" ht="13.2">
      <c r="A464" s="1" t="s">
        <v>7</v>
      </c>
      <c r="B464" s="1">
        <v>1</v>
      </c>
      <c r="C464" s="1">
        <v>35281501135</v>
      </c>
      <c r="D464" s="1">
        <v>75</v>
      </c>
    </row>
    <row r="465" spans="1:4" ht="13.2">
      <c r="A465" s="1" t="s">
        <v>7</v>
      </c>
      <c r="B465" s="1">
        <v>1</v>
      </c>
      <c r="C465" s="1">
        <v>35281501241</v>
      </c>
      <c r="D465" s="1">
        <v>76</v>
      </c>
    </row>
    <row r="466" spans="1:4" ht="13.2">
      <c r="A466" s="1" t="s">
        <v>7</v>
      </c>
      <c r="B466" s="1">
        <v>1</v>
      </c>
      <c r="C466" s="1">
        <v>35281504304</v>
      </c>
      <c r="D466" s="1">
        <v>76</v>
      </c>
    </row>
    <row r="467" spans="1:4" ht="13.2">
      <c r="A467" s="1" t="s">
        <v>7</v>
      </c>
      <c r="B467" s="1">
        <v>1</v>
      </c>
      <c r="C467" s="1">
        <v>35281502349</v>
      </c>
      <c r="D467" s="1">
        <v>77</v>
      </c>
    </row>
    <row r="468" spans="1:4" ht="13.2">
      <c r="A468" s="1" t="s">
        <v>7</v>
      </c>
      <c r="B468" s="1">
        <v>1</v>
      </c>
      <c r="C468" s="1">
        <v>35281501157</v>
      </c>
      <c r="D468" s="1">
        <v>78</v>
      </c>
    </row>
    <row r="469" spans="1:4" ht="13.2">
      <c r="A469" s="1" t="s">
        <v>7</v>
      </c>
      <c r="B469" s="1">
        <v>1</v>
      </c>
      <c r="C469" s="1">
        <v>35281501236</v>
      </c>
      <c r="D469" s="1">
        <v>78</v>
      </c>
    </row>
    <row r="470" spans="1:4" ht="13.2">
      <c r="A470" s="1" t="s">
        <v>7</v>
      </c>
      <c r="B470" s="1">
        <v>1</v>
      </c>
      <c r="C470" s="1">
        <v>35281501270</v>
      </c>
      <c r="D470" s="1">
        <v>79</v>
      </c>
    </row>
    <row r="471" spans="1:4" ht="13.2">
      <c r="A471" s="1" t="s">
        <v>7</v>
      </c>
      <c r="B471" s="1">
        <v>1</v>
      </c>
      <c r="C471" s="1">
        <v>35281501359</v>
      </c>
      <c r="D471" s="1">
        <v>79</v>
      </c>
    </row>
    <row r="472" spans="1:4" ht="13.2">
      <c r="A472" s="1" t="s">
        <v>7</v>
      </c>
      <c r="B472" s="1">
        <v>1</v>
      </c>
      <c r="C472" s="1">
        <v>35281502079</v>
      </c>
      <c r="D472" s="1">
        <v>79</v>
      </c>
    </row>
    <row r="473" spans="1:4" ht="13.2">
      <c r="A473" s="1" t="s">
        <v>7</v>
      </c>
      <c r="B473" s="1">
        <v>1</v>
      </c>
      <c r="C473" s="1">
        <v>35281501179</v>
      </c>
      <c r="D473" s="1">
        <v>80</v>
      </c>
    </row>
    <row r="474" spans="1:4" ht="13.2">
      <c r="A474" s="1" t="s">
        <v>7</v>
      </c>
      <c r="B474" s="1">
        <v>1</v>
      </c>
      <c r="C474" s="1">
        <v>35281502260</v>
      </c>
      <c r="D474" s="1">
        <v>80</v>
      </c>
    </row>
    <row r="475" spans="1:4" ht="13.2">
      <c r="A475" s="1" t="s">
        <v>7</v>
      </c>
      <c r="B475" s="1">
        <v>1</v>
      </c>
      <c r="C475" s="1">
        <v>35281502327</v>
      </c>
      <c r="D475" s="1">
        <v>80</v>
      </c>
    </row>
    <row r="476" spans="1:4" ht="13.2">
      <c r="A476" s="1" t="s">
        <v>7</v>
      </c>
      <c r="B476" s="1">
        <v>1</v>
      </c>
      <c r="C476" s="1">
        <v>35281506051</v>
      </c>
      <c r="D476" s="1">
        <v>80</v>
      </c>
    </row>
    <row r="477" spans="1:4" ht="13.2">
      <c r="A477" s="1" t="s">
        <v>7</v>
      </c>
      <c r="B477" s="1">
        <v>1</v>
      </c>
      <c r="C477" s="1">
        <v>35281501191</v>
      </c>
      <c r="D477" s="1">
        <v>81</v>
      </c>
    </row>
    <row r="478" spans="1:4" ht="13.2">
      <c r="A478" s="1" t="s">
        <v>7</v>
      </c>
      <c r="B478" s="1">
        <v>1</v>
      </c>
      <c r="C478" s="1">
        <v>35281502057</v>
      </c>
      <c r="D478" s="1">
        <v>81</v>
      </c>
    </row>
    <row r="479" spans="1:4" ht="13.2">
      <c r="A479" s="1" t="s">
        <v>7</v>
      </c>
      <c r="B479" s="1">
        <v>1</v>
      </c>
      <c r="C479" s="1">
        <v>35281502158</v>
      </c>
      <c r="D479" s="1">
        <v>81</v>
      </c>
    </row>
    <row r="480" spans="1:4" ht="13.2">
      <c r="A480" s="1" t="s">
        <v>7</v>
      </c>
      <c r="B480" s="1">
        <v>1</v>
      </c>
      <c r="C480" s="1">
        <v>35281502136</v>
      </c>
      <c r="D480" s="1">
        <v>82</v>
      </c>
    </row>
    <row r="481" spans="1:4" ht="13.2">
      <c r="A481" s="1" t="s">
        <v>7</v>
      </c>
      <c r="B481" s="1">
        <v>1</v>
      </c>
      <c r="C481" s="1">
        <v>35281502248</v>
      </c>
      <c r="D481" s="1">
        <v>82</v>
      </c>
    </row>
    <row r="482" spans="1:4" ht="13.2">
      <c r="A482" s="1" t="s">
        <v>7</v>
      </c>
      <c r="B482" s="1">
        <v>1</v>
      </c>
      <c r="C482" s="1">
        <v>35281501180</v>
      </c>
      <c r="D482" s="1">
        <v>84</v>
      </c>
    </row>
    <row r="483" spans="1:4" ht="13.2">
      <c r="A483" s="1" t="s">
        <v>7</v>
      </c>
      <c r="B483" s="1">
        <v>1</v>
      </c>
      <c r="C483" s="1">
        <v>35281501225</v>
      </c>
      <c r="D483" s="1">
        <v>84</v>
      </c>
    </row>
    <row r="484" spans="1:4" ht="13.2">
      <c r="A484" s="1" t="s">
        <v>7</v>
      </c>
      <c r="B484" s="1">
        <v>1</v>
      </c>
      <c r="C484" s="1">
        <v>35281502013</v>
      </c>
      <c r="D484" s="1">
        <v>84</v>
      </c>
    </row>
    <row r="485" spans="1:4" ht="13.2">
      <c r="A485" s="1" t="s">
        <v>7</v>
      </c>
      <c r="B485" s="1">
        <v>1</v>
      </c>
      <c r="C485" s="1">
        <v>35281502181</v>
      </c>
      <c r="D485" s="1">
        <v>84</v>
      </c>
    </row>
    <row r="486" spans="1:4" ht="13.2">
      <c r="A486" s="1" t="s">
        <v>7</v>
      </c>
      <c r="B486" s="1">
        <v>1</v>
      </c>
      <c r="C486" s="1">
        <v>35281506129</v>
      </c>
      <c r="D486" s="1">
        <v>84</v>
      </c>
    </row>
    <row r="487" spans="1:4" ht="13.2">
      <c r="A487" s="1" t="s">
        <v>7</v>
      </c>
      <c r="B487" s="1">
        <v>1</v>
      </c>
      <c r="C487" s="1">
        <v>35281502169</v>
      </c>
      <c r="D487" s="1">
        <v>85</v>
      </c>
    </row>
    <row r="488" spans="1:4" ht="13.2">
      <c r="A488" s="1" t="s">
        <v>7</v>
      </c>
      <c r="B488" s="1">
        <v>1</v>
      </c>
      <c r="C488" s="1">
        <v>35281501146</v>
      </c>
      <c r="D488" s="1">
        <v>86</v>
      </c>
    </row>
    <row r="489" spans="1:4" ht="13.2">
      <c r="A489" s="1" t="s">
        <v>7</v>
      </c>
      <c r="B489" s="1">
        <v>1</v>
      </c>
      <c r="C489" s="1">
        <v>35281502383</v>
      </c>
      <c r="D489" s="1">
        <v>86</v>
      </c>
    </row>
    <row r="490" spans="1:4" ht="13.2">
      <c r="A490" s="1" t="s">
        <v>7</v>
      </c>
      <c r="B490" s="1">
        <v>1</v>
      </c>
      <c r="C490" s="1">
        <v>35281502259</v>
      </c>
      <c r="D490" s="1">
        <v>89</v>
      </c>
    </row>
    <row r="491" spans="1:4" ht="13.2">
      <c r="A491" s="1" t="s">
        <v>7</v>
      </c>
      <c r="B491" s="1">
        <v>1</v>
      </c>
      <c r="C491" s="1">
        <v>35281506028</v>
      </c>
      <c r="D491" s="1">
        <v>89</v>
      </c>
    </row>
    <row r="492" spans="1:4" ht="13.2">
      <c r="A492" s="1" t="s">
        <v>7</v>
      </c>
      <c r="B492" s="1">
        <v>2</v>
      </c>
      <c r="C492" s="1">
        <v>35281502237</v>
      </c>
      <c r="D492" s="1">
        <v>64</v>
      </c>
    </row>
    <row r="493" spans="1:4" ht="13.2">
      <c r="A493" s="1" t="s">
        <v>7</v>
      </c>
      <c r="B493" s="1">
        <v>2</v>
      </c>
      <c r="C493" s="1">
        <v>35281502226</v>
      </c>
      <c r="D493" s="1">
        <v>76</v>
      </c>
    </row>
    <row r="494" spans="1:4" ht="13.2">
      <c r="A494" s="1" t="s">
        <v>7</v>
      </c>
      <c r="B494" s="1">
        <v>2</v>
      </c>
      <c r="C494" s="1">
        <v>35281502170</v>
      </c>
      <c r="D494" s="1">
        <v>78</v>
      </c>
    </row>
    <row r="495" spans="1:4" ht="13.2">
      <c r="A495" s="1" t="s">
        <v>7</v>
      </c>
      <c r="B495" s="1">
        <v>2</v>
      </c>
      <c r="C495" s="1">
        <v>35281502293</v>
      </c>
      <c r="D495" s="1">
        <v>79</v>
      </c>
    </row>
    <row r="496" spans="1:4" ht="13.2">
      <c r="A496" s="1" t="s">
        <v>7</v>
      </c>
      <c r="B496" s="1">
        <v>2</v>
      </c>
      <c r="C496" s="1">
        <v>35281501034</v>
      </c>
      <c r="D496" s="1">
        <v>80</v>
      </c>
    </row>
    <row r="497" spans="1:4" ht="13.2">
      <c r="A497" s="1" t="s">
        <v>7</v>
      </c>
      <c r="B497" s="1">
        <v>2</v>
      </c>
      <c r="C497" s="1">
        <v>35281503126</v>
      </c>
      <c r="D497" s="1">
        <v>80</v>
      </c>
    </row>
    <row r="498" spans="1:4" ht="13.2">
      <c r="A498" s="1" t="s">
        <v>7</v>
      </c>
      <c r="B498" s="1">
        <v>2</v>
      </c>
      <c r="C498" s="1">
        <v>35281502271</v>
      </c>
      <c r="D498" s="1">
        <v>82</v>
      </c>
    </row>
    <row r="499" spans="1:4" ht="13.2">
      <c r="A499" s="1" t="s">
        <v>7</v>
      </c>
      <c r="B499" s="1">
        <v>2</v>
      </c>
      <c r="C499" s="1">
        <v>35281502316</v>
      </c>
      <c r="D499" s="1">
        <v>82</v>
      </c>
    </row>
    <row r="500" spans="1:4" ht="13.2">
      <c r="A500" s="1" t="s">
        <v>7</v>
      </c>
      <c r="B500" s="1">
        <v>2</v>
      </c>
      <c r="C500" s="1">
        <v>35281504026</v>
      </c>
      <c r="D500" s="1">
        <v>82</v>
      </c>
    </row>
    <row r="501" spans="1:4" ht="13.2">
      <c r="A501" s="1" t="s">
        <v>7</v>
      </c>
      <c r="B501" s="1">
        <v>2</v>
      </c>
      <c r="C501" s="1">
        <v>35281501258</v>
      </c>
      <c r="D501" s="1">
        <v>83</v>
      </c>
    </row>
    <row r="502" spans="1:4" ht="13.2">
      <c r="A502" s="1" t="s">
        <v>7</v>
      </c>
      <c r="B502" s="1">
        <v>2</v>
      </c>
      <c r="C502" s="1">
        <v>35281502035</v>
      </c>
      <c r="D502" s="1">
        <v>83</v>
      </c>
    </row>
    <row r="503" spans="1:4" ht="13.2">
      <c r="A503" s="1" t="s">
        <v>7</v>
      </c>
      <c r="B503" s="1">
        <v>2</v>
      </c>
      <c r="C503" s="1">
        <v>35281502091</v>
      </c>
      <c r="D503" s="1">
        <v>83</v>
      </c>
    </row>
    <row r="504" spans="1:4" ht="13.2">
      <c r="A504" s="1" t="s">
        <v>7</v>
      </c>
      <c r="B504" s="1">
        <v>2</v>
      </c>
      <c r="C504" s="1">
        <v>35281503058</v>
      </c>
      <c r="D504" s="1">
        <v>83</v>
      </c>
    </row>
    <row r="505" spans="1:4" ht="13.2">
      <c r="A505" s="1" t="s">
        <v>7</v>
      </c>
      <c r="B505" s="1">
        <v>2</v>
      </c>
      <c r="C505" s="1">
        <v>35281501269</v>
      </c>
      <c r="D505" s="1">
        <v>84</v>
      </c>
    </row>
    <row r="506" spans="1:4" ht="13.2">
      <c r="A506" s="1" t="s">
        <v>7</v>
      </c>
      <c r="B506" s="1">
        <v>2</v>
      </c>
      <c r="C506" s="1">
        <v>35281506141</v>
      </c>
      <c r="D506" s="1">
        <v>84</v>
      </c>
    </row>
    <row r="507" spans="1:4" ht="13.2">
      <c r="A507" s="1" t="s">
        <v>7</v>
      </c>
      <c r="B507" s="1">
        <v>2</v>
      </c>
      <c r="C507" s="1">
        <v>35281505041</v>
      </c>
      <c r="D507" s="1">
        <v>84</v>
      </c>
    </row>
    <row r="508" spans="1:4" ht="13.2">
      <c r="A508" s="1" t="s">
        <v>7</v>
      </c>
      <c r="B508" s="1">
        <v>2</v>
      </c>
      <c r="C508" s="1">
        <v>35281501012</v>
      </c>
      <c r="D508" s="1">
        <v>85</v>
      </c>
    </row>
    <row r="509" spans="1:4" ht="13.2">
      <c r="A509" s="1" t="s">
        <v>7</v>
      </c>
      <c r="B509" s="1">
        <v>2</v>
      </c>
      <c r="C509" s="1">
        <v>35281501089</v>
      </c>
      <c r="D509" s="1">
        <v>85</v>
      </c>
    </row>
    <row r="510" spans="1:4" ht="13.2">
      <c r="A510" s="1" t="s">
        <v>7</v>
      </c>
      <c r="B510" s="1">
        <v>2</v>
      </c>
      <c r="C510" s="1">
        <v>35281501337</v>
      </c>
      <c r="D510" s="1">
        <v>85</v>
      </c>
    </row>
    <row r="511" spans="1:4" ht="13.2">
      <c r="A511" s="1" t="s">
        <v>7</v>
      </c>
      <c r="B511" s="1">
        <v>2</v>
      </c>
      <c r="C511" s="1">
        <v>35281502338</v>
      </c>
      <c r="D511" s="1">
        <v>85</v>
      </c>
    </row>
    <row r="512" spans="1:4" ht="13.2">
      <c r="A512" s="1" t="s">
        <v>7</v>
      </c>
      <c r="B512" s="1">
        <v>2</v>
      </c>
      <c r="C512" s="1">
        <v>35281501067</v>
      </c>
      <c r="D512" s="1">
        <v>86</v>
      </c>
    </row>
    <row r="513" spans="1:4" ht="13.2">
      <c r="A513" s="1" t="s">
        <v>7</v>
      </c>
      <c r="B513" s="1">
        <v>2</v>
      </c>
      <c r="C513" s="1">
        <v>35281502125</v>
      </c>
      <c r="D513" s="1">
        <v>86</v>
      </c>
    </row>
    <row r="514" spans="1:4" ht="13.2">
      <c r="A514" s="1" t="s">
        <v>7</v>
      </c>
      <c r="B514" s="1">
        <v>2</v>
      </c>
      <c r="C514" s="1">
        <v>35281504295</v>
      </c>
      <c r="D514" s="1">
        <v>87</v>
      </c>
    </row>
    <row r="515" spans="1:4" ht="13.2">
      <c r="A515" s="1" t="s">
        <v>7</v>
      </c>
      <c r="B515" s="1">
        <v>2</v>
      </c>
      <c r="C515" s="1">
        <v>35281505131</v>
      </c>
      <c r="D515" s="1">
        <v>87</v>
      </c>
    </row>
    <row r="516" spans="1:4" ht="13.2">
      <c r="A516" s="1" t="s">
        <v>7</v>
      </c>
      <c r="B516" s="1">
        <v>2</v>
      </c>
      <c r="C516" s="1">
        <v>35281502204</v>
      </c>
      <c r="D516" s="1">
        <v>88</v>
      </c>
    </row>
    <row r="517" spans="1:4" ht="13.2">
      <c r="A517" s="1" t="s">
        <v>7</v>
      </c>
      <c r="B517" s="1">
        <v>2</v>
      </c>
      <c r="C517" s="1">
        <v>35281502428</v>
      </c>
      <c r="D517" s="1">
        <v>88</v>
      </c>
    </row>
    <row r="518" spans="1:4" ht="13.2">
      <c r="A518" s="1" t="s">
        <v>7</v>
      </c>
      <c r="B518" s="1">
        <v>2</v>
      </c>
      <c r="C518" s="1">
        <v>35281505050</v>
      </c>
      <c r="D518" s="1">
        <v>88</v>
      </c>
    </row>
    <row r="519" spans="1:4" ht="13.2">
      <c r="A519" s="1" t="s">
        <v>7</v>
      </c>
      <c r="B519" s="1">
        <v>2</v>
      </c>
      <c r="C519" s="1">
        <v>35281502305</v>
      </c>
      <c r="D519" s="1">
        <v>89</v>
      </c>
    </row>
    <row r="520" spans="1:4" ht="13.2">
      <c r="A520" s="1" t="s">
        <v>7</v>
      </c>
      <c r="B520" s="1">
        <v>2</v>
      </c>
      <c r="C520" s="1">
        <v>35281506040</v>
      </c>
      <c r="D520" s="1">
        <v>90</v>
      </c>
    </row>
    <row r="521" spans="1:4" ht="13.2">
      <c r="A521" s="1" t="s">
        <v>7</v>
      </c>
      <c r="B521" s="1">
        <v>2</v>
      </c>
      <c r="C521" s="1">
        <v>35281501056</v>
      </c>
      <c r="D521" s="1">
        <v>91</v>
      </c>
    </row>
    <row r="522" spans="1:4" ht="13.2">
      <c r="A522" s="1" t="s">
        <v>7</v>
      </c>
      <c r="B522" s="1">
        <v>2</v>
      </c>
      <c r="C522" s="1">
        <v>35281501315</v>
      </c>
      <c r="D522" s="1">
        <v>91</v>
      </c>
    </row>
    <row r="523" spans="1:4" ht="13.2">
      <c r="A523" s="1" t="s">
        <v>7</v>
      </c>
      <c r="B523" s="1">
        <v>2</v>
      </c>
      <c r="C523" s="1">
        <v>35281506039</v>
      </c>
      <c r="D523" s="1">
        <v>91</v>
      </c>
    </row>
    <row r="524" spans="1:4" ht="13.2">
      <c r="A524" s="1" t="s">
        <v>7</v>
      </c>
      <c r="B524" s="1">
        <v>2</v>
      </c>
      <c r="C524" s="1">
        <v>35281502215</v>
      </c>
      <c r="D524" s="1">
        <v>92</v>
      </c>
    </row>
    <row r="525" spans="1:4" ht="13.2">
      <c r="A525" s="1" t="s">
        <v>7</v>
      </c>
      <c r="B525" s="1">
        <v>2</v>
      </c>
      <c r="C525" s="1">
        <v>35281503148</v>
      </c>
      <c r="D525" s="1">
        <v>92</v>
      </c>
    </row>
    <row r="526" spans="1:4" ht="13.2">
      <c r="A526" s="1" t="s">
        <v>7</v>
      </c>
      <c r="B526" s="1">
        <v>2</v>
      </c>
      <c r="C526" s="1">
        <v>35281503294</v>
      </c>
      <c r="D526" s="1">
        <v>92</v>
      </c>
    </row>
    <row r="527" spans="1:4" ht="13.2">
      <c r="A527" s="1" t="s">
        <v>7</v>
      </c>
      <c r="B527" s="1">
        <v>2</v>
      </c>
      <c r="C527" s="1">
        <v>35281506261</v>
      </c>
      <c r="D527" s="1">
        <v>93</v>
      </c>
    </row>
    <row r="528" spans="1:4" ht="13.2">
      <c r="A528" s="1" t="s">
        <v>7</v>
      </c>
      <c r="B528" s="1">
        <v>3</v>
      </c>
      <c r="C528" s="1">
        <v>35281503036</v>
      </c>
      <c r="D528" s="1">
        <v>54</v>
      </c>
    </row>
    <row r="529" spans="1:4" ht="13.2">
      <c r="A529" s="1" t="s">
        <v>7</v>
      </c>
      <c r="B529" s="1">
        <v>3</v>
      </c>
      <c r="C529" s="1">
        <v>35281505052</v>
      </c>
      <c r="D529" s="1">
        <v>55</v>
      </c>
    </row>
    <row r="530" spans="1:4" ht="13.2">
      <c r="A530" s="1" t="s">
        <v>7</v>
      </c>
      <c r="B530" s="1">
        <v>3</v>
      </c>
      <c r="C530" s="1">
        <v>35281503261</v>
      </c>
      <c r="D530" s="1">
        <v>58</v>
      </c>
    </row>
    <row r="531" spans="1:4" ht="13.2">
      <c r="A531" s="1" t="s">
        <v>7</v>
      </c>
      <c r="B531" s="1">
        <v>3</v>
      </c>
      <c r="C531" s="1">
        <v>35281503238</v>
      </c>
      <c r="D531" s="1">
        <v>59</v>
      </c>
    </row>
    <row r="532" spans="1:4" ht="13.2">
      <c r="A532" s="1" t="s">
        <v>7</v>
      </c>
      <c r="B532" s="1">
        <v>3</v>
      </c>
      <c r="C532" s="1">
        <v>35281501090</v>
      </c>
      <c r="D532" s="1">
        <v>62</v>
      </c>
    </row>
    <row r="533" spans="1:4" ht="13.2">
      <c r="A533" s="1" t="s">
        <v>7</v>
      </c>
      <c r="B533" s="1">
        <v>3</v>
      </c>
      <c r="C533" s="1">
        <v>35281503115</v>
      </c>
      <c r="D533" s="1">
        <v>62</v>
      </c>
    </row>
    <row r="534" spans="1:4" ht="13.2">
      <c r="A534" s="1" t="s">
        <v>7</v>
      </c>
      <c r="B534" s="1">
        <v>3</v>
      </c>
      <c r="C534" s="1">
        <v>35281503193</v>
      </c>
      <c r="D534" s="1">
        <v>62</v>
      </c>
    </row>
    <row r="535" spans="1:4" ht="13.2">
      <c r="A535" s="1" t="s">
        <v>7</v>
      </c>
      <c r="B535" s="1">
        <v>3</v>
      </c>
      <c r="C535" s="1">
        <v>35281505030</v>
      </c>
      <c r="D535" s="1">
        <v>62</v>
      </c>
    </row>
    <row r="536" spans="1:4" ht="13.2">
      <c r="A536" s="1" t="s">
        <v>7</v>
      </c>
      <c r="B536" s="1">
        <v>3</v>
      </c>
      <c r="C536" s="1">
        <v>35281503250</v>
      </c>
      <c r="D536" s="1">
        <v>63</v>
      </c>
    </row>
    <row r="537" spans="1:4" ht="13.2">
      <c r="A537" s="1" t="s">
        <v>7</v>
      </c>
      <c r="B537" s="1">
        <v>3</v>
      </c>
      <c r="C537" s="1">
        <v>35281506073</v>
      </c>
      <c r="D537" s="1">
        <v>63</v>
      </c>
    </row>
    <row r="538" spans="1:4" ht="13.2">
      <c r="A538" s="1" t="s">
        <v>7</v>
      </c>
      <c r="B538" s="1">
        <v>3</v>
      </c>
      <c r="C538" s="1">
        <v>35281505063</v>
      </c>
      <c r="D538" s="1">
        <v>65</v>
      </c>
    </row>
    <row r="539" spans="1:4" ht="13.2">
      <c r="A539" s="1" t="s">
        <v>7</v>
      </c>
      <c r="B539" s="1">
        <v>3</v>
      </c>
      <c r="C539" s="1">
        <v>35281503373</v>
      </c>
      <c r="D539" s="1">
        <v>66</v>
      </c>
    </row>
    <row r="540" spans="1:4" ht="13.2">
      <c r="A540" s="1" t="s">
        <v>7</v>
      </c>
      <c r="B540" s="1">
        <v>3</v>
      </c>
      <c r="C540" s="1">
        <v>35281502406</v>
      </c>
      <c r="D540" s="1">
        <v>70</v>
      </c>
    </row>
    <row r="541" spans="1:4" ht="13.2">
      <c r="A541" s="1" t="s">
        <v>7</v>
      </c>
      <c r="B541" s="1">
        <v>3</v>
      </c>
      <c r="C541" s="1">
        <v>35281503137</v>
      </c>
      <c r="D541" s="1">
        <v>71</v>
      </c>
    </row>
    <row r="542" spans="1:4" ht="13.2">
      <c r="A542" s="1" t="s">
        <v>7</v>
      </c>
      <c r="B542" s="1">
        <v>3</v>
      </c>
      <c r="C542" s="1">
        <v>35281503182</v>
      </c>
      <c r="D542" s="1">
        <v>71</v>
      </c>
    </row>
    <row r="543" spans="1:4" ht="13.2">
      <c r="A543" s="1" t="s">
        <v>7</v>
      </c>
      <c r="B543" s="1">
        <v>3</v>
      </c>
      <c r="C543" s="1">
        <v>35281502147</v>
      </c>
      <c r="D543" s="1">
        <v>72</v>
      </c>
    </row>
    <row r="544" spans="1:4" ht="13.2">
      <c r="A544" s="1" t="s">
        <v>7</v>
      </c>
      <c r="B544" s="1">
        <v>3</v>
      </c>
      <c r="C544" s="1">
        <v>35281503283</v>
      </c>
      <c r="D544" s="1">
        <v>72</v>
      </c>
    </row>
    <row r="545" spans="1:4" ht="13.2">
      <c r="A545" s="1" t="s">
        <v>7</v>
      </c>
      <c r="B545" s="1">
        <v>3</v>
      </c>
      <c r="C545" s="1">
        <v>35281503047</v>
      </c>
      <c r="D545" s="1">
        <v>73</v>
      </c>
    </row>
    <row r="546" spans="1:4" ht="13.2">
      <c r="A546" s="1" t="s">
        <v>7</v>
      </c>
      <c r="B546" s="1">
        <v>3</v>
      </c>
      <c r="C546" s="1">
        <v>35281503069</v>
      </c>
      <c r="D546" s="1">
        <v>73</v>
      </c>
    </row>
    <row r="547" spans="1:4" ht="13.2">
      <c r="A547" s="1" t="s">
        <v>7</v>
      </c>
      <c r="B547" s="1">
        <v>3</v>
      </c>
      <c r="C547" s="1">
        <v>35281503227</v>
      </c>
      <c r="D547" s="1">
        <v>73</v>
      </c>
    </row>
    <row r="548" spans="1:4" ht="13.2">
      <c r="A548" s="1" t="s">
        <v>7</v>
      </c>
      <c r="B548" s="1">
        <v>3</v>
      </c>
      <c r="C548" s="1">
        <v>35281503014</v>
      </c>
      <c r="D548" s="1">
        <v>74</v>
      </c>
    </row>
    <row r="549" spans="1:4" ht="13.2">
      <c r="A549" s="1" t="s">
        <v>7</v>
      </c>
      <c r="B549" s="1">
        <v>3</v>
      </c>
      <c r="C549" s="1">
        <v>35281503328</v>
      </c>
      <c r="D549" s="1">
        <v>74</v>
      </c>
    </row>
    <row r="550" spans="1:4" ht="13.2">
      <c r="A550" s="1" t="s">
        <v>7</v>
      </c>
      <c r="B550" s="1">
        <v>3</v>
      </c>
      <c r="C550" s="1">
        <v>35281503339</v>
      </c>
      <c r="D550" s="1">
        <v>74</v>
      </c>
    </row>
    <row r="551" spans="1:4" ht="13.2">
      <c r="A551" s="1" t="s">
        <v>7</v>
      </c>
      <c r="B551" s="1">
        <v>3</v>
      </c>
      <c r="C551" s="1">
        <v>35281502046</v>
      </c>
      <c r="D551" s="1">
        <v>75</v>
      </c>
    </row>
    <row r="552" spans="1:4" ht="13.2">
      <c r="A552" s="1" t="s">
        <v>7</v>
      </c>
      <c r="B552" s="1">
        <v>3</v>
      </c>
      <c r="C552" s="1">
        <v>35281502103</v>
      </c>
      <c r="D552" s="1">
        <v>75</v>
      </c>
    </row>
    <row r="553" spans="1:4" ht="13.2">
      <c r="A553" s="1" t="s">
        <v>7</v>
      </c>
      <c r="B553" s="1">
        <v>3</v>
      </c>
      <c r="C553" s="1">
        <v>35281503159</v>
      </c>
      <c r="D553" s="1">
        <v>75</v>
      </c>
    </row>
    <row r="554" spans="1:4" ht="13.2">
      <c r="A554" s="1" t="s">
        <v>7</v>
      </c>
      <c r="B554" s="1">
        <v>3</v>
      </c>
      <c r="C554" s="1">
        <v>35281503160</v>
      </c>
      <c r="D554" s="1">
        <v>75</v>
      </c>
    </row>
    <row r="555" spans="1:4" ht="13.2">
      <c r="A555" s="1" t="s">
        <v>7</v>
      </c>
      <c r="B555" s="1">
        <v>3</v>
      </c>
      <c r="C555" s="1">
        <v>35281503306</v>
      </c>
      <c r="D555" s="1">
        <v>75</v>
      </c>
    </row>
    <row r="556" spans="1:4" ht="13.2">
      <c r="A556" s="1" t="s">
        <v>7</v>
      </c>
      <c r="B556" s="1">
        <v>3</v>
      </c>
      <c r="C556" s="1">
        <v>35281503171</v>
      </c>
      <c r="D556" s="1">
        <v>77</v>
      </c>
    </row>
    <row r="557" spans="1:4" ht="13.2">
      <c r="A557" s="1" t="s">
        <v>7</v>
      </c>
      <c r="B557" s="1">
        <v>3</v>
      </c>
      <c r="C557" s="1">
        <v>35281501168</v>
      </c>
      <c r="D557" s="1">
        <v>78</v>
      </c>
    </row>
    <row r="558" spans="1:4" ht="13.2">
      <c r="A558" s="1" t="s">
        <v>7</v>
      </c>
      <c r="B558" s="1">
        <v>3</v>
      </c>
      <c r="C558" s="1">
        <v>35281503205</v>
      </c>
      <c r="D558" s="1">
        <v>78</v>
      </c>
    </row>
    <row r="559" spans="1:4" ht="13.2">
      <c r="A559" s="1" t="s">
        <v>7</v>
      </c>
      <c r="B559" s="1">
        <v>3</v>
      </c>
      <c r="C559" s="1">
        <v>35281503249</v>
      </c>
      <c r="D559" s="1">
        <v>78</v>
      </c>
    </row>
    <row r="560" spans="1:4" ht="13.2">
      <c r="A560" s="1" t="s">
        <v>7</v>
      </c>
      <c r="B560" s="1">
        <v>3</v>
      </c>
      <c r="C560" s="1">
        <v>35281503351</v>
      </c>
      <c r="D560" s="1">
        <v>80</v>
      </c>
    </row>
    <row r="561" spans="1:4" ht="13.2">
      <c r="A561" s="1" t="s">
        <v>7</v>
      </c>
      <c r="B561" s="1">
        <v>3</v>
      </c>
      <c r="C561" s="1">
        <v>35281503362</v>
      </c>
      <c r="D561" s="1">
        <v>80</v>
      </c>
    </row>
    <row r="562" spans="1:4" ht="13.2">
      <c r="A562" s="1" t="s">
        <v>7</v>
      </c>
      <c r="B562" s="1">
        <v>3</v>
      </c>
      <c r="C562" s="1">
        <v>35281501292</v>
      </c>
      <c r="D562" s="1">
        <v>82</v>
      </c>
    </row>
    <row r="563" spans="1:4" ht="13.2">
      <c r="A563" s="1" t="s">
        <v>7</v>
      </c>
      <c r="B563" s="1">
        <v>3</v>
      </c>
      <c r="C563" s="1">
        <v>35281503104</v>
      </c>
      <c r="D563" s="1">
        <v>82</v>
      </c>
    </row>
    <row r="564" spans="1:4" ht="13.2">
      <c r="A564" s="1" t="s">
        <v>7</v>
      </c>
      <c r="B564" s="1">
        <v>3</v>
      </c>
      <c r="C564" s="1">
        <v>35281503272</v>
      </c>
      <c r="D564" s="1">
        <v>83</v>
      </c>
    </row>
    <row r="565" spans="1:4" ht="13.2">
      <c r="A565" s="1" t="s">
        <v>7</v>
      </c>
      <c r="B565" s="1">
        <v>4</v>
      </c>
      <c r="C565" s="1">
        <v>35281504149</v>
      </c>
      <c r="D565" s="1">
        <v>43</v>
      </c>
    </row>
    <row r="566" spans="1:4" ht="13.2">
      <c r="A566" s="1" t="s">
        <v>7</v>
      </c>
      <c r="B566" s="1">
        <v>4</v>
      </c>
      <c r="C566" s="1">
        <v>35281504172</v>
      </c>
      <c r="D566" s="1">
        <v>45</v>
      </c>
    </row>
    <row r="567" spans="1:4" ht="13.2">
      <c r="A567" s="1" t="s">
        <v>7</v>
      </c>
      <c r="B567" s="1">
        <v>4</v>
      </c>
      <c r="C567" s="1">
        <v>35281504330</v>
      </c>
      <c r="D567" s="1">
        <v>50</v>
      </c>
    </row>
    <row r="568" spans="1:4" ht="13.2">
      <c r="A568" s="1" t="s">
        <v>7</v>
      </c>
      <c r="B568" s="1">
        <v>4</v>
      </c>
      <c r="C568" s="1">
        <v>35281501281</v>
      </c>
      <c r="D568" s="1">
        <v>53</v>
      </c>
    </row>
    <row r="569" spans="1:4" ht="13.2">
      <c r="A569" s="1" t="s">
        <v>7</v>
      </c>
      <c r="B569" s="1">
        <v>4</v>
      </c>
      <c r="C569" s="1">
        <v>35281504363</v>
      </c>
      <c r="D569" s="1">
        <v>54</v>
      </c>
    </row>
    <row r="570" spans="1:4" ht="13.2">
      <c r="A570" s="1" t="s">
        <v>7</v>
      </c>
      <c r="B570" s="1">
        <v>4</v>
      </c>
      <c r="C570" s="1">
        <v>35281505108</v>
      </c>
      <c r="D570" s="1">
        <v>55</v>
      </c>
    </row>
    <row r="571" spans="1:4" ht="13.2">
      <c r="A571" s="1" t="s">
        <v>7</v>
      </c>
      <c r="B571" s="1">
        <v>4</v>
      </c>
      <c r="C571" s="1">
        <v>35281502282</v>
      </c>
      <c r="D571" s="1">
        <v>57</v>
      </c>
    </row>
    <row r="572" spans="1:4" ht="13.2">
      <c r="A572" s="1" t="s">
        <v>7</v>
      </c>
      <c r="B572" s="1">
        <v>4</v>
      </c>
      <c r="C572" s="1">
        <v>35281504329</v>
      </c>
      <c r="D572" s="1">
        <v>57</v>
      </c>
    </row>
    <row r="573" spans="1:4" ht="13.2">
      <c r="A573" s="1" t="s">
        <v>7</v>
      </c>
      <c r="B573" s="1">
        <v>4</v>
      </c>
      <c r="C573" s="1">
        <v>35281504015</v>
      </c>
      <c r="D573" s="1">
        <v>59</v>
      </c>
    </row>
    <row r="574" spans="1:4" ht="13.2">
      <c r="A574" s="1" t="s">
        <v>7</v>
      </c>
      <c r="B574" s="1">
        <v>4</v>
      </c>
      <c r="C574" s="1">
        <v>35281504183</v>
      </c>
      <c r="D574" s="1">
        <v>61</v>
      </c>
    </row>
    <row r="575" spans="1:4" ht="13.2">
      <c r="A575" s="1" t="s">
        <v>7</v>
      </c>
      <c r="B575" s="1">
        <v>4</v>
      </c>
      <c r="C575" s="1">
        <v>35281504240</v>
      </c>
      <c r="D575" s="1">
        <v>63</v>
      </c>
    </row>
    <row r="576" spans="1:4" ht="13.2">
      <c r="A576" s="1" t="s">
        <v>7</v>
      </c>
      <c r="B576" s="1">
        <v>4</v>
      </c>
      <c r="C576" s="1">
        <v>35281504053</v>
      </c>
      <c r="D576" s="1">
        <v>63</v>
      </c>
    </row>
    <row r="577" spans="1:4" ht="13.2">
      <c r="A577" s="1" t="s">
        <v>7</v>
      </c>
      <c r="B577" s="1">
        <v>4</v>
      </c>
      <c r="C577" s="1">
        <v>35281504239</v>
      </c>
      <c r="D577" s="1">
        <v>64</v>
      </c>
    </row>
    <row r="578" spans="1:4" ht="13.2">
      <c r="A578" s="1" t="s">
        <v>7</v>
      </c>
      <c r="B578" s="1">
        <v>4</v>
      </c>
      <c r="C578" s="1">
        <v>35281504071</v>
      </c>
      <c r="D578" s="1">
        <v>66</v>
      </c>
    </row>
    <row r="579" spans="1:4" ht="13.2">
      <c r="A579" s="1" t="s">
        <v>7</v>
      </c>
      <c r="B579" s="1">
        <v>4</v>
      </c>
      <c r="C579" s="1">
        <v>35281505120</v>
      </c>
      <c r="D579" s="1">
        <v>66</v>
      </c>
    </row>
    <row r="580" spans="1:4" ht="13.2">
      <c r="A580" s="1" t="s">
        <v>7</v>
      </c>
      <c r="B580" s="1">
        <v>4</v>
      </c>
      <c r="C580" s="1">
        <v>35281504217</v>
      </c>
      <c r="D580" s="1">
        <v>68</v>
      </c>
    </row>
    <row r="581" spans="1:4" ht="13.2">
      <c r="A581" s="1" t="s">
        <v>7</v>
      </c>
      <c r="B581" s="1">
        <v>4</v>
      </c>
      <c r="C581" s="1">
        <v>35281504127</v>
      </c>
      <c r="D581" s="1">
        <v>69</v>
      </c>
    </row>
    <row r="582" spans="1:4" ht="13.2">
      <c r="A582" s="1" t="s">
        <v>7</v>
      </c>
      <c r="B582" s="1">
        <v>4</v>
      </c>
      <c r="C582" s="1">
        <v>35281504037</v>
      </c>
      <c r="D582" s="1">
        <v>70</v>
      </c>
    </row>
    <row r="583" spans="1:4" ht="13.2">
      <c r="A583" s="1" t="s">
        <v>7</v>
      </c>
      <c r="B583" s="1">
        <v>4</v>
      </c>
      <c r="C583" s="1">
        <v>35281504150</v>
      </c>
      <c r="D583" s="1">
        <v>70</v>
      </c>
    </row>
    <row r="584" spans="1:4" ht="13.2">
      <c r="A584" s="1" t="s">
        <v>7</v>
      </c>
      <c r="B584" s="1">
        <v>4</v>
      </c>
      <c r="C584" s="1">
        <v>35281504116</v>
      </c>
      <c r="D584" s="1">
        <v>72</v>
      </c>
    </row>
    <row r="585" spans="1:4" ht="13.2">
      <c r="A585" s="1" t="s">
        <v>7</v>
      </c>
      <c r="B585" s="1">
        <v>4</v>
      </c>
      <c r="C585" s="1">
        <v>35281504206</v>
      </c>
      <c r="D585" s="1">
        <v>72</v>
      </c>
    </row>
    <row r="586" spans="1:4" ht="13.2">
      <c r="A586" s="1" t="s">
        <v>7</v>
      </c>
      <c r="B586" s="1">
        <v>4</v>
      </c>
      <c r="C586" s="1">
        <v>35281504228</v>
      </c>
      <c r="D586" s="1">
        <v>72</v>
      </c>
    </row>
    <row r="587" spans="1:4" ht="13.2">
      <c r="A587" s="1" t="s">
        <v>7</v>
      </c>
      <c r="B587" s="1">
        <v>4</v>
      </c>
      <c r="C587" s="1">
        <v>35281504251</v>
      </c>
      <c r="D587" s="1">
        <v>72</v>
      </c>
    </row>
    <row r="588" spans="1:4" ht="13.2">
      <c r="A588" s="1" t="s">
        <v>7</v>
      </c>
      <c r="B588" s="1">
        <v>4</v>
      </c>
      <c r="C588" s="1">
        <v>35281504273</v>
      </c>
      <c r="D588" s="1">
        <v>72</v>
      </c>
    </row>
    <row r="589" spans="1:4" ht="13.2">
      <c r="A589" s="1" t="s">
        <v>7</v>
      </c>
      <c r="B589" s="1">
        <v>4</v>
      </c>
      <c r="C589" s="1">
        <v>35281501023</v>
      </c>
      <c r="D589" s="1">
        <v>73</v>
      </c>
    </row>
    <row r="590" spans="1:4" ht="13.2">
      <c r="A590" s="1" t="s">
        <v>7</v>
      </c>
      <c r="B590" s="1">
        <v>4</v>
      </c>
      <c r="C590" s="1">
        <v>35281504318</v>
      </c>
      <c r="D590" s="1">
        <v>74</v>
      </c>
    </row>
    <row r="591" spans="1:4" ht="13.2">
      <c r="A591" s="1" t="s">
        <v>7</v>
      </c>
      <c r="B591" s="1">
        <v>4</v>
      </c>
      <c r="C591" s="1">
        <v>35281505142</v>
      </c>
      <c r="D591" s="1">
        <v>74</v>
      </c>
    </row>
    <row r="592" spans="1:4" ht="13.2">
      <c r="A592" s="1" t="s">
        <v>7</v>
      </c>
      <c r="B592" s="1">
        <v>4</v>
      </c>
      <c r="C592" s="1">
        <v>35281504341</v>
      </c>
      <c r="D592" s="1">
        <v>75</v>
      </c>
    </row>
    <row r="593" spans="1:4" ht="13.2">
      <c r="A593" s="1" t="s">
        <v>7</v>
      </c>
      <c r="B593" s="1">
        <v>4</v>
      </c>
      <c r="C593" s="1">
        <v>35281504352</v>
      </c>
      <c r="D593" s="1">
        <v>76</v>
      </c>
    </row>
    <row r="594" spans="1:4" ht="13.2">
      <c r="A594" s="1" t="s">
        <v>7</v>
      </c>
      <c r="B594" s="1">
        <v>4</v>
      </c>
      <c r="C594" s="1">
        <v>35281506107</v>
      </c>
      <c r="D594" s="1">
        <v>77</v>
      </c>
    </row>
    <row r="595" spans="1:4" ht="13.2">
      <c r="A595" s="1" t="s">
        <v>7</v>
      </c>
      <c r="B595" s="1">
        <v>4</v>
      </c>
      <c r="C595" s="1">
        <v>35281501214</v>
      </c>
      <c r="D595" s="1">
        <v>78</v>
      </c>
    </row>
    <row r="596" spans="1:4" ht="13.2">
      <c r="A596" s="1" t="s">
        <v>7</v>
      </c>
      <c r="B596" s="1">
        <v>4</v>
      </c>
      <c r="C596" s="1">
        <v>35281504093</v>
      </c>
      <c r="D596" s="1">
        <v>78</v>
      </c>
    </row>
    <row r="597" spans="1:4" ht="13.2">
      <c r="A597" s="1" t="s">
        <v>7</v>
      </c>
      <c r="B597" s="1">
        <v>4</v>
      </c>
      <c r="C597" s="1">
        <v>35281504105</v>
      </c>
      <c r="D597" s="1">
        <v>79</v>
      </c>
    </row>
    <row r="598" spans="1:4" ht="13.2">
      <c r="A598" s="1" t="s">
        <v>7</v>
      </c>
      <c r="B598" s="1">
        <v>4</v>
      </c>
      <c r="C598" s="1">
        <v>35281504048</v>
      </c>
      <c r="D598" s="1">
        <v>82</v>
      </c>
    </row>
    <row r="599" spans="1:4" ht="13.2">
      <c r="A599" s="1" t="s">
        <v>7</v>
      </c>
      <c r="B599" s="1">
        <v>4</v>
      </c>
      <c r="C599" s="1">
        <v>35281506095</v>
      </c>
      <c r="D599" s="1">
        <v>84</v>
      </c>
    </row>
    <row r="600" spans="1:4" ht="13.2">
      <c r="A600" s="1" t="s">
        <v>7</v>
      </c>
      <c r="B600" s="1">
        <v>4</v>
      </c>
      <c r="C600" s="1">
        <v>35281504082</v>
      </c>
      <c r="D600" s="1">
        <v>88</v>
      </c>
    </row>
    <row r="601" spans="1:4" ht="13.2">
      <c r="A601" s="1" t="s">
        <v>7</v>
      </c>
      <c r="B601" s="1">
        <v>4</v>
      </c>
      <c r="C601" s="1">
        <v>35281504161</v>
      </c>
      <c r="D601" s="1">
        <v>88</v>
      </c>
    </row>
    <row r="602" spans="1:4" ht="13.2">
      <c r="A602" s="1" t="s">
        <v>7</v>
      </c>
      <c r="B602" s="1">
        <v>4</v>
      </c>
      <c r="C602" s="1">
        <v>35281504138</v>
      </c>
      <c r="D602" s="1">
        <v>92</v>
      </c>
    </row>
    <row r="603" spans="1:4" ht="13.2">
      <c r="A603" s="1" t="s">
        <v>7</v>
      </c>
      <c r="B603" s="1">
        <v>5</v>
      </c>
      <c r="C603" s="1">
        <v>35281505018</v>
      </c>
      <c r="D603" s="1">
        <v>46</v>
      </c>
    </row>
    <row r="604" spans="1:4" ht="13.2">
      <c r="A604" s="1" t="s">
        <v>7</v>
      </c>
      <c r="B604" s="1">
        <v>5</v>
      </c>
      <c r="C604" s="1">
        <v>35281505094</v>
      </c>
      <c r="D604" s="1">
        <v>56</v>
      </c>
    </row>
    <row r="605" spans="1:4" ht="13.2">
      <c r="A605" s="1" t="s">
        <v>7</v>
      </c>
      <c r="B605" s="1">
        <v>5</v>
      </c>
      <c r="C605" s="1">
        <v>35281502024</v>
      </c>
      <c r="D605" s="1">
        <v>60</v>
      </c>
    </row>
    <row r="606" spans="1:4" ht="13.2">
      <c r="A606" s="1" t="s">
        <v>7</v>
      </c>
      <c r="B606" s="1">
        <v>5</v>
      </c>
      <c r="C606" s="1">
        <v>35281505038</v>
      </c>
      <c r="D606" s="1">
        <v>60</v>
      </c>
    </row>
    <row r="607" spans="1:4" ht="13.2">
      <c r="A607" s="1" t="s">
        <v>7</v>
      </c>
      <c r="B607" s="1">
        <v>5</v>
      </c>
      <c r="C607" s="1">
        <v>35281502192</v>
      </c>
      <c r="D607" s="1">
        <v>62</v>
      </c>
    </row>
    <row r="608" spans="1:4" ht="13.2">
      <c r="A608" s="1" t="s">
        <v>7</v>
      </c>
      <c r="B608" s="1">
        <v>5</v>
      </c>
      <c r="C608" s="1">
        <v>35281505049</v>
      </c>
      <c r="D608" s="1">
        <v>63</v>
      </c>
    </row>
    <row r="609" spans="1:4" ht="13.2">
      <c r="A609" s="1" t="s">
        <v>7</v>
      </c>
      <c r="B609" s="1">
        <v>5</v>
      </c>
      <c r="C609" s="1">
        <v>35281505230</v>
      </c>
      <c r="D609" s="1">
        <v>63</v>
      </c>
    </row>
    <row r="610" spans="1:4" ht="13.2">
      <c r="A610" s="1" t="s">
        <v>7</v>
      </c>
      <c r="B610" s="1">
        <v>5</v>
      </c>
      <c r="C610" s="1">
        <v>35281505252</v>
      </c>
      <c r="D610" s="1">
        <v>66</v>
      </c>
    </row>
    <row r="611" spans="1:4" ht="13.2">
      <c r="A611" s="1" t="s">
        <v>7</v>
      </c>
      <c r="B611" s="1">
        <v>5</v>
      </c>
      <c r="C611" s="1">
        <v>35281505218</v>
      </c>
      <c r="D611" s="1">
        <v>68</v>
      </c>
    </row>
    <row r="612" spans="1:4" ht="13.2">
      <c r="A612" s="1" t="s">
        <v>7</v>
      </c>
      <c r="B612" s="1">
        <v>5</v>
      </c>
      <c r="C612" s="1">
        <v>35281505083</v>
      </c>
      <c r="D612" s="1">
        <v>70</v>
      </c>
    </row>
    <row r="613" spans="1:4" ht="13.2">
      <c r="A613" s="1" t="s">
        <v>7</v>
      </c>
      <c r="B613" s="1">
        <v>5</v>
      </c>
      <c r="C613" s="1">
        <v>35281505195</v>
      </c>
      <c r="D613" s="1">
        <v>70</v>
      </c>
    </row>
    <row r="614" spans="1:4" ht="13.2">
      <c r="A614" s="1" t="s">
        <v>7</v>
      </c>
      <c r="B614" s="1">
        <v>5</v>
      </c>
      <c r="C614" s="1">
        <v>35281501113</v>
      </c>
      <c r="D614" s="1">
        <v>71</v>
      </c>
    </row>
    <row r="615" spans="1:4" ht="13.2">
      <c r="A615" s="1" t="s">
        <v>7</v>
      </c>
      <c r="B615" s="1">
        <v>5</v>
      </c>
      <c r="C615" s="1">
        <v>35281501326</v>
      </c>
      <c r="D615" s="1">
        <v>71</v>
      </c>
    </row>
    <row r="616" spans="1:4" ht="13.2">
      <c r="A616" s="1" t="s">
        <v>7</v>
      </c>
      <c r="B616" s="1">
        <v>5</v>
      </c>
      <c r="C616" s="1">
        <v>35281502372</v>
      </c>
      <c r="D616" s="1">
        <v>71</v>
      </c>
    </row>
    <row r="617" spans="1:4" ht="13.2">
      <c r="A617" s="1" t="s">
        <v>7</v>
      </c>
      <c r="B617" s="1">
        <v>5</v>
      </c>
      <c r="C617" s="1">
        <v>35281505331</v>
      </c>
      <c r="D617" s="1">
        <v>71</v>
      </c>
    </row>
    <row r="618" spans="1:4" ht="13.2">
      <c r="A618" s="1" t="s">
        <v>7</v>
      </c>
      <c r="B618" s="1">
        <v>5</v>
      </c>
      <c r="C618" s="1">
        <v>35281505128</v>
      </c>
      <c r="D618" s="1">
        <v>72</v>
      </c>
    </row>
    <row r="619" spans="1:4" ht="13.2">
      <c r="A619" s="1" t="s">
        <v>7</v>
      </c>
      <c r="B619" s="1">
        <v>5</v>
      </c>
      <c r="C619" s="1">
        <v>35281505173</v>
      </c>
      <c r="D619" s="1">
        <v>72</v>
      </c>
    </row>
    <row r="620" spans="1:4" ht="13.2">
      <c r="A620" s="1" t="s">
        <v>7</v>
      </c>
      <c r="B620" s="1">
        <v>5</v>
      </c>
      <c r="C620" s="1">
        <v>35281505364</v>
      </c>
      <c r="D620" s="1">
        <v>72</v>
      </c>
    </row>
    <row r="621" spans="1:4" ht="13.2">
      <c r="A621" s="1" t="s">
        <v>7</v>
      </c>
      <c r="B621" s="1">
        <v>5</v>
      </c>
      <c r="C621" s="1">
        <v>35281505320</v>
      </c>
      <c r="D621" s="1">
        <v>73</v>
      </c>
    </row>
    <row r="622" spans="1:4" ht="13.2">
      <c r="A622" s="1" t="s">
        <v>7</v>
      </c>
      <c r="B622" s="1">
        <v>5</v>
      </c>
      <c r="C622" s="1">
        <v>35281505085</v>
      </c>
      <c r="D622" s="1">
        <v>73</v>
      </c>
    </row>
    <row r="623" spans="1:4" ht="13.2">
      <c r="A623" s="1" t="s">
        <v>7</v>
      </c>
      <c r="B623" s="1">
        <v>5</v>
      </c>
      <c r="C623" s="1">
        <v>35281501078</v>
      </c>
      <c r="D623" s="1">
        <v>75</v>
      </c>
    </row>
    <row r="624" spans="1:4" ht="13.2">
      <c r="A624" s="1" t="s">
        <v>7</v>
      </c>
      <c r="B624" s="1">
        <v>5</v>
      </c>
      <c r="C624" s="1">
        <v>35281505319</v>
      </c>
      <c r="D624" s="1">
        <v>75</v>
      </c>
    </row>
    <row r="625" spans="1:4" ht="13.2">
      <c r="A625" s="1" t="s">
        <v>7</v>
      </c>
      <c r="B625" s="1">
        <v>5</v>
      </c>
      <c r="C625" s="1">
        <v>35281505263</v>
      </c>
      <c r="D625" s="1">
        <v>76</v>
      </c>
    </row>
    <row r="626" spans="1:4" ht="13.2">
      <c r="A626" s="1" t="s">
        <v>7</v>
      </c>
      <c r="B626" s="1">
        <v>5</v>
      </c>
      <c r="C626" s="1">
        <v>35281501203</v>
      </c>
      <c r="D626" s="1">
        <v>77</v>
      </c>
    </row>
    <row r="627" spans="1:4" ht="13.2">
      <c r="A627" s="1" t="s">
        <v>7</v>
      </c>
      <c r="B627" s="1">
        <v>5</v>
      </c>
      <c r="C627" s="1">
        <v>35281505016</v>
      </c>
      <c r="D627" s="1">
        <v>77</v>
      </c>
    </row>
    <row r="628" spans="1:4" ht="13.2">
      <c r="A628" s="1" t="s">
        <v>7</v>
      </c>
      <c r="B628" s="1">
        <v>5</v>
      </c>
      <c r="C628" s="1">
        <v>35281505106</v>
      </c>
      <c r="D628" s="1">
        <v>80</v>
      </c>
    </row>
    <row r="629" spans="1:4" ht="13.2">
      <c r="A629" s="1" t="s">
        <v>7</v>
      </c>
      <c r="B629" s="1">
        <v>5</v>
      </c>
      <c r="C629" s="1">
        <v>35281506185</v>
      </c>
      <c r="D629" s="1">
        <v>80</v>
      </c>
    </row>
    <row r="630" spans="1:4" ht="13.2">
      <c r="A630" s="1" t="s">
        <v>7</v>
      </c>
      <c r="B630" s="1">
        <v>5</v>
      </c>
      <c r="C630" s="1">
        <v>35281505207</v>
      </c>
      <c r="D630" s="1">
        <v>83</v>
      </c>
    </row>
    <row r="631" spans="1:4" ht="13.2">
      <c r="A631" s="1" t="s">
        <v>7</v>
      </c>
      <c r="B631" s="1">
        <v>5</v>
      </c>
      <c r="C631" s="1">
        <v>35281505119</v>
      </c>
      <c r="D631" s="1">
        <v>83</v>
      </c>
    </row>
    <row r="632" spans="1:4" ht="13.2">
      <c r="A632" s="1" t="s">
        <v>7</v>
      </c>
      <c r="B632" s="1">
        <v>5</v>
      </c>
      <c r="C632" s="1">
        <v>35281505117</v>
      </c>
      <c r="D632" s="1">
        <v>84</v>
      </c>
    </row>
    <row r="633" spans="1:4" ht="13.2">
      <c r="A633" s="1" t="s">
        <v>7</v>
      </c>
      <c r="B633" s="1">
        <v>5</v>
      </c>
      <c r="C633" s="1">
        <v>35281505184</v>
      </c>
      <c r="D633" s="1">
        <v>84</v>
      </c>
    </row>
    <row r="634" spans="1:4" ht="13.2">
      <c r="A634" s="1" t="s">
        <v>7</v>
      </c>
      <c r="B634" s="1">
        <v>5</v>
      </c>
      <c r="C634" s="1">
        <v>35281505285</v>
      </c>
      <c r="D634" s="1">
        <v>84</v>
      </c>
    </row>
    <row r="635" spans="1:4" ht="13.2">
      <c r="A635" s="1" t="s">
        <v>7</v>
      </c>
      <c r="B635" s="1">
        <v>5</v>
      </c>
      <c r="C635" s="1">
        <v>35281505308</v>
      </c>
      <c r="D635" s="1">
        <v>84</v>
      </c>
    </row>
    <row r="636" spans="1:4" ht="13.2">
      <c r="A636" s="1" t="s">
        <v>7</v>
      </c>
      <c r="B636" s="1">
        <v>5</v>
      </c>
      <c r="C636" s="1">
        <v>35281505274</v>
      </c>
      <c r="D636" s="1">
        <v>85</v>
      </c>
    </row>
    <row r="637" spans="1:4" ht="13.2">
      <c r="A637" s="1" t="s">
        <v>7</v>
      </c>
      <c r="B637" s="1">
        <v>5</v>
      </c>
      <c r="C637" s="1">
        <v>35281505162</v>
      </c>
      <c r="D637" s="1">
        <v>86</v>
      </c>
    </row>
    <row r="638" spans="1:4" ht="13.2">
      <c r="A638" s="1" t="s">
        <v>7</v>
      </c>
      <c r="B638" s="1">
        <v>5</v>
      </c>
      <c r="C638" s="1">
        <v>35281505151</v>
      </c>
      <c r="D638" s="1">
        <v>88</v>
      </c>
    </row>
    <row r="639" spans="1:4" ht="13.2">
      <c r="A639" s="1" t="s">
        <v>7</v>
      </c>
      <c r="B639" s="1">
        <v>5</v>
      </c>
      <c r="C639" s="1">
        <v>35281505229</v>
      </c>
      <c r="D639" s="1">
        <v>88</v>
      </c>
    </row>
    <row r="640" spans="1:4" ht="13.2">
      <c r="A640" s="1" t="s">
        <v>7</v>
      </c>
      <c r="B640" s="1">
        <v>6</v>
      </c>
      <c r="C640" s="1">
        <v>35281501348</v>
      </c>
      <c r="D640" s="1">
        <v>39</v>
      </c>
    </row>
    <row r="641" spans="1:4" ht="13.2">
      <c r="A641" s="1" t="s">
        <v>7</v>
      </c>
      <c r="B641" s="1">
        <v>6</v>
      </c>
      <c r="C641" s="1">
        <v>35281502394</v>
      </c>
      <c r="D641" s="1">
        <v>47</v>
      </c>
    </row>
    <row r="642" spans="1:4" ht="13.2">
      <c r="A642" s="1" t="s">
        <v>7</v>
      </c>
      <c r="B642" s="1">
        <v>6</v>
      </c>
      <c r="C642" s="1">
        <v>35281506219</v>
      </c>
      <c r="D642" s="1">
        <v>47</v>
      </c>
    </row>
    <row r="643" spans="1:4" ht="13.2">
      <c r="A643" s="1" t="s">
        <v>7</v>
      </c>
      <c r="B643" s="1">
        <v>6</v>
      </c>
      <c r="C643" s="1">
        <v>35281506062</v>
      </c>
      <c r="D643" s="1">
        <v>51</v>
      </c>
    </row>
    <row r="644" spans="1:4" ht="13.2">
      <c r="A644" s="1" t="s">
        <v>7</v>
      </c>
      <c r="B644" s="1">
        <v>6</v>
      </c>
      <c r="C644" s="1">
        <v>35281502417</v>
      </c>
      <c r="D644" s="1">
        <v>54</v>
      </c>
    </row>
    <row r="645" spans="1:4" ht="13.2">
      <c r="A645" s="1" t="s">
        <v>7</v>
      </c>
      <c r="B645" s="1">
        <v>6</v>
      </c>
      <c r="C645" s="1">
        <v>35281505029</v>
      </c>
      <c r="D645" s="1">
        <v>54</v>
      </c>
    </row>
    <row r="646" spans="1:4" ht="13.2">
      <c r="A646" s="1" t="s">
        <v>7</v>
      </c>
      <c r="B646" s="1">
        <v>6</v>
      </c>
      <c r="C646" s="1">
        <v>35281506220</v>
      </c>
      <c r="D646" s="1">
        <v>55</v>
      </c>
    </row>
    <row r="647" spans="1:4" ht="13.2">
      <c r="A647" s="1" t="s">
        <v>7</v>
      </c>
      <c r="B647" s="1">
        <v>6</v>
      </c>
      <c r="C647" s="1">
        <v>35281501124</v>
      </c>
      <c r="D647" s="1">
        <v>58</v>
      </c>
    </row>
    <row r="648" spans="1:4" ht="13.2">
      <c r="A648" s="1" t="s">
        <v>7</v>
      </c>
      <c r="B648" s="1">
        <v>6</v>
      </c>
      <c r="C648" s="1">
        <v>35281506152</v>
      </c>
      <c r="D648" s="1">
        <v>58</v>
      </c>
    </row>
    <row r="649" spans="1:4" ht="13.2">
      <c r="A649" s="1" t="s">
        <v>7</v>
      </c>
      <c r="B649" s="1">
        <v>6</v>
      </c>
      <c r="C649" s="1">
        <v>35281505140</v>
      </c>
      <c r="D649" s="1">
        <v>59</v>
      </c>
    </row>
    <row r="650" spans="1:4" ht="13.2">
      <c r="A650" s="1" t="s">
        <v>7</v>
      </c>
      <c r="B650" s="1">
        <v>6</v>
      </c>
      <c r="C650" s="1">
        <v>35281506084</v>
      </c>
      <c r="D650" s="1">
        <v>59</v>
      </c>
    </row>
    <row r="651" spans="1:4" ht="13.2">
      <c r="A651" s="1" t="s">
        <v>7</v>
      </c>
      <c r="B651" s="1">
        <v>6</v>
      </c>
      <c r="C651" s="1">
        <v>35281503317</v>
      </c>
      <c r="D651" s="1">
        <v>61</v>
      </c>
    </row>
    <row r="652" spans="1:4" ht="13.2">
      <c r="A652" s="1" t="s">
        <v>7</v>
      </c>
      <c r="B652" s="1">
        <v>6</v>
      </c>
      <c r="C652" s="1">
        <v>35281506174</v>
      </c>
      <c r="D652" s="1">
        <v>61</v>
      </c>
    </row>
    <row r="653" spans="1:4" ht="13.2">
      <c r="A653" s="1" t="s">
        <v>7</v>
      </c>
      <c r="B653" s="1">
        <v>6</v>
      </c>
      <c r="C653" s="1">
        <v>35281501360</v>
      </c>
      <c r="D653" s="1">
        <v>62</v>
      </c>
    </row>
    <row r="654" spans="1:4" ht="13.2">
      <c r="A654" s="1" t="s">
        <v>7</v>
      </c>
      <c r="B654" s="1">
        <v>6</v>
      </c>
      <c r="C654" s="1">
        <v>35281502080</v>
      </c>
      <c r="D654" s="1">
        <v>64</v>
      </c>
    </row>
    <row r="655" spans="1:4" ht="13.2">
      <c r="A655" s="1" t="s">
        <v>7</v>
      </c>
      <c r="B655" s="1">
        <v>6</v>
      </c>
      <c r="C655" s="1">
        <v>35281505241</v>
      </c>
      <c r="D655" s="1">
        <v>65</v>
      </c>
    </row>
    <row r="656" spans="1:4" ht="13.2">
      <c r="A656" s="1" t="s">
        <v>7</v>
      </c>
      <c r="B656" s="1">
        <v>6</v>
      </c>
      <c r="C656" s="1">
        <v>35281506118</v>
      </c>
      <c r="D656" s="1">
        <v>68</v>
      </c>
    </row>
    <row r="657" spans="1:4" ht="13.2">
      <c r="A657" s="1" t="s">
        <v>7</v>
      </c>
      <c r="B657" s="1">
        <v>6</v>
      </c>
      <c r="C657" s="1">
        <v>35281503081</v>
      </c>
      <c r="D657" s="1">
        <v>71</v>
      </c>
    </row>
    <row r="658" spans="1:4" ht="13.2">
      <c r="A658" s="1" t="s">
        <v>7</v>
      </c>
      <c r="B658" s="1">
        <v>6</v>
      </c>
      <c r="C658" s="1">
        <v>35281505027</v>
      </c>
      <c r="D658" s="1">
        <v>71</v>
      </c>
    </row>
    <row r="659" spans="1:4" ht="13.2">
      <c r="A659" s="1" t="s">
        <v>7</v>
      </c>
      <c r="B659" s="1">
        <v>6</v>
      </c>
      <c r="C659" s="1">
        <v>35281506017</v>
      </c>
      <c r="D659" s="1">
        <v>73</v>
      </c>
    </row>
    <row r="660" spans="1:4" ht="13.2">
      <c r="A660" s="1" t="s">
        <v>7</v>
      </c>
      <c r="B660" s="1">
        <v>6</v>
      </c>
      <c r="C660" s="1">
        <v>35281506163</v>
      </c>
      <c r="D660" s="1">
        <v>73</v>
      </c>
    </row>
    <row r="661" spans="1:4" ht="13.2">
      <c r="A661" s="1" t="s">
        <v>7</v>
      </c>
      <c r="B661" s="1">
        <v>6</v>
      </c>
      <c r="C661" s="1">
        <v>35281506242</v>
      </c>
      <c r="D661" s="1">
        <v>73</v>
      </c>
    </row>
    <row r="662" spans="1:4" ht="13.2">
      <c r="A662" s="1" t="s">
        <v>7</v>
      </c>
      <c r="B662" s="1">
        <v>6</v>
      </c>
      <c r="C662" s="1">
        <v>35281506208</v>
      </c>
      <c r="D662" s="1">
        <v>76</v>
      </c>
    </row>
    <row r="663" spans="1:4" ht="13.2">
      <c r="A663" s="1" t="s">
        <v>7</v>
      </c>
      <c r="B663" s="1">
        <v>6</v>
      </c>
      <c r="C663" s="1">
        <v>35281506231</v>
      </c>
      <c r="D663" s="1">
        <v>82</v>
      </c>
    </row>
    <row r="664" spans="1:4" ht="13.2">
      <c r="A664" s="1" t="s">
        <v>7</v>
      </c>
      <c r="B664" s="1">
        <v>6</v>
      </c>
      <c r="C664" s="1">
        <v>35281502350</v>
      </c>
      <c r="D664" s="1">
        <v>87</v>
      </c>
    </row>
    <row r="665" spans="1:4" ht="13.2">
      <c r="A665" s="1" t="s">
        <v>7</v>
      </c>
      <c r="B665" s="1">
        <v>7</v>
      </c>
      <c r="C665" s="1">
        <v>35281501371</v>
      </c>
      <c r="D665" s="1">
        <v>36</v>
      </c>
    </row>
    <row r="666" spans="1:4" ht="13.2">
      <c r="A666" s="1" t="s">
        <v>7</v>
      </c>
      <c r="B666" s="1">
        <v>7</v>
      </c>
      <c r="C666" s="1">
        <v>35281503092</v>
      </c>
      <c r="D666" s="1">
        <v>36</v>
      </c>
    </row>
    <row r="667" spans="1:4" ht="13.2">
      <c r="A667" s="1" t="s">
        <v>7</v>
      </c>
      <c r="B667" s="1">
        <v>7</v>
      </c>
      <c r="C667" s="1">
        <v>35281503216</v>
      </c>
      <c r="D667" s="1">
        <v>41</v>
      </c>
    </row>
    <row r="668" spans="1:4" ht="13.2">
      <c r="A668" s="1" t="s">
        <v>7</v>
      </c>
      <c r="B668" s="1">
        <v>7</v>
      </c>
      <c r="C668" s="1">
        <v>35281504262</v>
      </c>
      <c r="D668" s="1">
        <v>42</v>
      </c>
    </row>
    <row r="669" spans="1:4" ht="13.2">
      <c r="A669" s="1" t="s">
        <v>7</v>
      </c>
      <c r="B669" s="1">
        <v>7</v>
      </c>
      <c r="C669" s="1">
        <v>35281505353</v>
      </c>
      <c r="D669" s="1">
        <v>44</v>
      </c>
    </row>
    <row r="670" spans="1:4" ht="13.2">
      <c r="A670" s="1" t="s">
        <v>7</v>
      </c>
      <c r="B670" s="1">
        <v>7</v>
      </c>
      <c r="C670" s="1">
        <v>35281504191</v>
      </c>
      <c r="D670" s="1">
        <v>44</v>
      </c>
    </row>
    <row r="671" spans="1:4" ht="13.2">
      <c r="A671" s="1" t="s">
        <v>7</v>
      </c>
      <c r="B671" s="1">
        <v>7</v>
      </c>
      <c r="C671" s="1">
        <v>35281503070</v>
      </c>
      <c r="D671" s="1">
        <v>45</v>
      </c>
    </row>
    <row r="672" spans="1:4" ht="13.2">
      <c r="A672" s="1" t="s">
        <v>7</v>
      </c>
      <c r="B672" s="1">
        <v>7</v>
      </c>
      <c r="C672" s="1">
        <v>35281505061</v>
      </c>
      <c r="D672" s="1">
        <v>45</v>
      </c>
    </row>
    <row r="673" spans="1:4" ht="13.2">
      <c r="A673" s="1" t="s">
        <v>7</v>
      </c>
      <c r="B673" s="1">
        <v>7</v>
      </c>
      <c r="C673" s="1">
        <v>35281503340</v>
      </c>
      <c r="D673" s="1">
        <v>47</v>
      </c>
    </row>
    <row r="674" spans="1:4" ht="13.2">
      <c r="A674" s="1" t="s">
        <v>7</v>
      </c>
      <c r="B674" s="1">
        <v>7</v>
      </c>
      <c r="C674" s="1">
        <v>35281505096</v>
      </c>
      <c r="D674" s="1">
        <v>53</v>
      </c>
    </row>
    <row r="675" spans="1:4" ht="13.2">
      <c r="A675" s="1" t="s">
        <v>7</v>
      </c>
      <c r="B675" s="1">
        <v>7</v>
      </c>
      <c r="C675" s="1">
        <v>35281504284</v>
      </c>
      <c r="D675" s="1">
        <v>58</v>
      </c>
    </row>
    <row r="676" spans="1:4" ht="13.2">
      <c r="A676" s="1" t="s">
        <v>7</v>
      </c>
      <c r="B676" s="1">
        <v>7</v>
      </c>
      <c r="C676" s="1">
        <v>35281505139</v>
      </c>
      <c r="D676" s="1">
        <v>60</v>
      </c>
    </row>
    <row r="677" spans="1:4" ht="13.2">
      <c r="A677" s="1" t="s">
        <v>7</v>
      </c>
      <c r="B677" s="1">
        <v>7</v>
      </c>
      <c r="C677" s="1">
        <v>35281501045</v>
      </c>
      <c r="D677" s="1">
        <v>62</v>
      </c>
    </row>
    <row r="678" spans="1:4" ht="13.2">
      <c r="A678" s="1" t="s">
        <v>7</v>
      </c>
      <c r="B678" s="1">
        <v>7</v>
      </c>
      <c r="C678" s="1">
        <v>35281501102</v>
      </c>
      <c r="D678" s="1">
        <v>62</v>
      </c>
    </row>
    <row r="679" spans="1:4" ht="13.2">
      <c r="A679" s="1" t="s">
        <v>7</v>
      </c>
      <c r="B679" s="1">
        <v>7</v>
      </c>
      <c r="C679" s="1">
        <v>35281504060</v>
      </c>
      <c r="D679" s="1">
        <v>63</v>
      </c>
    </row>
    <row r="680" spans="1:4" ht="13.2">
      <c r="A680" s="1" t="s">
        <v>7</v>
      </c>
      <c r="B680" s="1">
        <v>7</v>
      </c>
      <c r="C680" s="1">
        <v>35281505296</v>
      </c>
      <c r="D680" s="1">
        <v>65</v>
      </c>
    </row>
    <row r="681" spans="1:4" ht="13.2">
      <c r="A681" s="1" t="s">
        <v>7</v>
      </c>
      <c r="B681" s="1">
        <v>7</v>
      </c>
      <c r="C681" s="1">
        <v>35281502361</v>
      </c>
      <c r="D681" s="1">
        <v>71</v>
      </c>
    </row>
    <row r="682" spans="1:4" ht="13.2">
      <c r="A682" s="1" t="s">
        <v>7</v>
      </c>
      <c r="B682" s="1">
        <v>7</v>
      </c>
      <c r="C682" s="1">
        <v>35281505072</v>
      </c>
      <c r="D682" s="1">
        <v>83</v>
      </c>
    </row>
    <row r="683" spans="1:4" ht="13.2">
      <c r="A683" s="1" t="s">
        <v>8</v>
      </c>
      <c r="B683" s="1">
        <v>1</v>
      </c>
      <c r="C683" s="1">
        <v>35291501283</v>
      </c>
      <c r="D683" s="1">
        <v>28</v>
      </c>
    </row>
    <row r="684" spans="1:4" ht="13.2">
      <c r="A684" s="1" t="s">
        <v>8</v>
      </c>
      <c r="B684" s="1">
        <v>1</v>
      </c>
      <c r="C684" s="1">
        <v>35291500110</v>
      </c>
      <c r="D684" s="1">
        <v>31</v>
      </c>
    </row>
    <row r="685" spans="1:4" ht="13.2">
      <c r="A685" s="1" t="s">
        <v>8</v>
      </c>
      <c r="B685" s="1">
        <v>1</v>
      </c>
      <c r="C685" s="1">
        <v>35291508055</v>
      </c>
      <c r="D685" s="1">
        <v>34</v>
      </c>
    </row>
    <row r="686" spans="1:4" ht="13.2">
      <c r="A686" s="1" t="s">
        <v>8</v>
      </c>
      <c r="B686" s="1">
        <v>1</v>
      </c>
      <c r="C686" s="1">
        <v>35291508145</v>
      </c>
      <c r="D686" s="1">
        <v>34</v>
      </c>
    </row>
    <row r="687" spans="1:4" ht="13.2">
      <c r="A687" s="1" t="s">
        <v>8</v>
      </c>
      <c r="B687" s="1">
        <v>1</v>
      </c>
      <c r="C687" s="1">
        <v>35291505074</v>
      </c>
      <c r="D687" s="1">
        <v>36</v>
      </c>
    </row>
    <row r="688" spans="1:4" ht="13.2">
      <c r="A688" s="1" t="s">
        <v>8</v>
      </c>
      <c r="B688" s="1">
        <v>1</v>
      </c>
      <c r="C688" s="1">
        <v>35291503162</v>
      </c>
      <c r="D688" s="1">
        <v>39</v>
      </c>
    </row>
    <row r="689" spans="1:4" ht="13.2">
      <c r="A689" s="1" t="s">
        <v>8</v>
      </c>
      <c r="B689" s="1">
        <v>1</v>
      </c>
      <c r="C689" s="1">
        <v>35291508268</v>
      </c>
      <c r="D689" s="1">
        <v>39</v>
      </c>
    </row>
    <row r="690" spans="1:4" ht="13.2">
      <c r="A690" s="1" t="s">
        <v>8</v>
      </c>
      <c r="B690" s="1">
        <v>1</v>
      </c>
      <c r="C690" s="1">
        <v>35291504051</v>
      </c>
      <c r="D690" s="1">
        <v>40</v>
      </c>
    </row>
    <row r="691" spans="1:4" ht="13.2">
      <c r="A691" s="1" t="s">
        <v>8</v>
      </c>
      <c r="B691" s="1">
        <v>1</v>
      </c>
      <c r="C691" s="1">
        <v>35291500100</v>
      </c>
      <c r="D691" s="1">
        <v>41</v>
      </c>
    </row>
    <row r="692" spans="1:4" ht="13.2">
      <c r="A692" s="1" t="s">
        <v>8</v>
      </c>
      <c r="B692" s="1">
        <v>1</v>
      </c>
      <c r="C692" s="1">
        <v>35291500106</v>
      </c>
      <c r="D692" s="1">
        <v>41</v>
      </c>
    </row>
    <row r="693" spans="1:4" ht="13.2">
      <c r="A693" s="1" t="s">
        <v>8</v>
      </c>
      <c r="B693" s="1">
        <v>1</v>
      </c>
      <c r="C693" s="1">
        <v>35291500107</v>
      </c>
      <c r="D693" s="1">
        <v>41</v>
      </c>
    </row>
    <row r="694" spans="1:4" ht="13.2">
      <c r="A694" s="1" t="s">
        <v>8</v>
      </c>
      <c r="B694" s="1">
        <v>1</v>
      </c>
      <c r="C694" s="1">
        <v>35291505221</v>
      </c>
      <c r="D694" s="1">
        <v>42</v>
      </c>
    </row>
    <row r="695" spans="1:4" ht="13.2">
      <c r="A695" s="1" t="s">
        <v>8</v>
      </c>
      <c r="B695" s="1">
        <v>1</v>
      </c>
      <c r="C695" s="1">
        <v>35291507076</v>
      </c>
      <c r="D695" s="1">
        <v>42</v>
      </c>
    </row>
    <row r="696" spans="1:4" ht="13.2">
      <c r="A696" s="1" t="s">
        <v>8</v>
      </c>
      <c r="B696" s="1">
        <v>1</v>
      </c>
      <c r="C696" s="1">
        <v>35291507087</v>
      </c>
      <c r="D696" s="1">
        <v>42</v>
      </c>
    </row>
    <row r="697" spans="1:4" ht="13.2">
      <c r="A697" s="1" t="s">
        <v>8</v>
      </c>
      <c r="B697" s="1">
        <v>1</v>
      </c>
      <c r="C697" s="1">
        <v>35291500102</v>
      </c>
      <c r="D697" s="1">
        <v>43</v>
      </c>
    </row>
    <row r="698" spans="1:4" ht="13.2">
      <c r="A698" s="1" t="s">
        <v>8</v>
      </c>
      <c r="B698" s="1">
        <v>1</v>
      </c>
      <c r="C698" s="1">
        <v>35291502284</v>
      </c>
      <c r="D698" s="1">
        <v>43</v>
      </c>
    </row>
    <row r="699" spans="1:4" ht="13.2">
      <c r="A699" s="1" t="s">
        <v>8</v>
      </c>
      <c r="B699" s="1">
        <v>1</v>
      </c>
      <c r="C699" s="1">
        <v>35291506031</v>
      </c>
      <c r="D699" s="1">
        <v>44</v>
      </c>
    </row>
    <row r="700" spans="1:4" ht="13.2">
      <c r="A700" s="1" t="s">
        <v>8</v>
      </c>
      <c r="B700" s="1">
        <v>1</v>
      </c>
      <c r="C700" s="1">
        <v>35291506132</v>
      </c>
      <c r="D700" s="1">
        <v>46</v>
      </c>
    </row>
    <row r="701" spans="1:4" ht="13.2">
      <c r="A701" s="1" t="s">
        <v>8</v>
      </c>
      <c r="B701" s="1">
        <v>1</v>
      </c>
      <c r="C701" s="1">
        <v>35291502116</v>
      </c>
      <c r="D701" s="1">
        <v>48</v>
      </c>
    </row>
    <row r="702" spans="1:4" ht="13.2">
      <c r="A702" s="1" t="s">
        <v>8</v>
      </c>
      <c r="B702" s="1">
        <v>1</v>
      </c>
      <c r="C702" s="1">
        <v>35291503049</v>
      </c>
      <c r="D702" s="1">
        <v>48</v>
      </c>
    </row>
    <row r="703" spans="1:4" ht="13.2">
      <c r="A703" s="1" t="s">
        <v>8</v>
      </c>
      <c r="B703" s="1">
        <v>1</v>
      </c>
      <c r="C703" s="1">
        <v>35291507133</v>
      </c>
      <c r="D703" s="1">
        <v>49</v>
      </c>
    </row>
    <row r="704" spans="1:4" ht="13.2">
      <c r="A704" s="1" t="s">
        <v>8</v>
      </c>
      <c r="B704" s="1">
        <v>1</v>
      </c>
      <c r="C704" s="1">
        <v>35291502217</v>
      </c>
      <c r="D704" s="1">
        <v>50</v>
      </c>
    </row>
    <row r="705" spans="1:4" ht="13.2">
      <c r="A705" s="1" t="s">
        <v>8</v>
      </c>
      <c r="B705" s="1">
        <v>1</v>
      </c>
      <c r="C705" s="1">
        <v>35291505232</v>
      </c>
      <c r="D705" s="1">
        <v>50</v>
      </c>
    </row>
    <row r="706" spans="1:4" ht="13.2">
      <c r="A706" s="1" t="s">
        <v>8</v>
      </c>
      <c r="B706" s="1">
        <v>1</v>
      </c>
      <c r="C706" s="1">
        <v>35291505298</v>
      </c>
      <c r="D706" s="1">
        <v>50</v>
      </c>
    </row>
    <row r="707" spans="1:4" ht="13.2">
      <c r="A707" s="1" t="s">
        <v>8</v>
      </c>
      <c r="B707" s="1">
        <v>1</v>
      </c>
      <c r="C707" s="1">
        <v>35291503285</v>
      </c>
      <c r="D707" s="1">
        <v>51</v>
      </c>
    </row>
    <row r="708" spans="1:4" ht="13.2">
      <c r="A708" s="1" t="s">
        <v>8</v>
      </c>
      <c r="B708" s="1">
        <v>1</v>
      </c>
      <c r="C708" s="1">
        <v>35291506019</v>
      </c>
      <c r="D708" s="1">
        <v>53</v>
      </c>
    </row>
    <row r="709" spans="1:4" ht="13.2">
      <c r="A709" s="1" t="s">
        <v>8</v>
      </c>
      <c r="B709" s="1">
        <v>1</v>
      </c>
      <c r="C709" s="1">
        <v>35291508217</v>
      </c>
      <c r="D709" s="1">
        <v>55</v>
      </c>
    </row>
    <row r="710" spans="1:4" ht="13.2">
      <c r="A710" s="1" t="s">
        <v>8</v>
      </c>
      <c r="B710" s="1">
        <v>1</v>
      </c>
      <c r="C710" s="1">
        <v>35291500103</v>
      </c>
      <c r="D710" s="1">
        <v>56</v>
      </c>
    </row>
    <row r="711" spans="1:4" ht="13.2">
      <c r="A711" s="1" t="s">
        <v>8</v>
      </c>
      <c r="B711" s="1">
        <v>1</v>
      </c>
      <c r="C711" s="1">
        <v>35291505063</v>
      </c>
      <c r="D711" s="1">
        <v>56</v>
      </c>
    </row>
    <row r="712" spans="1:4" ht="13.2">
      <c r="A712" s="1" t="s">
        <v>8</v>
      </c>
      <c r="B712" s="1">
        <v>1</v>
      </c>
      <c r="C712" s="1">
        <v>35291507021</v>
      </c>
      <c r="D712" s="1">
        <v>58</v>
      </c>
    </row>
    <row r="713" spans="1:4" ht="13.2">
      <c r="A713" s="1" t="s">
        <v>8</v>
      </c>
      <c r="B713" s="1">
        <v>1</v>
      </c>
      <c r="C713" s="1">
        <v>35291505265</v>
      </c>
      <c r="D713" s="1">
        <v>59</v>
      </c>
    </row>
    <row r="714" spans="1:4" ht="13.2">
      <c r="A714" s="1" t="s">
        <v>8</v>
      </c>
      <c r="B714" s="1">
        <v>1</v>
      </c>
      <c r="C714" s="1">
        <v>35291504062</v>
      </c>
      <c r="D714" s="1">
        <v>66</v>
      </c>
    </row>
    <row r="715" spans="1:4" ht="13.2">
      <c r="A715" s="1" t="s">
        <v>8</v>
      </c>
      <c r="B715" s="1">
        <v>2</v>
      </c>
      <c r="C715" s="1">
        <v>35291505119</v>
      </c>
      <c r="D715" s="1">
        <v>25</v>
      </c>
    </row>
    <row r="716" spans="1:4" ht="13.2">
      <c r="A716" s="1" t="s">
        <v>8</v>
      </c>
      <c r="B716" s="1">
        <v>2</v>
      </c>
      <c r="C716" s="1">
        <v>35291504040</v>
      </c>
      <c r="D716" s="1">
        <v>28</v>
      </c>
    </row>
    <row r="717" spans="1:4" ht="13.2">
      <c r="A717" s="1" t="s">
        <v>8</v>
      </c>
      <c r="B717" s="1">
        <v>2</v>
      </c>
      <c r="C717" s="1">
        <v>35291500111</v>
      </c>
      <c r="D717" s="1">
        <v>30</v>
      </c>
    </row>
    <row r="718" spans="1:4" ht="13.2">
      <c r="A718" s="1" t="s">
        <v>8</v>
      </c>
      <c r="B718" s="1">
        <v>2</v>
      </c>
      <c r="C718" s="1">
        <v>35291505164</v>
      </c>
      <c r="D718" s="1">
        <v>32</v>
      </c>
    </row>
    <row r="719" spans="1:4" ht="13.2">
      <c r="A719" s="1" t="s">
        <v>8</v>
      </c>
      <c r="B719" s="1">
        <v>2</v>
      </c>
      <c r="C719" s="1">
        <v>35291503184</v>
      </c>
      <c r="D719" s="1">
        <v>34</v>
      </c>
    </row>
    <row r="720" spans="1:4" ht="13.2">
      <c r="A720" s="1" t="s">
        <v>8</v>
      </c>
      <c r="B720" s="1">
        <v>2</v>
      </c>
      <c r="C720" s="1">
        <v>35291508291</v>
      </c>
      <c r="D720" s="1">
        <v>36</v>
      </c>
    </row>
    <row r="721" spans="1:4" ht="13.2">
      <c r="A721" s="1" t="s">
        <v>8</v>
      </c>
      <c r="B721" s="1">
        <v>2</v>
      </c>
      <c r="C721" s="1">
        <v>35291503173</v>
      </c>
      <c r="D721" s="1">
        <v>37</v>
      </c>
    </row>
    <row r="722" spans="1:4" ht="13.2">
      <c r="A722" s="1" t="s">
        <v>8</v>
      </c>
      <c r="B722" s="1">
        <v>2</v>
      </c>
      <c r="C722" s="1">
        <v>35291505186</v>
      </c>
      <c r="D722" s="1">
        <v>37</v>
      </c>
    </row>
    <row r="723" spans="1:4" ht="13.2">
      <c r="A723" s="1" t="s">
        <v>8</v>
      </c>
      <c r="B723" s="1">
        <v>2</v>
      </c>
      <c r="C723" s="1">
        <v>35291502150</v>
      </c>
      <c r="D723" s="1">
        <v>38</v>
      </c>
    </row>
    <row r="724" spans="1:4" ht="13.2">
      <c r="A724" s="1" t="s">
        <v>8</v>
      </c>
      <c r="B724" s="1">
        <v>2</v>
      </c>
      <c r="C724" s="1">
        <v>35291500105</v>
      </c>
      <c r="D724" s="1">
        <v>39</v>
      </c>
    </row>
    <row r="725" spans="1:4" ht="13.2">
      <c r="A725" s="1" t="s">
        <v>8</v>
      </c>
      <c r="B725" s="1">
        <v>2</v>
      </c>
      <c r="C725" s="1">
        <v>35291500108</v>
      </c>
      <c r="D725" s="1">
        <v>40</v>
      </c>
    </row>
    <row r="726" spans="1:4" ht="13.2">
      <c r="A726" s="1" t="s">
        <v>8</v>
      </c>
      <c r="B726" s="1">
        <v>2</v>
      </c>
      <c r="C726" s="1">
        <v>35291505287</v>
      </c>
      <c r="D726" s="1">
        <v>42</v>
      </c>
    </row>
    <row r="727" spans="1:4" ht="13.2">
      <c r="A727" s="1" t="s">
        <v>8</v>
      </c>
      <c r="B727" s="1">
        <v>2</v>
      </c>
      <c r="C727" s="1">
        <v>35291501238</v>
      </c>
      <c r="D727" s="1">
        <v>44</v>
      </c>
    </row>
    <row r="728" spans="1:4" ht="13.2">
      <c r="A728" s="1" t="s">
        <v>8</v>
      </c>
      <c r="B728" s="1">
        <v>2</v>
      </c>
      <c r="C728" s="1">
        <v>35291500104</v>
      </c>
      <c r="D728" s="1">
        <v>45</v>
      </c>
    </row>
    <row r="729" spans="1:4" ht="13.2">
      <c r="A729" s="1" t="s">
        <v>8</v>
      </c>
      <c r="B729" s="1">
        <v>2</v>
      </c>
      <c r="C729" s="1">
        <v>35291502015</v>
      </c>
      <c r="D729" s="1">
        <v>45</v>
      </c>
    </row>
    <row r="730" spans="1:4" ht="13.2">
      <c r="A730" s="1" t="s">
        <v>8</v>
      </c>
      <c r="B730" s="1">
        <v>2</v>
      </c>
      <c r="C730" s="1">
        <v>35291502105</v>
      </c>
      <c r="D730" s="1">
        <v>45</v>
      </c>
    </row>
    <row r="731" spans="1:4" ht="13.2">
      <c r="A731" s="1" t="s">
        <v>8</v>
      </c>
      <c r="B731" s="1">
        <v>2</v>
      </c>
      <c r="C731" s="1">
        <v>35291502060</v>
      </c>
      <c r="D731" s="1">
        <v>47</v>
      </c>
    </row>
    <row r="732" spans="1:4" ht="13.2">
      <c r="A732" s="1" t="s">
        <v>8</v>
      </c>
      <c r="B732" s="1">
        <v>2</v>
      </c>
      <c r="C732" s="1">
        <v>35291502262</v>
      </c>
      <c r="D732" s="1">
        <v>47</v>
      </c>
    </row>
    <row r="733" spans="1:4" ht="13.2">
      <c r="A733" s="1" t="s">
        <v>8</v>
      </c>
      <c r="B733" s="1">
        <v>2</v>
      </c>
      <c r="C733" s="1">
        <v>35291507010</v>
      </c>
      <c r="D733" s="1">
        <v>47</v>
      </c>
    </row>
    <row r="734" spans="1:4" ht="13.2">
      <c r="A734" s="1" t="s">
        <v>8</v>
      </c>
      <c r="B734" s="1">
        <v>2</v>
      </c>
      <c r="C734" s="1">
        <v>35291503038</v>
      </c>
      <c r="D734" s="1">
        <v>48</v>
      </c>
    </row>
    <row r="735" spans="1:4" ht="13.2">
      <c r="A735" s="1" t="s">
        <v>8</v>
      </c>
      <c r="B735" s="1">
        <v>2</v>
      </c>
      <c r="C735" s="1">
        <v>35291505131</v>
      </c>
      <c r="D735" s="1">
        <v>48</v>
      </c>
    </row>
    <row r="736" spans="1:4" ht="13.2">
      <c r="A736" s="1" t="s">
        <v>8</v>
      </c>
      <c r="B736" s="1">
        <v>2</v>
      </c>
      <c r="C736" s="1">
        <v>35291504224</v>
      </c>
      <c r="D736" s="1">
        <v>48</v>
      </c>
    </row>
    <row r="737" spans="1:4" ht="13.2">
      <c r="A737" s="1" t="s">
        <v>8</v>
      </c>
      <c r="B737" s="1">
        <v>2</v>
      </c>
      <c r="C737" s="1">
        <v>35291506109</v>
      </c>
      <c r="D737" s="1">
        <v>49</v>
      </c>
    </row>
    <row r="738" spans="1:4" ht="13.2">
      <c r="A738" s="1" t="s">
        <v>8</v>
      </c>
      <c r="B738" s="1">
        <v>2</v>
      </c>
      <c r="C738" s="1">
        <v>35291507122</v>
      </c>
      <c r="D738" s="1">
        <v>50</v>
      </c>
    </row>
    <row r="739" spans="1:4" ht="13.2">
      <c r="A739" s="1" t="s">
        <v>8</v>
      </c>
      <c r="B739" s="1">
        <v>2</v>
      </c>
      <c r="C739" s="1">
        <v>35291505030</v>
      </c>
      <c r="D739" s="1">
        <v>53</v>
      </c>
    </row>
    <row r="740" spans="1:4" ht="13.2">
      <c r="A740" s="1" t="s">
        <v>8</v>
      </c>
      <c r="B740" s="1">
        <v>2</v>
      </c>
      <c r="C740" s="1">
        <v>35291503117</v>
      </c>
      <c r="D740" s="1">
        <v>54</v>
      </c>
    </row>
    <row r="741" spans="1:4" ht="13.2">
      <c r="A741" s="1" t="s">
        <v>8</v>
      </c>
      <c r="B741" s="1">
        <v>2</v>
      </c>
      <c r="C741" s="1">
        <v>35291508224</v>
      </c>
      <c r="D741" s="1">
        <v>54</v>
      </c>
    </row>
    <row r="742" spans="1:4" ht="13.2">
      <c r="A742" s="1" t="s">
        <v>8</v>
      </c>
      <c r="B742" s="1">
        <v>2</v>
      </c>
      <c r="C742" s="1">
        <v>35291504303</v>
      </c>
      <c r="D742" s="1">
        <v>55</v>
      </c>
    </row>
    <row r="743" spans="1:4" ht="13.2">
      <c r="A743" s="1" t="s">
        <v>8</v>
      </c>
      <c r="B743" s="1">
        <v>2</v>
      </c>
      <c r="C743" s="1">
        <v>35291500109</v>
      </c>
      <c r="D743" s="1">
        <v>56</v>
      </c>
    </row>
    <row r="744" spans="1:4" ht="13.2">
      <c r="A744" s="1" t="s">
        <v>8</v>
      </c>
      <c r="B744" s="1">
        <v>2</v>
      </c>
      <c r="C744" s="1">
        <v>35291507144</v>
      </c>
      <c r="D744" s="1">
        <v>60</v>
      </c>
    </row>
    <row r="745" spans="1:4" ht="13.2">
      <c r="A745" s="1" t="s">
        <v>8</v>
      </c>
      <c r="B745" s="1">
        <v>2</v>
      </c>
      <c r="C745" s="1">
        <v>35291502059</v>
      </c>
      <c r="D745" s="1">
        <v>76</v>
      </c>
    </row>
    <row r="746" spans="1:4" ht="13.2">
      <c r="A746" s="1" t="s">
        <v>8</v>
      </c>
      <c r="B746" s="1">
        <v>3</v>
      </c>
      <c r="C746" s="1">
        <v>35291501014</v>
      </c>
      <c r="D746" s="1">
        <v>38</v>
      </c>
    </row>
    <row r="747" spans="1:4" ht="13.2">
      <c r="A747" s="1" t="s">
        <v>8</v>
      </c>
      <c r="B747" s="1">
        <v>3</v>
      </c>
      <c r="C747" s="1">
        <v>35291501216</v>
      </c>
      <c r="D747" s="1">
        <v>50</v>
      </c>
    </row>
    <row r="748" spans="1:4" ht="13.2">
      <c r="A748" s="1" t="s">
        <v>8</v>
      </c>
      <c r="B748" s="1">
        <v>3</v>
      </c>
      <c r="C748" s="1">
        <v>35291501306</v>
      </c>
      <c r="D748" s="1">
        <v>51</v>
      </c>
    </row>
    <row r="749" spans="1:4" ht="13.2">
      <c r="A749" s="1" t="s">
        <v>8</v>
      </c>
      <c r="B749" s="1">
        <v>3</v>
      </c>
      <c r="C749" s="1">
        <v>35291501369</v>
      </c>
      <c r="D749" s="1">
        <v>52</v>
      </c>
    </row>
    <row r="750" spans="1:4" ht="13.2">
      <c r="A750" s="1" t="s">
        <v>8</v>
      </c>
      <c r="B750" s="1">
        <v>3</v>
      </c>
      <c r="C750" s="1">
        <v>35291501395</v>
      </c>
      <c r="D750" s="1">
        <v>56</v>
      </c>
    </row>
    <row r="751" spans="1:4" ht="13.2">
      <c r="A751" s="1" t="s">
        <v>8</v>
      </c>
      <c r="B751" s="1">
        <v>3</v>
      </c>
      <c r="C751" s="1">
        <v>35291501272</v>
      </c>
      <c r="D751" s="1">
        <v>57</v>
      </c>
    </row>
    <row r="752" spans="1:4" ht="13.2">
      <c r="A752" s="1" t="s">
        <v>8</v>
      </c>
      <c r="B752" s="1">
        <v>3</v>
      </c>
      <c r="C752" s="1">
        <v>35291501182</v>
      </c>
      <c r="D752" s="1">
        <v>59</v>
      </c>
    </row>
    <row r="753" spans="1:4" ht="13.2">
      <c r="A753" s="1" t="s">
        <v>8</v>
      </c>
      <c r="B753" s="1">
        <v>3</v>
      </c>
      <c r="C753" s="1">
        <v>35291501092</v>
      </c>
      <c r="D753" s="1">
        <v>63</v>
      </c>
    </row>
    <row r="754" spans="1:4" ht="13.2">
      <c r="A754" s="1" t="s">
        <v>8</v>
      </c>
      <c r="B754" s="1">
        <v>3</v>
      </c>
      <c r="C754" s="1">
        <v>35291501193</v>
      </c>
      <c r="D754" s="1">
        <v>64</v>
      </c>
    </row>
    <row r="755" spans="1:4" ht="13.2">
      <c r="A755" s="1" t="s">
        <v>8</v>
      </c>
      <c r="B755" s="1">
        <v>3</v>
      </c>
      <c r="C755" s="1">
        <v>35291501227</v>
      </c>
      <c r="D755" s="1">
        <v>64</v>
      </c>
    </row>
    <row r="756" spans="1:4" ht="13.2">
      <c r="A756" s="1" t="s">
        <v>8</v>
      </c>
      <c r="B756" s="1">
        <v>3</v>
      </c>
      <c r="C756" s="1">
        <v>35291501101</v>
      </c>
      <c r="D756" s="1">
        <v>65</v>
      </c>
    </row>
    <row r="757" spans="1:4" ht="13.2">
      <c r="A757" s="1" t="s">
        <v>8</v>
      </c>
      <c r="B757" s="1">
        <v>3</v>
      </c>
      <c r="C757" s="1">
        <v>35291501261</v>
      </c>
      <c r="D757" s="1">
        <v>66</v>
      </c>
    </row>
    <row r="758" spans="1:4" ht="13.2">
      <c r="A758" s="1" t="s">
        <v>8</v>
      </c>
      <c r="B758" s="1">
        <v>3</v>
      </c>
      <c r="C758" s="1">
        <v>35291501159</v>
      </c>
      <c r="D758" s="1">
        <v>67</v>
      </c>
    </row>
    <row r="759" spans="1:4" ht="13.2">
      <c r="A759" s="1" t="s">
        <v>8</v>
      </c>
      <c r="B759" s="1">
        <v>3</v>
      </c>
      <c r="C759" s="1">
        <v>35291501294</v>
      </c>
      <c r="D759" s="1">
        <v>69</v>
      </c>
    </row>
    <row r="760" spans="1:4" ht="13.2">
      <c r="A760" s="1" t="s">
        <v>8</v>
      </c>
      <c r="B760" s="1">
        <v>3</v>
      </c>
      <c r="C760" s="1">
        <v>35291501384</v>
      </c>
      <c r="D760" s="1">
        <v>69</v>
      </c>
    </row>
    <row r="761" spans="1:4" ht="13.2">
      <c r="A761" s="1" t="s">
        <v>8</v>
      </c>
      <c r="B761" s="1">
        <v>3</v>
      </c>
      <c r="C761" s="1">
        <v>35291501047</v>
      </c>
      <c r="D761" s="1">
        <v>70</v>
      </c>
    </row>
    <row r="762" spans="1:4" ht="13.2">
      <c r="A762" s="1" t="s">
        <v>8</v>
      </c>
      <c r="B762" s="1">
        <v>3</v>
      </c>
      <c r="C762" s="1">
        <v>35291501171</v>
      </c>
      <c r="D762" s="1">
        <v>70</v>
      </c>
    </row>
    <row r="763" spans="1:4" ht="13.2">
      <c r="A763" s="1" t="s">
        <v>8</v>
      </c>
      <c r="B763" s="1">
        <v>3</v>
      </c>
      <c r="C763" s="1">
        <v>35291501340</v>
      </c>
      <c r="D763" s="1">
        <v>70</v>
      </c>
    </row>
    <row r="764" spans="1:4" ht="13.2">
      <c r="A764" s="1" t="s">
        <v>8</v>
      </c>
      <c r="B764" s="1">
        <v>3</v>
      </c>
      <c r="C764" s="1">
        <v>35291501112</v>
      </c>
      <c r="D764" s="1">
        <v>71</v>
      </c>
    </row>
    <row r="765" spans="1:4" ht="13.2">
      <c r="A765" s="1" t="s">
        <v>8</v>
      </c>
      <c r="B765" s="1">
        <v>3</v>
      </c>
      <c r="C765" s="1">
        <v>35291501069</v>
      </c>
      <c r="D765" s="1">
        <v>72</v>
      </c>
    </row>
    <row r="766" spans="1:4" ht="13.2">
      <c r="A766" s="1" t="s">
        <v>8</v>
      </c>
      <c r="B766" s="1">
        <v>3</v>
      </c>
      <c r="C766" s="1">
        <v>35291501339</v>
      </c>
      <c r="D766" s="1">
        <v>72</v>
      </c>
    </row>
    <row r="767" spans="1:4" ht="13.2">
      <c r="A767" s="1" t="s">
        <v>8</v>
      </c>
      <c r="B767" s="1">
        <v>3</v>
      </c>
      <c r="C767" s="1">
        <v>35291505153</v>
      </c>
      <c r="D767" s="1">
        <v>72</v>
      </c>
    </row>
    <row r="768" spans="1:4" ht="13.2">
      <c r="A768" s="1" t="s">
        <v>8</v>
      </c>
      <c r="B768" s="1">
        <v>3</v>
      </c>
      <c r="C768" s="1">
        <v>35291501058</v>
      </c>
      <c r="D768" s="1">
        <v>73</v>
      </c>
    </row>
    <row r="769" spans="1:4" ht="13.2">
      <c r="A769" s="1" t="s">
        <v>8</v>
      </c>
      <c r="B769" s="1">
        <v>3</v>
      </c>
      <c r="C769" s="1">
        <v>35291501249</v>
      </c>
      <c r="D769" s="1">
        <v>73</v>
      </c>
    </row>
    <row r="770" spans="1:4" ht="13.2">
      <c r="A770" s="1" t="s">
        <v>8</v>
      </c>
      <c r="B770" s="1">
        <v>3</v>
      </c>
      <c r="C770" s="1">
        <v>35291504084</v>
      </c>
      <c r="D770" s="1">
        <v>73</v>
      </c>
    </row>
    <row r="771" spans="1:4" ht="13.2">
      <c r="A771" s="1" t="s">
        <v>8</v>
      </c>
      <c r="B771" s="1">
        <v>3</v>
      </c>
      <c r="C771" s="1">
        <v>35291501025</v>
      </c>
      <c r="D771" s="1">
        <v>74</v>
      </c>
    </row>
    <row r="772" spans="1:4" ht="13.2">
      <c r="A772" s="1" t="s">
        <v>8</v>
      </c>
      <c r="B772" s="1">
        <v>3</v>
      </c>
      <c r="C772" s="1">
        <v>35291501070</v>
      </c>
      <c r="D772" s="1">
        <v>74</v>
      </c>
    </row>
    <row r="773" spans="1:4" ht="13.2">
      <c r="A773" s="1" t="s">
        <v>8</v>
      </c>
      <c r="B773" s="1">
        <v>3</v>
      </c>
      <c r="C773" s="1">
        <v>35291501407</v>
      </c>
      <c r="D773" s="1">
        <v>75</v>
      </c>
    </row>
    <row r="774" spans="1:4" ht="13.2">
      <c r="A774" s="1" t="s">
        <v>8</v>
      </c>
      <c r="B774" s="1">
        <v>3</v>
      </c>
      <c r="C774" s="1">
        <v>35291501205</v>
      </c>
      <c r="D774" s="1">
        <v>76</v>
      </c>
    </row>
    <row r="775" spans="1:4" ht="13.2">
      <c r="A775" s="1" t="s">
        <v>8</v>
      </c>
      <c r="B775" s="1">
        <v>3</v>
      </c>
      <c r="C775" s="1">
        <v>35291501328</v>
      </c>
      <c r="D775" s="1">
        <v>76</v>
      </c>
    </row>
    <row r="776" spans="1:4" ht="13.2">
      <c r="A776" s="1" t="s">
        <v>8</v>
      </c>
      <c r="B776" s="1">
        <v>3</v>
      </c>
      <c r="C776" s="1">
        <v>35291501317</v>
      </c>
      <c r="D776" s="1">
        <v>77</v>
      </c>
    </row>
    <row r="777" spans="1:4" ht="13.2">
      <c r="A777" s="1" t="s">
        <v>8</v>
      </c>
      <c r="B777" s="1">
        <v>3</v>
      </c>
      <c r="C777" s="1">
        <v>35291501373</v>
      </c>
      <c r="D777" s="1">
        <v>78</v>
      </c>
    </row>
    <row r="778" spans="1:4" ht="13.2">
      <c r="A778" s="1" t="s">
        <v>8</v>
      </c>
      <c r="B778" s="1">
        <v>3</v>
      </c>
      <c r="C778" s="1">
        <v>35291501033</v>
      </c>
      <c r="D778" s="1">
        <v>78</v>
      </c>
    </row>
    <row r="779" spans="1:4" ht="13.2">
      <c r="A779" s="1" t="s">
        <v>8</v>
      </c>
      <c r="B779" s="1">
        <v>3</v>
      </c>
      <c r="C779" s="1">
        <v>35291501351</v>
      </c>
      <c r="D779" s="1">
        <v>79</v>
      </c>
    </row>
    <row r="780" spans="1:4" ht="13.2">
      <c r="A780" s="1" t="s">
        <v>8</v>
      </c>
      <c r="B780" s="1">
        <v>3</v>
      </c>
      <c r="C780" s="1">
        <v>35291501081</v>
      </c>
      <c r="D780" s="1">
        <v>80</v>
      </c>
    </row>
    <row r="781" spans="1:4" ht="13.2">
      <c r="A781" s="1" t="s">
        <v>8</v>
      </c>
      <c r="B781" s="1">
        <v>3</v>
      </c>
      <c r="C781" s="1">
        <v>35291501257</v>
      </c>
      <c r="D781" s="1">
        <v>80</v>
      </c>
    </row>
    <row r="782" spans="1:4" ht="13.2">
      <c r="A782" s="1" t="s">
        <v>8</v>
      </c>
      <c r="B782" s="1">
        <v>3</v>
      </c>
      <c r="C782" s="1">
        <v>35291501137</v>
      </c>
      <c r="D782" s="1">
        <v>84</v>
      </c>
    </row>
    <row r="783" spans="1:4" ht="13.2">
      <c r="A783" s="1" t="s">
        <v>8</v>
      </c>
      <c r="B783" s="1">
        <v>3</v>
      </c>
      <c r="C783" s="1">
        <v>35291501148</v>
      </c>
      <c r="D783" s="1">
        <v>86</v>
      </c>
    </row>
    <row r="784" spans="1:4" ht="13.2">
      <c r="A784" s="1" t="s">
        <v>8</v>
      </c>
      <c r="B784" s="1">
        <v>3</v>
      </c>
      <c r="C784" s="1">
        <v>35291501160</v>
      </c>
      <c r="D784" s="1">
        <v>86</v>
      </c>
    </row>
    <row r="785" spans="1:4" ht="13.2">
      <c r="A785" s="1" t="s">
        <v>8</v>
      </c>
      <c r="B785" s="1">
        <v>3</v>
      </c>
      <c r="C785" s="1">
        <v>35291501126</v>
      </c>
      <c r="D785" s="1">
        <v>87</v>
      </c>
    </row>
    <row r="786" spans="1:4" ht="13.2">
      <c r="A786" s="1" t="s">
        <v>8</v>
      </c>
      <c r="B786" s="1">
        <v>4</v>
      </c>
      <c r="C786" s="1">
        <v>35291502127</v>
      </c>
      <c r="D786" s="1">
        <v>37</v>
      </c>
    </row>
    <row r="787" spans="1:4" ht="13.2">
      <c r="A787" s="1" t="s">
        <v>8</v>
      </c>
      <c r="B787" s="1">
        <v>4</v>
      </c>
      <c r="C787" s="1">
        <v>35291502183</v>
      </c>
      <c r="D787" s="1">
        <v>37</v>
      </c>
    </row>
    <row r="788" spans="1:4" ht="13.2">
      <c r="A788" s="1" t="s">
        <v>8</v>
      </c>
      <c r="B788" s="1">
        <v>4</v>
      </c>
      <c r="C788" s="1">
        <v>35291502251</v>
      </c>
      <c r="D788" s="1">
        <v>38</v>
      </c>
    </row>
    <row r="789" spans="1:4" ht="13.2">
      <c r="A789" s="1" t="s">
        <v>8</v>
      </c>
      <c r="B789" s="1">
        <v>4</v>
      </c>
      <c r="C789" s="1">
        <v>35291502295</v>
      </c>
      <c r="D789" s="1">
        <v>38</v>
      </c>
    </row>
    <row r="790" spans="1:4" ht="13.2">
      <c r="A790" s="1" t="s">
        <v>8</v>
      </c>
      <c r="B790" s="1">
        <v>4</v>
      </c>
      <c r="C790" s="1">
        <v>35291504073</v>
      </c>
      <c r="D790" s="1">
        <v>38</v>
      </c>
    </row>
    <row r="791" spans="1:4" ht="13.2">
      <c r="A791" s="1" t="s">
        <v>8</v>
      </c>
      <c r="B791" s="1">
        <v>4</v>
      </c>
      <c r="C791" s="1">
        <v>35291504219</v>
      </c>
      <c r="D791" s="1">
        <v>43</v>
      </c>
    </row>
    <row r="792" spans="1:4" ht="13.2">
      <c r="A792" s="1" t="s">
        <v>8</v>
      </c>
      <c r="B792" s="1">
        <v>4</v>
      </c>
      <c r="C792" s="1">
        <v>35291500203</v>
      </c>
      <c r="D792" s="1">
        <v>47</v>
      </c>
    </row>
    <row r="793" spans="1:4" ht="13.2">
      <c r="A793" s="1" t="s">
        <v>8</v>
      </c>
      <c r="B793" s="1">
        <v>4</v>
      </c>
      <c r="C793" s="1">
        <v>35291500204</v>
      </c>
      <c r="D793" s="1">
        <v>47</v>
      </c>
    </row>
    <row r="794" spans="1:4" ht="13.2">
      <c r="A794" s="1" t="s">
        <v>8</v>
      </c>
      <c r="B794" s="1">
        <v>4</v>
      </c>
      <c r="C794" s="1">
        <v>35291502149</v>
      </c>
      <c r="D794" s="1">
        <v>47</v>
      </c>
    </row>
    <row r="795" spans="1:4" ht="13.2">
      <c r="A795" s="1" t="s">
        <v>8</v>
      </c>
      <c r="B795" s="1">
        <v>4</v>
      </c>
      <c r="C795" s="1">
        <v>35291504264</v>
      </c>
      <c r="D795" s="1">
        <v>47</v>
      </c>
    </row>
    <row r="796" spans="1:4" ht="13.2">
      <c r="A796" s="1" t="s">
        <v>8</v>
      </c>
      <c r="B796" s="1">
        <v>4</v>
      </c>
      <c r="C796" s="1">
        <v>35291505209</v>
      </c>
      <c r="D796" s="1">
        <v>52</v>
      </c>
    </row>
    <row r="797" spans="1:4" ht="13.2">
      <c r="A797" s="1" t="s">
        <v>8</v>
      </c>
      <c r="B797" s="1">
        <v>4</v>
      </c>
      <c r="C797" s="1">
        <v>35291502071</v>
      </c>
      <c r="D797" s="1">
        <v>56</v>
      </c>
    </row>
    <row r="798" spans="1:4" ht="13.2">
      <c r="A798" s="1" t="s">
        <v>8</v>
      </c>
      <c r="B798" s="1">
        <v>4</v>
      </c>
      <c r="C798" s="1">
        <v>35291502194</v>
      </c>
      <c r="D798" s="1">
        <v>56</v>
      </c>
    </row>
    <row r="799" spans="1:4" ht="13.2">
      <c r="A799" s="1" t="s">
        <v>8</v>
      </c>
      <c r="B799" s="1">
        <v>4</v>
      </c>
      <c r="C799" s="1">
        <v>35291502240</v>
      </c>
      <c r="D799" s="1">
        <v>56</v>
      </c>
    </row>
    <row r="800" spans="1:4" ht="13.2">
      <c r="A800" s="1" t="s">
        <v>8</v>
      </c>
      <c r="B800" s="1">
        <v>4</v>
      </c>
      <c r="C800" s="1">
        <v>35291502273</v>
      </c>
      <c r="D800" s="1">
        <v>56</v>
      </c>
    </row>
    <row r="801" spans="1:4" ht="13.2">
      <c r="A801" s="1" t="s">
        <v>8</v>
      </c>
      <c r="B801" s="1">
        <v>4</v>
      </c>
      <c r="C801" s="1">
        <v>35291500202</v>
      </c>
      <c r="D801" s="1">
        <v>57</v>
      </c>
    </row>
    <row r="802" spans="1:4" ht="13.2">
      <c r="A802" s="1" t="s">
        <v>8</v>
      </c>
      <c r="B802" s="1">
        <v>4</v>
      </c>
      <c r="C802" s="1">
        <v>35291502086</v>
      </c>
      <c r="D802" s="1">
        <v>57</v>
      </c>
    </row>
    <row r="803" spans="1:4" ht="13.2">
      <c r="A803" s="1" t="s">
        <v>8</v>
      </c>
      <c r="B803" s="1">
        <v>4</v>
      </c>
      <c r="C803" s="1">
        <v>35291502206</v>
      </c>
      <c r="D803" s="1">
        <v>58</v>
      </c>
    </row>
    <row r="804" spans="1:4" ht="13.2">
      <c r="A804" s="1" t="s">
        <v>8</v>
      </c>
      <c r="B804" s="1">
        <v>4</v>
      </c>
      <c r="C804" s="1">
        <v>35291504174</v>
      </c>
      <c r="D804" s="1">
        <v>58</v>
      </c>
    </row>
    <row r="805" spans="1:4" ht="13.2">
      <c r="A805" s="1" t="s">
        <v>8</v>
      </c>
      <c r="B805" s="1">
        <v>4</v>
      </c>
      <c r="C805" s="1">
        <v>35291502138</v>
      </c>
      <c r="D805" s="1">
        <v>59</v>
      </c>
    </row>
    <row r="806" spans="1:4" ht="13.2">
      <c r="A806" s="1" t="s">
        <v>8</v>
      </c>
      <c r="B806" s="1">
        <v>4</v>
      </c>
      <c r="C806" s="1">
        <v>35291505085</v>
      </c>
      <c r="D806" s="1">
        <v>60</v>
      </c>
    </row>
    <row r="807" spans="1:4" ht="13.2">
      <c r="A807" s="1" t="s">
        <v>8</v>
      </c>
      <c r="B807" s="1">
        <v>4</v>
      </c>
      <c r="C807" s="1">
        <v>35291504275</v>
      </c>
      <c r="D807" s="1">
        <v>61</v>
      </c>
    </row>
    <row r="808" spans="1:4" ht="13.2">
      <c r="A808" s="1" t="s">
        <v>8</v>
      </c>
      <c r="B808" s="1">
        <v>4</v>
      </c>
      <c r="C808" s="1">
        <v>35291502228</v>
      </c>
      <c r="D808" s="1">
        <v>62</v>
      </c>
    </row>
    <row r="809" spans="1:4" ht="13.2">
      <c r="A809" s="1" t="s">
        <v>8</v>
      </c>
      <c r="B809" s="1">
        <v>4</v>
      </c>
      <c r="C809" s="1">
        <v>35291500205</v>
      </c>
      <c r="D809" s="1">
        <v>63</v>
      </c>
    </row>
    <row r="810" spans="1:4" ht="13.2">
      <c r="A810" s="1" t="s">
        <v>8</v>
      </c>
      <c r="B810" s="1">
        <v>4</v>
      </c>
      <c r="C810" s="1">
        <v>35291500201</v>
      </c>
      <c r="D810" s="1">
        <v>66</v>
      </c>
    </row>
    <row r="811" spans="1:4" ht="13.2">
      <c r="A811" s="1" t="s">
        <v>8</v>
      </c>
      <c r="B811" s="1">
        <v>4</v>
      </c>
      <c r="C811" s="1">
        <v>35291502048</v>
      </c>
      <c r="D811" s="1">
        <v>66</v>
      </c>
    </row>
    <row r="812" spans="1:4" ht="13.2">
      <c r="A812" s="1" t="s">
        <v>8</v>
      </c>
      <c r="B812" s="1">
        <v>4</v>
      </c>
      <c r="C812" s="1">
        <v>35291502093</v>
      </c>
      <c r="D812" s="1">
        <v>70</v>
      </c>
    </row>
    <row r="813" spans="1:4" ht="13.2">
      <c r="A813" s="1" t="s">
        <v>8</v>
      </c>
      <c r="B813" s="1">
        <v>4</v>
      </c>
      <c r="C813" s="1">
        <v>35291502239</v>
      </c>
      <c r="D813" s="1">
        <v>70</v>
      </c>
    </row>
    <row r="814" spans="1:4" ht="13.2">
      <c r="A814" s="1" t="s">
        <v>8</v>
      </c>
      <c r="B814" s="1">
        <v>4</v>
      </c>
      <c r="C814" s="1">
        <v>35291502020</v>
      </c>
      <c r="D814" s="1">
        <v>74</v>
      </c>
    </row>
    <row r="815" spans="1:4" ht="13.2">
      <c r="A815" s="1" t="s">
        <v>8</v>
      </c>
      <c r="B815" s="1">
        <v>4</v>
      </c>
      <c r="C815" s="1">
        <v>35291502161</v>
      </c>
      <c r="D815" s="1">
        <v>75</v>
      </c>
    </row>
    <row r="816" spans="1:4" ht="13.2">
      <c r="A816" s="1" t="s">
        <v>8</v>
      </c>
      <c r="B816" s="1">
        <v>4</v>
      </c>
      <c r="C816" s="1">
        <v>35291504185</v>
      </c>
      <c r="D816" s="1">
        <v>75</v>
      </c>
    </row>
    <row r="817" spans="1:4" ht="13.2">
      <c r="A817" s="1" t="s">
        <v>8</v>
      </c>
      <c r="B817" s="1">
        <v>4</v>
      </c>
      <c r="C817" s="1">
        <v>35291504297</v>
      </c>
      <c r="D817" s="1">
        <v>77</v>
      </c>
    </row>
    <row r="818" spans="1:4" ht="13.2">
      <c r="A818" s="1" t="s">
        <v>8</v>
      </c>
      <c r="B818" s="1">
        <v>4</v>
      </c>
      <c r="C818" s="1">
        <v>35291502037</v>
      </c>
      <c r="D818" s="1">
        <v>91</v>
      </c>
    </row>
    <row r="819" spans="1:4" ht="13.2">
      <c r="A819" s="1" t="s">
        <v>8</v>
      </c>
      <c r="B819" s="1">
        <v>5</v>
      </c>
      <c r="C819" s="1">
        <v>35291505175</v>
      </c>
      <c r="D819" s="1">
        <v>34</v>
      </c>
    </row>
    <row r="820" spans="1:4" ht="13.2">
      <c r="A820" s="1" t="s">
        <v>8</v>
      </c>
      <c r="B820" s="1">
        <v>5</v>
      </c>
      <c r="C820" s="1">
        <v>35291504163</v>
      </c>
      <c r="D820" s="1">
        <v>36</v>
      </c>
    </row>
    <row r="821" spans="1:4" ht="13.2">
      <c r="A821" s="1" t="s">
        <v>8</v>
      </c>
      <c r="B821" s="1">
        <v>5</v>
      </c>
      <c r="C821" s="1">
        <v>35291505210</v>
      </c>
      <c r="D821" s="1">
        <v>40</v>
      </c>
    </row>
    <row r="822" spans="1:4" ht="13.2">
      <c r="A822" s="1" t="s">
        <v>8</v>
      </c>
      <c r="B822" s="1">
        <v>5</v>
      </c>
      <c r="C822" s="1">
        <v>35291500209</v>
      </c>
      <c r="D822" s="1">
        <v>43</v>
      </c>
    </row>
    <row r="823" spans="1:4" ht="13.2">
      <c r="A823" s="1" t="s">
        <v>8</v>
      </c>
      <c r="B823" s="1">
        <v>5</v>
      </c>
      <c r="C823" s="1">
        <v>35291505142</v>
      </c>
      <c r="D823" s="1">
        <v>47</v>
      </c>
    </row>
    <row r="824" spans="1:4" ht="13.2">
      <c r="A824" s="1" t="s">
        <v>8</v>
      </c>
      <c r="B824" s="1">
        <v>5</v>
      </c>
      <c r="C824" s="1">
        <v>35291500211</v>
      </c>
      <c r="D824" s="1">
        <v>49</v>
      </c>
    </row>
    <row r="825" spans="1:4" ht="13.2">
      <c r="A825" s="1" t="s">
        <v>8</v>
      </c>
      <c r="B825" s="1">
        <v>5</v>
      </c>
      <c r="C825" s="1">
        <v>35291503016</v>
      </c>
      <c r="D825" s="1">
        <v>49</v>
      </c>
    </row>
    <row r="826" spans="1:4" ht="13.2">
      <c r="A826" s="1" t="s">
        <v>8</v>
      </c>
      <c r="B826" s="1">
        <v>5</v>
      </c>
      <c r="C826" s="1">
        <v>35291503128</v>
      </c>
      <c r="D826" s="1">
        <v>49</v>
      </c>
    </row>
    <row r="827" spans="1:4" ht="13.2">
      <c r="A827" s="1" t="s">
        <v>8</v>
      </c>
      <c r="B827" s="1">
        <v>5</v>
      </c>
      <c r="C827" s="1">
        <v>35291500208</v>
      </c>
      <c r="D827" s="1">
        <v>51</v>
      </c>
    </row>
    <row r="828" spans="1:4" ht="13.2">
      <c r="A828" s="1" t="s">
        <v>8</v>
      </c>
      <c r="B828" s="1">
        <v>5</v>
      </c>
      <c r="C828" s="1">
        <v>35291500210</v>
      </c>
      <c r="D828" s="1">
        <v>52</v>
      </c>
    </row>
    <row r="829" spans="1:4" ht="13.2">
      <c r="A829" s="1" t="s">
        <v>8</v>
      </c>
      <c r="B829" s="1">
        <v>5</v>
      </c>
      <c r="C829" s="1">
        <v>35291503263</v>
      </c>
      <c r="D829" s="1">
        <v>52</v>
      </c>
    </row>
    <row r="830" spans="1:4" ht="13.2">
      <c r="A830" s="1" t="s">
        <v>8</v>
      </c>
      <c r="B830" s="1">
        <v>5</v>
      </c>
      <c r="C830" s="1">
        <v>35291503140</v>
      </c>
      <c r="D830" s="1">
        <v>53</v>
      </c>
    </row>
    <row r="831" spans="1:4" ht="13.2">
      <c r="A831" s="1" t="s">
        <v>8</v>
      </c>
      <c r="B831" s="1">
        <v>5</v>
      </c>
      <c r="C831" s="1">
        <v>35291503106</v>
      </c>
      <c r="D831" s="1">
        <v>57</v>
      </c>
    </row>
    <row r="832" spans="1:4" ht="13.2">
      <c r="A832" s="1" t="s">
        <v>8</v>
      </c>
      <c r="B832" s="1">
        <v>5</v>
      </c>
      <c r="C832" s="1">
        <v>35291504231</v>
      </c>
      <c r="D832" s="1">
        <v>59</v>
      </c>
    </row>
    <row r="833" spans="1:4" ht="13.2">
      <c r="A833" s="1" t="s">
        <v>8</v>
      </c>
      <c r="B833" s="1">
        <v>5</v>
      </c>
      <c r="C833" s="1">
        <v>35291503229</v>
      </c>
      <c r="D833" s="1">
        <v>61</v>
      </c>
    </row>
    <row r="834" spans="1:4" ht="13.2">
      <c r="A834" s="1" t="s">
        <v>8</v>
      </c>
      <c r="B834" s="1">
        <v>5</v>
      </c>
      <c r="C834" s="1">
        <v>35291503094</v>
      </c>
      <c r="D834" s="1">
        <v>62</v>
      </c>
    </row>
    <row r="835" spans="1:4" ht="13.2">
      <c r="A835" s="1" t="s">
        <v>8</v>
      </c>
      <c r="B835" s="1">
        <v>5</v>
      </c>
      <c r="C835" s="1">
        <v>35291503027</v>
      </c>
      <c r="D835" s="1">
        <v>64</v>
      </c>
    </row>
    <row r="836" spans="1:4" ht="13.2">
      <c r="A836" s="1" t="s">
        <v>8</v>
      </c>
      <c r="B836" s="1">
        <v>5</v>
      </c>
      <c r="C836" s="1">
        <v>35291503195</v>
      </c>
      <c r="D836" s="1">
        <v>67</v>
      </c>
    </row>
    <row r="837" spans="1:4" ht="13.2">
      <c r="A837" s="1" t="s">
        <v>8</v>
      </c>
      <c r="B837" s="1">
        <v>5</v>
      </c>
      <c r="C837" s="1">
        <v>35291504095</v>
      </c>
      <c r="D837" s="1">
        <v>67</v>
      </c>
    </row>
    <row r="838" spans="1:4" ht="13.2">
      <c r="A838" s="1" t="s">
        <v>8</v>
      </c>
      <c r="B838" s="1">
        <v>5</v>
      </c>
      <c r="C838" s="1">
        <v>35291504017</v>
      </c>
      <c r="D838" s="1">
        <v>71</v>
      </c>
    </row>
    <row r="839" spans="1:4" ht="13.2">
      <c r="A839" s="1" t="s">
        <v>8</v>
      </c>
      <c r="B839" s="1">
        <v>5</v>
      </c>
      <c r="C839" s="1">
        <v>35291503230</v>
      </c>
      <c r="D839" s="1">
        <v>72</v>
      </c>
    </row>
    <row r="840" spans="1:4" ht="13.2">
      <c r="A840" s="1" t="s">
        <v>8</v>
      </c>
      <c r="B840" s="1">
        <v>5</v>
      </c>
      <c r="C840" s="1">
        <v>35291503207</v>
      </c>
      <c r="D840" s="1">
        <v>73</v>
      </c>
    </row>
    <row r="841" spans="1:4" ht="13.2">
      <c r="A841" s="1" t="s">
        <v>8</v>
      </c>
      <c r="B841" s="1">
        <v>5</v>
      </c>
      <c r="C841" s="1">
        <v>35291503072</v>
      </c>
      <c r="D841" s="1">
        <v>74</v>
      </c>
    </row>
    <row r="842" spans="1:4" ht="13.2">
      <c r="A842" s="1" t="s">
        <v>8</v>
      </c>
      <c r="B842" s="1">
        <v>5</v>
      </c>
      <c r="C842" s="1">
        <v>35291503050</v>
      </c>
      <c r="D842" s="1">
        <v>75</v>
      </c>
    </row>
    <row r="843" spans="1:4" ht="13.2">
      <c r="A843" s="1" t="s">
        <v>8</v>
      </c>
      <c r="B843" s="1">
        <v>5</v>
      </c>
      <c r="C843" s="1">
        <v>35291503083</v>
      </c>
      <c r="D843" s="1">
        <v>78</v>
      </c>
    </row>
    <row r="844" spans="1:4" ht="13.2">
      <c r="A844" s="1" t="s">
        <v>8</v>
      </c>
      <c r="B844" s="1">
        <v>5</v>
      </c>
      <c r="C844" s="1">
        <v>35291500207</v>
      </c>
      <c r="D844" s="1">
        <v>80</v>
      </c>
    </row>
    <row r="845" spans="1:4" ht="13.2">
      <c r="A845" s="1" t="s">
        <v>8</v>
      </c>
      <c r="B845" s="1">
        <v>5</v>
      </c>
      <c r="C845" s="1">
        <v>35291503151</v>
      </c>
      <c r="D845" s="1">
        <v>80</v>
      </c>
    </row>
    <row r="846" spans="1:4" ht="13.2">
      <c r="A846" s="1" t="s">
        <v>8</v>
      </c>
      <c r="B846" s="1">
        <v>5</v>
      </c>
      <c r="C846" s="1">
        <v>35291503274</v>
      </c>
      <c r="D846" s="1">
        <v>81</v>
      </c>
    </row>
    <row r="847" spans="1:4" ht="13.2">
      <c r="A847" s="1" t="s">
        <v>8</v>
      </c>
      <c r="B847" s="1">
        <v>5</v>
      </c>
      <c r="C847" s="1">
        <v>35291503256</v>
      </c>
      <c r="D847" s="1">
        <v>81</v>
      </c>
    </row>
    <row r="848" spans="1:4" ht="13.2">
      <c r="A848" s="1" t="s">
        <v>8</v>
      </c>
      <c r="B848" s="1">
        <v>5</v>
      </c>
      <c r="C848" s="1">
        <v>35291503296</v>
      </c>
      <c r="D848" s="1">
        <v>83</v>
      </c>
    </row>
    <row r="849" spans="1:4" ht="13.2">
      <c r="A849" s="1" t="s">
        <v>8</v>
      </c>
      <c r="B849" s="1">
        <v>5</v>
      </c>
      <c r="C849" s="1">
        <v>35291500206</v>
      </c>
      <c r="D849" s="1">
        <v>84</v>
      </c>
    </row>
    <row r="850" spans="1:4" ht="13.2">
      <c r="A850" s="1" t="s">
        <v>8</v>
      </c>
      <c r="B850" s="1">
        <v>5</v>
      </c>
      <c r="C850" s="1">
        <v>35291503241</v>
      </c>
      <c r="D850" s="1">
        <v>87</v>
      </c>
    </row>
    <row r="851" spans="1:4" ht="13.2">
      <c r="A851" s="1" t="s">
        <v>8</v>
      </c>
      <c r="B851" s="1">
        <v>6</v>
      </c>
      <c r="C851" s="1">
        <v>35291500215</v>
      </c>
      <c r="D851" s="1">
        <v>37</v>
      </c>
    </row>
    <row r="852" spans="1:4" ht="13.2">
      <c r="A852" s="1" t="s">
        <v>8</v>
      </c>
      <c r="B852" s="1">
        <v>6</v>
      </c>
      <c r="C852" s="1">
        <v>35291500213</v>
      </c>
      <c r="D852" s="1">
        <v>41</v>
      </c>
    </row>
    <row r="853" spans="1:4" ht="13.2">
      <c r="A853" s="1" t="s">
        <v>8</v>
      </c>
      <c r="B853" s="1">
        <v>6</v>
      </c>
      <c r="C853" s="1">
        <v>35291500216</v>
      </c>
      <c r="D853" s="1">
        <v>42</v>
      </c>
    </row>
    <row r="854" spans="1:4" ht="13.2">
      <c r="A854" s="1" t="s">
        <v>8</v>
      </c>
      <c r="B854" s="1">
        <v>6</v>
      </c>
      <c r="C854" s="1">
        <v>35291506288</v>
      </c>
      <c r="D854" s="1">
        <v>43</v>
      </c>
    </row>
    <row r="855" spans="1:4" ht="13.2">
      <c r="A855" s="1" t="s">
        <v>8</v>
      </c>
      <c r="B855" s="1">
        <v>6</v>
      </c>
      <c r="C855" s="1">
        <v>35291504253</v>
      </c>
      <c r="D855" s="1">
        <v>44</v>
      </c>
    </row>
    <row r="856" spans="1:4" ht="13.2">
      <c r="A856" s="1" t="s">
        <v>8</v>
      </c>
      <c r="B856" s="1">
        <v>6</v>
      </c>
      <c r="C856" s="1">
        <v>35291500214</v>
      </c>
      <c r="D856" s="1">
        <v>45</v>
      </c>
    </row>
    <row r="857" spans="1:4" ht="13.2">
      <c r="A857" s="1" t="s">
        <v>8</v>
      </c>
      <c r="B857" s="1">
        <v>6</v>
      </c>
      <c r="C857" s="1">
        <v>35291505120</v>
      </c>
      <c r="D857" s="1">
        <v>47</v>
      </c>
    </row>
    <row r="858" spans="1:4" ht="13.2">
      <c r="A858" s="1" t="s">
        <v>8</v>
      </c>
      <c r="B858" s="1">
        <v>6</v>
      </c>
      <c r="C858" s="1">
        <v>35291506222</v>
      </c>
      <c r="D858" s="1">
        <v>47</v>
      </c>
    </row>
    <row r="859" spans="1:4" ht="13.2">
      <c r="A859" s="1" t="s">
        <v>8</v>
      </c>
      <c r="B859" s="1">
        <v>6</v>
      </c>
      <c r="C859" s="1">
        <v>35291506293</v>
      </c>
      <c r="D859" s="1">
        <v>50</v>
      </c>
    </row>
    <row r="860" spans="1:4" ht="13.2">
      <c r="A860" s="1" t="s">
        <v>8</v>
      </c>
      <c r="B860" s="1">
        <v>6</v>
      </c>
      <c r="C860" s="1">
        <v>35291506165</v>
      </c>
      <c r="D860" s="1">
        <v>53</v>
      </c>
    </row>
    <row r="861" spans="1:4" ht="13.2">
      <c r="A861" s="1" t="s">
        <v>8</v>
      </c>
      <c r="B861" s="1">
        <v>6</v>
      </c>
      <c r="C861" s="1">
        <v>35291506053</v>
      </c>
      <c r="D861" s="1">
        <v>54</v>
      </c>
    </row>
    <row r="862" spans="1:4" ht="13.2">
      <c r="A862" s="1" t="s">
        <v>8</v>
      </c>
      <c r="B862" s="1">
        <v>6</v>
      </c>
      <c r="C862" s="1">
        <v>35291506200</v>
      </c>
      <c r="D862" s="1">
        <v>54</v>
      </c>
    </row>
    <row r="863" spans="1:4" ht="13.2">
      <c r="A863" s="1" t="s">
        <v>8</v>
      </c>
      <c r="B863" s="1">
        <v>6</v>
      </c>
      <c r="C863" s="1">
        <v>35291500212</v>
      </c>
      <c r="D863" s="1">
        <v>56</v>
      </c>
    </row>
    <row r="864" spans="1:4" ht="13.2">
      <c r="A864" s="1" t="s">
        <v>8</v>
      </c>
      <c r="B864" s="1">
        <v>6</v>
      </c>
      <c r="C864" s="1">
        <v>35291506020</v>
      </c>
      <c r="D864" s="1">
        <v>57</v>
      </c>
    </row>
    <row r="865" spans="1:4" ht="13.2">
      <c r="A865" s="1" t="s">
        <v>8</v>
      </c>
      <c r="B865" s="1">
        <v>6</v>
      </c>
      <c r="C865" s="1">
        <v>35291506277</v>
      </c>
      <c r="D865" s="1">
        <v>58</v>
      </c>
    </row>
    <row r="866" spans="1:4" ht="13.2">
      <c r="A866" s="1" t="s">
        <v>8</v>
      </c>
      <c r="B866" s="1">
        <v>6</v>
      </c>
      <c r="C866" s="1">
        <v>35291506233</v>
      </c>
      <c r="D866" s="1">
        <v>59</v>
      </c>
    </row>
    <row r="867" spans="1:4" ht="13.2">
      <c r="A867" s="1" t="s">
        <v>8</v>
      </c>
      <c r="B867" s="1">
        <v>6</v>
      </c>
      <c r="C867" s="1">
        <v>35291505276</v>
      </c>
      <c r="D867" s="1">
        <v>63</v>
      </c>
    </row>
    <row r="868" spans="1:4" ht="13.2">
      <c r="A868" s="1" t="s">
        <v>8</v>
      </c>
      <c r="B868" s="1">
        <v>6</v>
      </c>
      <c r="C868" s="1">
        <v>35291506110</v>
      </c>
      <c r="D868" s="1">
        <v>63</v>
      </c>
    </row>
    <row r="869" spans="1:4" ht="13.2">
      <c r="A869" s="1" t="s">
        <v>8</v>
      </c>
      <c r="B869" s="1">
        <v>6</v>
      </c>
      <c r="C869" s="1">
        <v>35291506121</v>
      </c>
      <c r="D869" s="1">
        <v>64</v>
      </c>
    </row>
    <row r="870" spans="1:4" ht="13.2">
      <c r="A870" s="1" t="s">
        <v>8</v>
      </c>
      <c r="B870" s="1">
        <v>6</v>
      </c>
      <c r="C870" s="1">
        <v>35291505243</v>
      </c>
      <c r="D870" s="1">
        <v>65</v>
      </c>
    </row>
    <row r="871" spans="1:4" ht="13.2">
      <c r="A871" s="1" t="s">
        <v>8</v>
      </c>
      <c r="B871" s="1">
        <v>6</v>
      </c>
      <c r="C871" s="1">
        <v>35291506176</v>
      </c>
      <c r="D871" s="1">
        <v>69</v>
      </c>
    </row>
    <row r="872" spans="1:4" ht="13.2">
      <c r="A872" s="1" t="s">
        <v>8</v>
      </c>
      <c r="B872" s="1">
        <v>6</v>
      </c>
      <c r="C872" s="1">
        <v>35291506187</v>
      </c>
      <c r="D872" s="1">
        <v>70</v>
      </c>
    </row>
    <row r="873" spans="1:4" ht="13.2">
      <c r="A873" s="1" t="s">
        <v>8</v>
      </c>
      <c r="B873" s="1">
        <v>6</v>
      </c>
      <c r="C873" s="1">
        <v>35291505048</v>
      </c>
      <c r="D873" s="1">
        <v>70</v>
      </c>
    </row>
    <row r="874" spans="1:4" ht="13.2">
      <c r="A874" s="1" t="s">
        <v>8</v>
      </c>
      <c r="B874" s="1">
        <v>6</v>
      </c>
      <c r="C874" s="1">
        <v>35291506143</v>
      </c>
      <c r="D874" s="1">
        <v>71</v>
      </c>
    </row>
    <row r="875" spans="1:4" ht="13.2">
      <c r="A875" s="1" t="s">
        <v>8</v>
      </c>
      <c r="B875" s="1">
        <v>6</v>
      </c>
      <c r="C875" s="1">
        <v>35291506086</v>
      </c>
      <c r="D875" s="1">
        <v>72</v>
      </c>
    </row>
    <row r="876" spans="1:4" ht="13.2">
      <c r="A876" s="1" t="s">
        <v>8</v>
      </c>
      <c r="B876" s="1">
        <v>6</v>
      </c>
      <c r="C876" s="1">
        <v>35291506266</v>
      </c>
      <c r="D876" s="1">
        <v>74</v>
      </c>
    </row>
    <row r="877" spans="1:4" ht="13.2">
      <c r="A877" s="1" t="s">
        <v>8</v>
      </c>
      <c r="B877" s="1">
        <v>6</v>
      </c>
      <c r="C877" s="1">
        <v>35291506154</v>
      </c>
      <c r="D877" s="1">
        <v>76</v>
      </c>
    </row>
    <row r="878" spans="1:4" ht="13.2">
      <c r="A878" s="1" t="s">
        <v>8</v>
      </c>
      <c r="B878" s="1">
        <v>6</v>
      </c>
      <c r="C878" s="1">
        <v>35291506244</v>
      </c>
      <c r="D878" s="1">
        <v>78</v>
      </c>
    </row>
    <row r="879" spans="1:4" ht="13.2">
      <c r="A879" s="1" t="s">
        <v>8</v>
      </c>
      <c r="B879" s="1">
        <v>6</v>
      </c>
      <c r="C879" s="1">
        <v>35291506097</v>
      </c>
      <c r="D879" s="1">
        <v>79</v>
      </c>
    </row>
    <row r="880" spans="1:4" ht="13.2">
      <c r="A880" s="1" t="s">
        <v>8</v>
      </c>
      <c r="B880" s="1">
        <v>6</v>
      </c>
      <c r="C880" s="1">
        <v>35291506252</v>
      </c>
      <c r="D880" s="1">
        <v>79</v>
      </c>
    </row>
    <row r="881" spans="1:4" ht="13.2">
      <c r="A881" s="1" t="s">
        <v>8</v>
      </c>
      <c r="B881" s="1">
        <v>6</v>
      </c>
      <c r="C881" s="1">
        <v>35291506064</v>
      </c>
      <c r="D881" s="1">
        <v>80</v>
      </c>
    </row>
    <row r="882" spans="1:4" ht="13.2">
      <c r="A882" s="1" t="s">
        <v>8</v>
      </c>
      <c r="B882" s="1">
        <v>6</v>
      </c>
      <c r="C882" s="1">
        <v>35291506042</v>
      </c>
      <c r="D882" s="1">
        <v>83</v>
      </c>
    </row>
    <row r="883" spans="1:4" ht="13.2">
      <c r="A883" s="1" t="s">
        <v>8</v>
      </c>
      <c r="B883" s="1">
        <v>6</v>
      </c>
      <c r="C883" s="1">
        <v>35291506075</v>
      </c>
      <c r="D883" s="1">
        <v>84</v>
      </c>
    </row>
    <row r="884" spans="1:4" ht="13.2">
      <c r="A884" s="1" t="s">
        <v>8</v>
      </c>
      <c r="B884" s="1">
        <v>6</v>
      </c>
      <c r="C884" s="1">
        <v>35291505090</v>
      </c>
      <c r="D884" s="1">
        <v>84</v>
      </c>
    </row>
    <row r="885" spans="1:4" ht="13.2">
      <c r="A885" s="1" t="s">
        <v>8</v>
      </c>
      <c r="B885" s="1">
        <v>7</v>
      </c>
      <c r="C885" s="1">
        <v>35291504118</v>
      </c>
      <c r="D885" s="1">
        <v>14</v>
      </c>
    </row>
    <row r="886" spans="1:4" ht="13.2">
      <c r="A886" s="1" t="s">
        <v>8</v>
      </c>
      <c r="B886" s="1">
        <v>7</v>
      </c>
      <c r="C886" s="1">
        <v>35291505017</v>
      </c>
      <c r="D886" s="1">
        <v>17</v>
      </c>
    </row>
    <row r="887" spans="1:4" ht="13.2">
      <c r="A887" s="1" t="s">
        <v>8</v>
      </c>
      <c r="B887" s="1">
        <v>7</v>
      </c>
      <c r="C887" s="1">
        <v>35291507289</v>
      </c>
      <c r="D887" s="1">
        <v>34</v>
      </c>
    </row>
    <row r="888" spans="1:4" ht="13.2">
      <c r="A888" s="1" t="s">
        <v>8</v>
      </c>
      <c r="B888" s="1">
        <v>7</v>
      </c>
      <c r="C888" s="1">
        <v>35291507177</v>
      </c>
      <c r="D888" s="1">
        <v>43</v>
      </c>
    </row>
    <row r="889" spans="1:4" ht="13.2">
      <c r="A889" s="1" t="s">
        <v>8</v>
      </c>
      <c r="B889" s="1">
        <v>7</v>
      </c>
      <c r="C889" s="1">
        <v>35291500221</v>
      </c>
      <c r="D889" s="1">
        <v>45</v>
      </c>
    </row>
    <row r="890" spans="1:4" ht="13.2">
      <c r="A890" s="1" t="s">
        <v>8</v>
      </c>
      <c r="B890" s="1">
        <v>7</v>
      </c>
      <c r="C890" s="1">
        <v>35291504107</v>
      </c>
      <c r="D890" s="1">
        <v>45</v>
      </c>
    </row>
    <row r="891" spans="1:4" ht="13.2">
      <c r="A891" s="1" t="s">
        <v>8</v>
      </c>
      <c r="B891" s="1">
        <v>7</v>
      </c>
      <c r="C891" s="1">
        <v>35291505029</v>
      </c>
      <c r="D891" s="1">
        <v>47</v>
      </c>
    </row>
    <row r="892" spans="1:4" ht="13.2">
      <c r="A892" s="1" t="s">
        <v>8</v>
      </c>
      <c r="B892" s="1">
        <v>7</v>
      </c>
      <c r="C892" s="1">
        <v>35291507065</v>
      </c>
      <c r="D892" s="1">
        <v>48</v>
      </c>
    </row>
    <row r="893" spans="1:4" ht="13.2">
      <c r="A893" s="1" t="s">
        <v>8</v>
      </c>
      <c r="B893" s="1">
        <v>7</v>
      </c>
      <c r="C893" s="1">
        <v>35291507267</v>
      </c>
      <c r="D893" s="1">
        <v>48</v>
      </c>
    </row>
    <row r="894" spans="1:4" ht="13.2">
      <c r="A894" s="1" t="s">
        <v>8</v>
      </c>
      <c r="B894" s="1">
        <v>7</v>
      </c>
      <c r="C894" s="1">
        <v>35291507166</v>
      </c>
      <c r="D894" s="1">
        <v>49</v>
      </c>
    </row>
    <row r="895" spans="1:4" ht="13.2">
      <c r="A895" s="1" t="s">
        <v>8</v>
      </c>
      <c r="B895" s="1">
        <v>7</v>
      </c>
      <c r="C895" s="1">
        <v>35291507100</v>
      </c>
      <c r="D895" s="1">
        <v>50</v>
      </c>
    </row>
    <row r="896" spans="1:4" ht="13.2">
      <c r="A896" s="1" t="s">
        <v>8</v>
      </c>
      <c r="B896" s="1">
        <v>7</v>
      </c>
      <c r="C896" s="1">
        <v>35291504130</v>
      </c>
      <c r="D896" s="1">
        <v>51</v>
      </c>
    </row>
    <row r="897" spans="1:4" ht="13.2">
      <c r="A897" s="1" t="s">
        <v>8</v>
      </c>
      <c r="B897" s="1">
        <v>7</v>
      </c>
      <c r="C897" s="1">
        <v>35291507234</v>
      </c>
      <c r="D897" s="1">
        <v>54</v>
      </c>
    </row>
    <row r="898" spans="1:4" ht="13.2">
      <c r="A898" s="1" t="s">
        <v>8</v>
      </c>
      <c r="B898" s="1">
        <v>7</v>
      </c>
      <c r="C898" s="1">
        <v>35291500217</v>
      </c>
      <c r="D898" s="1">
        <v>55</v>
      </c>
    </row>
    <row r="899" spans="1:4" ht="13.2">
      <c r="A899" s="1" t="s">
        <v>8</v>
      </c>
      <c r="B899" s="1">
        <v>7</v>
      </c>
      <c r="C899" s="1">
        <v>35291500220</v>
      </c>
      <c r="D899" s="1">
        <v>56</v>
      </c>
    </row>
    <row r="900" spans="1:4" ht="13.2">
      <c r="A900" s="1" t="s">
        <v>8</v>
      </c>
      <c r="B900" s="1">
        <v>7</v>
      </c>
      <c r="C900" s="1">
        <v>35291505197</v>
      </c>
      <c r="D900" s="1">
        <v>60</v>
      </c>
    </row>
    <row r="901" spans="1:4" ht="13.2">
      <c r="A901" s="1" t="s">
        <v>8</v>
      </c>
      <c r="B901" s="1">
        <v>7</v>
      </c>
      <c r="C901" s="1">
        <v>35291507255</v>
      </c>
      <c r="D901" s="1">
        <v>62</v>
      </c>
    </row>
    <row r="902" spans="1:4" ht="13.2">
      <c r="A902" s="1" t="s">
        <v>8</v>
      </c>
      <c r="B902" s="1">
        <v>7</v>
      </c>
      <c r="C902" s="1">
        <v>35291507043</v>
      </c>
      <c r="D902" s="1">
        <v>62</v>
      </c>
    </row>
    <row r="903" spans="1:4" ht="13.2">
      <c r="A903" s="1" t="s">
        <v>8</v>
      </c>
      <c r="B903" s="1">
        <v>7</v>
      </c>
      <c r="C903" s="1">
        <v>35291507212</v>
      </c>
      <c r="D903" s="1">
        <v>63</v>
      </c>
    </row>
    <row r="904" spans="1:4" ht="13.2">
      <c r="A904" s="1" t="s">
        <v>8</v>
      </c>
      <c r="B904" s="1">
        <v>7</v>
      </c>
      <c r="C904" s="1">
        <v>35291504242</v>
      </c>
      <c r="D904" s="1">
        <v>66</v>
      </c>
    </row>
    <row r="905" spans="1:4" ht="13.2">
      <c r="A905" s="1" t="s">
        <v>8</v>
      </c>
      <c r="B905" s="1">
        <v>7</v>
      </c>
      <c r="C905" s="1">
        <v>35291507223</v>
      </c>
      <c r="D905" s="1">
        <v>66</v>
      </c>
    </row>
    <row r="906" spans="1:4" ht="13.2">
      <c r="A906" s="1" t="s">
        <v>8</v>
      </c>
      <c r="B906" s="1">
        <v>7</v>
      </c>
      <c r="C906" s="1">
        <v>35291507111</v>
      </c>
      <c r="D906" s="1">
        <v>67</v>
      </c>
    </row>
    <row r="907" spans="1:4" ht="13.2">
      <c r="A907" s="1" t="s">
        <v>8</v>
      </c>
      <c r="B907" s="1">
        <v>7</v>
      </c>
      <c r="C907" s="1">
        <v>35291507201</v>
      </c>
      <c r="D907" s="1">
        <v>67</v>
      </c>
    </row>
    <row r="908" spans="1:4" ht="13.2">
      <c r="A908" s="1" t="s">
        <v>8</v>
      </c>
      <c r="B908" s="1">
        <v>7</v>
      </c>
      <c r="C908" s="1">
        <v>35291507054</v>
      </c>
      <c r="D908" s="1">
        <v>68</v>
      </c>
    </row>
    <row r="909" spans="1:4" ht="13.2">
      <c r="A909" s="1" t="s">
        <v>8</v>
      </c>
      <c r="B909" s="1">
        <v>7</v>
      </c>
      <c r="C909" s="1">
        <v>35291500219</v>
      </c>
      <c r="D909" s="1">
        <v>70</v>
      </c>
    </row>
    <row r="910" spans="1:4" ht="13.2">
      <c r="A910" s="1" t="s">
        <v>8</v>
      </c>
      <c r="B910" s="1">
        <v>7</v>
      </c>
      <c r="C910" s="1">
        <v>35291507098</v>
      </c>
      <c r="D910" s="1">
        <v>72</v>
      </c>
    </row>
    <row r="911" spans="1:4" ht="13.2">
      <c r="A911" s="1" t="s">
        <v>8</v>
      </c>
      <c r="B911" s="1">
        <v>7</v>
      </c>
      <c r="C911" s="1">
        <v>35291507155</v>
      </c>
      <c r="D911" s="1">
        <v>73</v>
      </c>
    </row>
    <row r="912" spans="1:4" ht="13.2">
      <c r="A912" s="1" t="s">
        <v>8</v>
      </c>
      <c r="B912" s="1">
        <v>7</v>
      </c>
      <c r="C912" s="1">
        <v>35291507245</v>
      </c>
      <c r="D912" s="1">
        <v>74</v>
      </c>
    </row>
    <row r="913" spans="1:4" ht="13.2">
      <c r="A913" s="1" t="s">
        <v>8</v>
      </c>
      <c r="B913" s="1">
        <v>7</v>
      </c>
      <c r="C913" s="1">
        <v>35291507278</v>
      </c>
      <c r="D913" s="1">
        <v>74</v>
      </c>
    </row>
    <row r="914" spans="1:4" ht="13.2">
      <c r="A914" s="1" t="s">
        <v>8</v>
      </c>
      <c r="B914" s="1">
        <v>7</v>
      </c>
      <c r="C914" s="1">
        <v>35291505018</v>
      </c>
      <c r="D914" s="1">
        <v>76</v>
      </c>
    </row>
    <row r="915" spans="1:4" ht="13.2">
      <c r="A915" s="1" t="s">
        <v>8</v>
      </c>
      <c r="B915" s="1">
        <v>7</v>
      </c>
      <c r="C915" s="1">
        <v>35291500218</v>
      </c>
      <c r="D915" s="1">
        <v>77</v>
      </c>
    </row>
    <row r="916" spans="1:4" ht="13.2">
      <c r="A916" s="1" t="s">
        <v>8</v>
      </c>
      <c r="B916" s="1">
        <v>7</v>
      </c>
      <c r="C916" s="1">
        <v>35291507250</v>
      </c>
      <c r="D916" s="1">
        <v>80</v>
      </c>
    </row>
    <row r="917" spans="1:4" ht="13.2">
      <c r="A917" s="1" t="s">
        <v>8</v>
      </c>
      <c r="B917" s="1">
        <v>7</v>
      </c>
      <c r="C917" s="1">
        <v>35291507188</v>
      </c>
      <c r="D917" s="1">
        <v>84</v>
      </c>
    </row>
    <row r="918" spans="1:4" ht="13.2">
      <c r="A918" s="1" t="s">
        <v>8</v>
      </c>
      <c r="B918" s="1">
        <v>8</v>
      </c>
      <c r="C918" s="1">
        <v>35291508279</v>
      </c>
      <c r="D918" s="1">
        <v>14</v>
      </c>
    </row>
    <row r="919" spans="1:4" ht="13.2">
      <c r="A919" s="1" t="s">
        <v>8</v>
      </c>
      <c r="B919" s="1">
        <v>8</v>
      </c>
      <c r="C919" s="1">
        <v>35291500226</v>
      </c>
      <c r="D919" s="1">
        <v>33</v>
      </c>
    </row>
    <row r="920" spans="1:4" ht="13.2">
      <c r="A920" s="1" t="s">
        <v>8</v>
      </c>
      <c r="B920" s="1">
        <v>8</v>
      </c>
      <c r="C920" s="1">
        <v>35291500223</v>
      </c>
      <c r="D920" s="1">
        <v>37</v>
      </c>
    </row>
    <row r="921" spans="1:4" ht="13.2">
      <c r="A921" s="1" t="s">
        <v>8</v>
      </c>
      <c r="B921" s="1">
        <v>8</v>
      </c>
      <c r="C921" s="1">
        <v>35291500222</v>
      </c>
      <c r="D921" s="1">
        <v>42</v>
      </c>
    </row>
    <row r="922" spans="1:4" ht="13.2">
      <c r="A922" s="1" t="s">
        <v>8</v>
      </c>
      <c r="B922" s="1">
        <v>8</v>
      </c>
      <c r="C922" s="1">
        <v>35291505108</v>
      </c>
      <c r="D922" s="1">
        <v>43</v>
      </c>
    </row>
    <row r="923" spans="1:4" ht="13.2">
      <c r="A923" s="1" t="s">
        <v>8</v>
      </c>
      <c r="B923" s="1">
        <v>8</v>
      </c>
      <c r="C923" s="1">
        <v>35291508011</v>
      </c>
      <c r="D923" s="1">
        <v>45</v>
      </c>
    </row>
    <row r="924" spans="1:4" ht="13.2">
      <c r="A924" s="1" t="s">
        <v>8</v>
      </c>
      <c r="B924" s="1">
        <v>8</v>
      </c>
      <c r="C924" s="1">
        <v>35291504152</v>
      </c>
      <c r="D924" s="1">
        <v>52</v>
      </c>
    </row>
    <row r="925" spans="1:4" ht="13.2">
      <c r="A925" s="1" t="s">
        <v>8</v>
      </c>
      <c r="B925" s="1">
        <v>8</v>
      </c>
      <c r="C925" s="1">
        <v>35291508303</v>
      </c>
      <c r="D925" s="1">
        <v>52</v>
      </c>
    </row>
    <row r="926" spans="1:4" ht="13.2">
      <c r="A926" s="1" t="s">
        <v>8</v>
      </c>
      <c r="B926" s="1">
        <v>8</v>
      </c>
      <c r="C926" s="1">
        <v>35291508044</v>
      </c>
      <c r="D926" s="1">
        <v>58</v>
      </c>
    </row>
    <row r="927" spans="1:4" ht="13.2">
      <c r="A927" s="1" t="s">
        <v>8</v>
      </c>
      <c r="B927" s="1">
        <v>8</v>
      </c>
      <c r="C927" s="1">
        <v>35291508088</v>
      </c>
      <c r="D927" s="1">
        <v>59</v>
      </c>
    </row>
    <row r="928" spans="1:4" ht="13.2">
      <c r="A928" s="1" t="s">
        <v>8</v>
      </c>
      <c r="B928" s="1">
        <v>8</v>
      </c>
      <c r="C928" s="1">
        <v>35291508235</v>
      </c>
      <c r="D928" s="1">
        <v>59</v>
      </c>
    </row>
    <row r="929" spans="1:4" ht="13.2">
      <c r="A929" s="1" t="s">
        <v>8</v>
      </c>
      <c r="B929" s="1">
        <v>8</v>
      </c>
      <c r="C929" s="1">
        <v>35291504196</v>
      </c>
      <c r="D929" s="1">
        <v>60</v>
      </c>
    </row>
    <row r="930" spans="1:4" ht="13.2">
      <c r="A930" s="1" t="s">
        <v>8</v>
      </c>
      <c r="B930" s="1">
        <v>8</v>
      </c>
      <c r="C930" s="1">
        <v>35291508189</v>
      </c>
      <c r="D930" s="1">
        <v>62</v>
      </c>
    </row>
    <row r="931" spans="1:4" ht="13.2">
      <c r="A931" s="1" t="s">
        <v>8</v>
      </c>
      <c r="B931" s="1">
        <v>8</v>
      </c>
      <c r="C931" s="1">
        <v>35291504033</v>
      </c>
      <c r="D931" s="1">
        <v>62</v>
      </c>
    </row>
    <row r="932" spans="1:4" ht="13.2">
      <c r="A932" s="1" t="s">
        <v>8</v>
      </c>
      <c r="B932" s="1">
        <v>8</v>
      </c>
      <c r="C932" s="1">
        <v>35291504028</v>
      </c>
      <c r="D932" s="1">
        <v>64</v>
      </c>
    </row>
    <row r="933" spans="1:4" ht="13.2">
      <c r="A933" s="1" t="s">
        <v>8</v>
      </c>
      <c r="B933" s="1">
        <v>8</v>
      </c>
      <c r="C933" s="1">
        <v>35291508099</v>
      </c>
      <c r="D933" s="1">
        <v>65</v>
      </c>
    </row>
    <row r="934" spans="1:4" ht="13.2">
      <c r="A934" s="1" t="s">
        <v>8</v>
      </c>
      <c r="B934" s="1">
        <v>8</v>
      </c>
      <c r="C934" s="1">
        <v>35291508033</v>
      </c>
      <c r="D934" s="1">
        <v>67</v>
      </c>
    </row>
    <row r="935" spans="1:4" ht="13.2">
      <c r="A935" s="1" t="s">
        <v>8</v>
      </c>
      <c r="B935" s="1">
        <v>8</v>
      </c>
      <c r="C935" s="1">
        <v>35291508257</v>
      </c>
      <c r="D935" s="1">
        <v>70</v>
      </c>
    </row>
    <row r="936" spans="1:4" ht="13.2">
      <c r="A936" s="1" t="s">
        <v>8</v>
      </c>
      <c r="B936" s="1">
        <v>8</v>
      </c>
      <c r="C936" s="1">
        <v>35291508066</v>
      </c>
      <c r="D936" s="1">
        <v>71</v>
      </c>
    </row>
    <row r="937" spans="1:4" ht="13.2">
      <c r="A937" s="1" t="s">
        <v>8</v>
      </c>
      <c r="B937" s="1">
        <v>8</v>
      </c>
      <c r="C937" s="1">
        <v>35291508077</v>
      </c>
      <c r="D937" s="1">
        <v>71</v>
      </c>
    </row>
    <row r="938" spans="1:4" ht="13.2">
      <c r="A938" s="1" t="s">
        <v>8</v>
      </c>
      <c r="B938" s="1">
        <v>8</v>
      </c>
      <c r="C938" s="1">
        <v>35291508101</v>
      </c>
      <c r="D938" s="1">
        <v>72</v>
      </c>
    </row>
    <row r="939" spans="1:4" ht="13.2">
      <c r="A939" s="1" t="s">
        <v>8</v>
      </c>
      <c r="B939" s="1">
        <v>8</v>
      </c>
      <c r="C939" s="1">
        <v>35291508134</v>
      </c>
      <c r="D939" s="1">
        <v>72</v>
      </c>
    </row>
    <row r="940" spans="1:4" ht="13.2">
      <c r="A940" s="1" t="s">
        <v>8</v>
      </c>
      <c r="B940" s="1">
        <v>8</v>
      </c>
      <c r="C940" s="1">
        <v>35291508202</v>
      </c>
      <c r="D940" s="1">
        <v>72</v>
      </c>
    </row>
    <row r="941" spans="1:4" ht="13.2">
      <c r="A941" s="1" t="s">
        <v>8</v>
      </c>
      <c r="B941" s="1">
        <v>8</v>
      </c>
      <c r="C941" s="1">
        <v>35291508156</v>
      </c>
      <c r="D941" s="1">
        <v>74</v>
      </c>
    </row>
    <row r="942" spans="1:4" ht="13.2">
      <c r="A942" s="1" t="s">
        <v>8</v>
      </c>
      <c r="B942" s="1">
        <v>8</v>
      </c>
      <c r="C942" s="1">
        <v>35291508246</v>
      </c>
      <c r="D942" s="1">
        <v>74</v>
      </c>
    </row>
    <row r="943" spans="1:4" ht="13.2">
      <c r="A943" s="1" t="s">
        <v>8</v>
      </c>
      <c r="B943" s="1">
        <v>8</v>
      </c>
      <c r="C943" s="1">
        <v>35291500225</v>
      </c>
      <c r="D943" s="1">
        <v>75</v>
      </c>
    </row>
    <row r="944" spans="1:4" ht="13.2">
      <c r="A944" s="1" t="s">
        <v>8</v>
      </c>
      <c r="B944" s="1">
        <v>8</v>
      </c>
      <c r="C944" s="1">
        <v>35291504141</v>
      </c>
      <c r="D944" s="1">
        <v>76</v>
      </c>
    </row>
    <row r="945" spans="1:4" ht="13.2">
      <c r="A945" s="1" t="s">
        <v>8</v>
      </c>
      <c r="B945" s="1">
        <v>8</v>
      </c>
      <c r="C945" s="1">
        <v>35291508123</v>
      </c>
      <c r="D945" s="1">
        <v>76</v>
      </c>
    </row>
    <row r="946" spans="1:4" ht="13.2">
      <c r="A946" s="1" t="s">
        <v>8</v>
      </c>
      <c r="B946" s="1">
        <v>8</v>
      </c>
      <c r="C946" s="1">
        <v>35291508280</v>
      </c>
      <c r="D946" s="1">
        <v>76</v>
      </c>
    </row>
    <row r="947" spans="1:4" ht="13.2">
      <c r="A947" s="1" t="s">
        <v>8</v>
      </c>
      <c r="B947" s="1">
        <v>8</v>
      </c>
      <c r="C947" s="1">
        <v>35291500224</v>
      </c>
      <c r="D947" s="1">
        <v>78</v>
      </c>
    </row>
    <row r="948" spans="1:4" ht="13.2">
      <c r="A948" s="1" t="s">
        <v>8</v>
      </c>
      <c r="B948" s="1">
        <v>8</v>
      </c>
      <c r="C948" s="1">
        <v>35291508178</v>
      </c>
      <c r="D948" s="1">
        <v>81</v>
      </c>
    </row>
    <row r="949" spans="1:4" ht="13.2">
      <c r="A949" s="1" t="s">
        <v>8</v>
      </c>
      <c r="B949" s="1">
        <v>8</v>
      </c>
      <c r="C949" s="1">
        <v>35291508022</v>
      </c>
      <c r="D949" s="1">
        <v>82</v>
      </c>
    </row>
    <row r="950" spans="1:4" ht="13.2">
      <c r="A950" s="1" t="s">
        <v>8</v>
      </c>
      <c r="B950" s="1">
        <v>8</v>
      </c>
      <c r="C950" s="1">
        <v>35291504129</v>
      </c>
      <c r="D950" s="1">
        <v>85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9A67-469F-4464-9C6B-C216484EC535}">
  <sheetPr>
    <tabColor rgb="FF0000FF"/>
  </sheetPr>
  <dimension ref="A1:I35"/>
  <sheetViews>
    <sheetView tabSelected="1" workbookViewId="0">
      <selection activeCell="I10" sqref="I10"/>
    </sheetView>
  </sheetViews>
  <sheetFormatPr defaultColWidth="8" defaultRowHeight="12.75" customHeight="1"/>
  <cols>
    <col min="1" max="1" width="26.109375" style="3" bestFit="1" customWidth="1"/>
    <col min="2" max="2" width="4.77734375" style="3" bestFit="1" customWidth="1"/>
    <col min="3" max="3" width="9.77734375" style="3" bestFit="1" customWidth="1"/>
    <col min="4" max="7" width="8" style="3"/>
    <col min="8" max="9" width="17.33203125" style="3" customWidth="1"/>
    <col min="10" max="16384" width="8" style="3"/>
  </cols>
  <sheetData>
    <row r="1" spans="1:9" ht="63" customHeight="1"/>
    <row r="2" spans="1:9" ht="43.5" customHeight="1">
      <c r="A2" s="125" t="s">
        <v>7117</v>
      </c>
      <c r="B2" s="125"/>
      <c r="C2" s="125"/>
      <c r="H2" s="126" t="s">
        <v>7118</v>
      </c>
      <c r="I2" s="126"/>
    </row>
    <row r="3" spans="1:9" ht="13.2">
      <c r="A3" s="3" t="s">
        <v>9</v>
      </c>
      <c r="B3" s="3" t="s">
        <v>11</v>
      </c>
      <c r="C3" s="3" t="s">
        <v>10</v>
      </c>
      <c r="H3" s="3" t="s">
        <v>9</v>
      </c>
      <c r="I3" s="3" t="s">
        <v>10</v>
      </c>
    </row>
    <row r="4" spans="1:9" ht="13.2">
      <c r="A4" s="3" t="s">
        <v>5</v>
      </c>
      <c r="B4" s="3">
        <v>1</v>
      </c>
      <c r="C4" s="117">
        <f>COUNTIFS('成绩单 (2)'!$A$2:$A$950,按班级汇总按学校汇总!A4,'成绩单 (2)'!$B$2:$B$950,按班级汇总按学校汇总!B4)</f>
        <v>24</v>
      </c>
      <c r="H4" s="3" t="s">
        <v>5</v>
      </c>
      <c r="I4" s="3">
        <f>COUNTIF('成绩单 (2)'!$A$2:$A$950,按班级汇总按学校汇总!H4)</f>
        <v>210</v>
      </c>
    </row>
    <row r="5" spans="1:9" ht="13.2">
      <c r="A5" s="3" t="s">
        <v>5</v>
      </c>
      <c r="B5" s="3">
        <v>2</v>
      </c>
      <c r="C5" s="117">
        <f>COUNTIFS('成绩单 (2)'!$A$2:$A$950,按班级汇总按学校汇总!A5,'成绩单 (2)'!$B$2:$B$950,按班级汇总按学校汇总!B5)</f>
        <v>28</v>
      </c>
      <c r="H5" s="3" t="s">
        <v>6</v>
      </c>
      <c r="I5" s="3">
        <f>COUNTIF('成绩单 (2)'!$A$2:$A$950,按班级汇总按学校汇总!H5)</f>
        <v>244</v>
      </c>
    </row>
    <row r="6" spans="1:9" ht="13.2">
      <c r="A6" s="3" t="s">
        <v>5</v>
      </c>
      <c r="B6" s="3">
        <v>3</v>
      </c>
      <c r="C6" s="117">
        <f>COUNTIFS('成绩单 (2)'!$A$2:$A$950,按班级汇总按学校汇总!A6,'成绩单 (2)'!$B$2:$B$950,按班级汇总按学校汇总!B6)</f>
        <v>29</v>
      </c>
      <c r="H6" s="3" t="s">
        <v>7</v>
      </c>
      <c r="I6" s="3">
        <f>COUNTIF('成绩单 (2)'!$A$2:$A$950,按班级汇总按学校汇总!H6)</f>
        <v>227</v>
      </c>
    </row>
    <row r="7" spans="1:9" ht="13.2">
      <c r="A7" s="3" t="s">
        <v>5</v>
      </c>
      <c r="B7" s="3">
        <v>4</v>
      </c>
      <c r="C7" s="117">
        <f>COUNTIFS('成绩单 (2)'!$A$2:$A$950,按班级汇总按学校汇总!A7,'成绩单 (2)'!$B$2:$B$950,按班级汇总按学校汇总!B7)</f>
        <v>29</v>
      </c>
      <c r="H7" s="3" t="s">
        <v>8</v>
      </c>
      <c r="I7" s="3">
        <f>COUNTIF('成绩单 (2)'!$A$2:$A$950,按班级汇总按学校汇总!H7)</f>
        <v>268</v>
      </c>
    </row>
    <row r="8" spans="1:9" ht="13.2">
      <c r="A8" s="3" t="s">
        <v>5</v>
      </c>
      <c r="B8" s="3">
        <v>5</v>
      </c>
      <c r="C8" s="117">
        <f>COUNTIFS('成绩单 (2)'!$A$2:$A$950,按班级汇总按学校汇总!A8,'成绩单 (2)'!$B$2:$B$950,按班级汇总按学校汇总!B8)</f>
        <v>28</v>
      </c>
    </row>
    <row r="9" spans="1:9" ht="13.2">
      <c r="A9" s="3" t="s">
        <v>5</v>
      </c>
      <c r="B9" s="3">
        <v>6</v>
      </c>
      <c r="C9" s="117">
        <f>COUNTIFS('成绩单 (2)'!$A$2:$A$950,按班级汇总按学校汇总!A9,'成绩单 (2)'!$B$2:$B$950,按班级汇总按学校汇总!B9)</f>
        <v>26</v>
      </c>
    </row>
    <row r="10" spans="1:9" ht="13.2">
      <c r="A10" s="3" t="s">
        <v>5</v>
      </c>
      <c r="B10" s="3">
        <v>7</v>
      </c>
      <c r="C10" s="117">
        <f>COUNTIFS('成绩单 (2)'!$A$2:$A$950,按班级汇总按学校汇总!A10,'成绩单 (2)'!$B$2:$B$950,按班级汇总按学校汇总!B10)</f>
        <v>24</v>
      </c>
    </row>
    <row r="11" spans="1:9" ht="13.2">
      <c r="A11" s="3" t="s">
        <v>5</v>
      </c>
      <c r="B11" s="3">
        <v>8</v>
      </c>
      <c r="C11" s="117">
        <f>COUNTIFS('成绩单 (2)'!$A$2:$A$950,按班级汇总按学校汇总!A11,'成绩单 (2)'!$B$2:$B$950,按班级汇总按学校汇总!B11)</f>
        <v>22</v>
      </c>
    </row>
    <row r="12" spans="1:9" ht="13.2">
      <c r="A12" s="3" t="s">
        <v>6</v>
      </c>
      <c r="B12" s="3">
        <v>1</v>
      </c>
      <c r="C12" s="117">
        <f>COUNTIFS('成绩单 (2)'!$A$2:$A$950,按班级汇总按学校汇总!A12,'成绩单 (2)'!$B$2:$B$950,按班级汇总按学校汇总!B12)</f>
        <v>31</v>
      </c>
    </row>
    <row r="13" spans="1:9" ht="13.2">
      <c r="A13" s="3" t="s">
        <v>6</v>
      </c>
      <c r="B13" s="3">
        <v>2</v>
      </c>
      <c r="C13" s="117">
        <f>COUNTIFS('成绩单 (2)'!$A$2:$A$950,按班级汇总按学校汇总!A13,'成绩单 (2)'!$B$2:$B$950,按班级汇总按学校汇总!B13)</f>
        <v>28</v>
      </c>
    </row>
    <row r="14" spans="1:9" ht="13.2">
      <c r="A14" s="3" t="s">
        <v>6</v>
      </c>
      <c r="B14" s="3">
        <v>3</v>
      </c>
      <c r="C14" s="117">
        <f>COUNTIFS('成绩单 (2)'!$A$2:$A$950,按班级汇总按学校汇总!A14,'成绩单 (2)'!$B$2:$B$950,按班级汇总按学校汇总!B14)</f>
        <v>31</v>
      </c>
    </row>
    <row r="15" spans="1:9" ht="13.2">
      <c r="A15" s="3" t="s">
        <v>6</v>
      </c>
      <c r="B15" s="3">
        <v>4</v>
      </c>
      <c r="C15" s="117">
        <f>COUNTIFS('成绩单 (2)'!$A$2:$A$950,按班级汇总按学校汇总!A15,'成绩单 (2)'!$B$2:$B$950,按班级汇总按学校汇总!B15)</f>
        <v>27</v>
      </c>
    </row>
    <row r="16" spans="1:9" ht="13.2">
      <c r="A16" s="3" t="s">
        <v>6</v>
      </c>
      <c r="B16" s="3">
        <v>5</v>
      </c>
      <c r="C16" s="117">
        <f>COUNTIFS('成绩单 (2)'!$A$2:$A$950,按班级汇总按学校汇总!A16,'成绩单 (2)'!$B$2:$B$950,按班级汇总按学校汇总!B16)</f>
        <v>25</v>
      </c>
    </row>
    <row r="17" spans="1:3" ht="13.2">
      <c r="A17" s="3" t="s">
        <v>6</v>
      </c>
      <c r="B17" s="3">
        <v>6</v>
      </c>
      <c r="C17" s="117">
        <f>COUNTIFS('成绩单 (2)'!$A$2:$A$950,按班级汇总按学校汇总!A17,'成绩单 (2)'!$B$2:$B$950,按班级汇总按学校汇总!B17)</f>
        <v>25</v>
      </c>
    </row>
    <row r="18" spans="1:3" ht="13.2">
      <c r="A18" s="3" t="s">
        <v>6</v>
      </c>
      <c r="B18" s="3">
        <v>7</v>
      </c>
      <c r="C18" s="117">
        <f>COUNTIFS('成绩单 (2)'!$A$2:$A$950,按班级汇总按学校汇总!A18,'成绩单 (2)'!$B$2:$B$950,按班级汇总按学校汇总!B18)</f>
        <v>29</v>
      </c>
    </row>
    <row r="19" spans="1:3" ht="13.2">
      <c r="A19" s="3" t="s">
        <v>6</v>
      </c>
      <c r="B19" s="3">
        <v>8</v>
      </c>
      <c r="C19" s="117">
        <f>COUNTIFS('成绩单 (2)'!$A$2:$A$950,按班级汇总按学校汇总!A19,'成绩单 (2)'!$B$2:$B$950,按班级汇总按学校汇总!B19)</f>
        <v>25</v>
      </c>
    </row>
    <row r="20" spans="1:3" ht="13.2">
      <c r="A20" s="3" t="s">
        <v>6</v>
      </c>
      <c r="B20" s="3">
        <v>9</v>
      </c>
      <c r="C20" s="117">
        <f>COUNTIFS('成绩单 (2)'!$A$2:$A$950,按班级汇总按学校汇总!A20,'成绩单 (2)'!$B$2:$B$950,按班级汇总按学校汇总!B20)</f>
        <v>23</v>
      </c>
    </row>
    <row r="21" spans="1:3" ht="13.2">
      <c r="A21" s="3" t="s">
        <v>7</v>
      </c>
      <c r="B21" s="3">
        <v>1</v>
      </c>
      <c r="C21" s="117">
        <f>COUNTIFS('成绩单 (2)'!$A$2:$A$950,按班级汇总按学校汇总!A21,'成绩单 (2)'!$B$2:$B$950,按班级汇总按学校汇总!B21)</f>
        <v>36</v>
      </c>
    </row>
    <row r="22" spans="1:3" ht="13.2">
      <c r="A22" s="3" t="s">
        <v>7</v>
      </c>
      <c r="B22" s="3">
        <v>2</v>
      </c>
      <c r="C22" s="117">
        <f>COUNTIFS('成绩单 (2)'!$A$2:$A$950,按班级汇总按学校汇总!A22,'成绩单 (2)'!$B$2:$B$950,按班级汇总按学校汇总!B22)</f>
        <v>36</v>
      </c>
    </row>
    <row r="23" spans="1:3" ht="13.2">
      <c r="A23" s="3" t="s">
        <v>7</v>
      </c>
      <c r="B23" s="3">
        <v>3</v>
      </c>
      <c r="C23" s="117">
        <f>COUNTIFS('成绩单 (2)'!$A$2:$A$950,按班级汇总按学校汇总!A23,'成绩单 (2)'!$B$2:$B$950,按班级汇总按学校汇总!B23)</f>
        <v>37</v>
      </c>
    </row>
    <row r="24" spans="1:3" ht="13.2">
      <c r="A24" s="3" t="s">
        <v>7</v>
      </c>
      <c r="B24" s="3">
        <v>4</v>
      </c>
      <c r="C24" s="117">
        <f>COUNTIFS('成绩单 (2)'!$A$2:$A$950,按班级汇总按学校汇总!A24,'成绩单 (2)'!$B$2:$B$950,按班级汇总按学校汇总!B24)</f>
        <v>38</v>
      </c>
    </row>
    <row r="25" spans="1:3" ht="13.2">
      <c r="A25" s="3" t="s">
        <v>7</v>
      </c>
      <c r="B25" s="3">
        <v>5</v>
      </c>
      <c r="C25" s="117">
        <f>COUNTIFS('成绩单 (2)'!$A$2:$A$950,按班级汇总按学校汇总!A25,'成绩单 (2)'!$B$2:$B$950,按班级汇总按学校汇总!B25)</f>
        <v>37</v>
      </c>
    </row>
    <row r="26" spans="1:3" ht="13.2">
      <c r="A26" s="3" t="s">
        <v>7</v>
      </c>
      <c r="B26" s="3">
        <v>6</v>
      </c>
      <c r="C26" s="117">
        <f>COUNTIFS('成绩单 (2)'!$A$2:$A$950,按班级汇总按学校汇总!A26,'成绩单 (2)'!$B$2:$B$950,按班级汇总按学校汇总!B26)</f>
        <v>25</v>
      </c>
    </row>
    <row r="27" spans="1:3" ht="13.2">
      <c r="A27" s="3" t="s">
        <v>7</v>
      </c>
      <c r="B27" s="3">
        <v>7</v>
      </c>
      <c r="C27" s="117">
        <f>COUNTIFS('成绩单 (2)'!$A$2:$A$950,按班级汇总按学校汇总!A27,'成绩单 (2)'!$B$2:$B$950,按班级汇总按学校汇总!B27)</f>
        <v>18</v>
      </c>
    </row>
    <row r="28" spans="1:3" ht="13.2">
      <c r="A28" s="3" t="s">
        <v>8</v>
      </c>
      <c r="B28" s="3">
        <v>1</v>
      </c>
      <c r="C28" s="117">
        <f>COUNTIFS('成绩单 (2)'!$A$2:$A$950,按班级汇总按学校汇总!A28,'成绩单 (2)'!$B$2:$B$950,按班级汇总按学校汇总!B28)</f>
        <v>32</v>
      </c>
    </row>
    <row r="29" spans="1:3" ht="13.2">
      <c r="A29" s="3" t="s">
        <v>8</v>
      </c>
      <c r="B29" s="3">
        <v>2</v>
      </c>
      <c r="C29" s="117">
        <f>COUNTIFS('成绩单 (2)'!$A$2:$A$950,按班级汇总按学校汇总!A29,'成绩单 (2)'!$B$2:$B$950,按班级汇总按学校汇总!B29)</f>
        <v>31</v>
      </c>
    </row>
    <row r="30" spans="1:3" ht="13.2">
      <c r="A30" s="3" t="s">
        <v>8</v>
      </c>
      <c r="B30" s="3">
        <v>3</v>
      </c>
      <c r="C30" s="117">
        <f>COUNTIFS('成绩单 (2)'!$A$2:$A$950,按班级汇总按学校汇总!A30,'成绩单 (2)'!$B$2:$B$950,按班级汇总按学校汇总!B30)</f>
        <v>40</v>
      </c>
    </row>
    <row r="31" spans="1:3" ht="13.2">
      <c r="A31" s="3" t="s">
        <v>8</v>
      </c>
      <c r="B31" s="3">
        <v>4</v>
      </c>
      <c r="C31" s="117">
        <f>COUNTIFS('成绩单 (2)'!$A$2:$A$950,按班级汇总按学校汇总!A31,'成绩单 (2)'!$B$2:$B$950,按班级汇总按学校汇总!B31)</f>
        <v>33</v>
      </c>
    </row>
    <row r="32" spans="1:3" ht="13.2">
      <c r="A32" s="3" t="s">
        <v>8</v>
      </c>
      <c r="B32" s="3">
        <v>5</v>
      </c>
      <c r="C32" s="117">
        <f>COUNTIFS('成绩单 (2)'!$A$2:$A$950,按班级汇总按学校汇总!A32,'成绩单 (2)'!$B$2:$B$950,按班级汇总按学校汇总!B32)</f>
        <v>32</v>
      </c>
    </row>
    <row r="33" spans="1:3" ht="13.2">
      <c r="A33" s="3" t="s">
        <v>8</v>
      </c>
      <c r="B33" s="3">
        <v>6</v>
      </c>
      <c r="C33" s="117">
        <f>COUNTIFS('成绩单 (2)'!$A$2:$A$950,按班级汇总按学校汇总!A33,'成绩单 (2)'!$B$2:$B$950,按班级汇总按学校汇总!B33)</f>
        <v>34</v>
      </c>
    </row>
    <row r="34" spans="1:3" ht="13.2">
      <c r="A34" s="3" t="s">
        <v>8</v>
      </c>
      <c r="B34" s="3">
        <v>7</v>
      </c>
      <c r="C34" s="117">
        <f>COUNTIFS('成绩单 (2)'!$A$2:$A$950,按班级汇总按学校汇总!A34,'成绩单 (2)'!$B$2:$B$950,按班级汇总按学校汇总!B34)</f>
        <v>33</v>
      </c>
    </row>
    <row r="35" spans="1:3" ht="13.2">
      <c r="A35" s="3" t="s">
        <v>8</v>
      </c>
      <c r="B35" s="3">
        <v>8</v>
      </c>
      <c r="C35" s="117">
        <f>COUNTIFS('成绩单 (2)'!$A$2:$A$950,按班级汇总按学校汇总!A35,'成绩单 (2)'!$B$2:$B$950,按班级汇总按学校汇总!B35)</f>
        <v>33</v>
      </c>
    </row>
  </sheetData>
  <mergeCells count="2">
    <mergeCell ref="A2:C2"/>
    <mergeCell ref="H2:I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0C8B-003C-4FA8-B016-136269761339}">
  <sheetPr>
    <tabColor rgb="FFC00000"/>
  </sheetPr>
  <dimension ref="A1:T351"/>
  <sheetViews>
    <sheetView topLeftCell="A326" workbookViewId="0">
      <selection activeCell="L5" sqref="L5"/>
    </sheetView>
  </sheetViews>
  <sheetFormatPr defaultColWidth="9" defaultRowHeight="14.4"/>
  <cols>
    <col min="1" max="1" width="9.109375" style="7" customWidth="1"/>
    <col min="2" max="2" width="9.21875" style="7" bestFit="1" customWidth="1"/>
    <col min="3" max="4" width="9" style="7"/>
    <col min="5" max="5" width="13.88671875" style="7" bestFit="1" customWidth="1"/>
    <col min="6" max="6" width="12.77734375" style="7" bestFit="1" customWidth="1"/>
    <col min="7" max="7" width="10.44140625" style="7" bestFit="1" customWidth="1"/>
    <col min="8" max="8" width="11.44140625" style="7" bestFit="1" customWidth="1"/>
    <col min="9" max="9" width="13.88671875" style="7" bestFit="1" customWidth="1"/>
    <col min="10" max="10" width="12.77734375" style="7" bestFit="1" customWidth="1"/>
    <col min="11" max="11" width="12.77734375" style="7" customWidth="1"/>
    <col min="12" max="12" width="14.77734375" style="7" customWidth="1"/>
    <col min="13" max="13" width="13.88671875" style="7" bestFit="1" customWidth="1"/>
    <col min="14" max="17" width="9" style="7"/>
    <col min="18" max="18" width="22" style="7" bestFit="1" customWidth="1"/>
    <col min="19" max="19" width="5.21875" style="7" bestFit="1" customWidth="1"/>
    <col min="20" max="20" width="17.21875" style="7" bestFit="1" customWidth="1"/>
    <col min="21" max="16384" width="9" style="7"/>
  </cols>
  <sheetData>
    <row r="1" spans="1:20" ht="25.8">
      <c r="A1" s="4" t="s">
        <v>12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0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R2" s="9" t="s">
        <v>26</v>
      </c>
      <c r="S2" s="9" t="s">
        <v>27</v>
      </c>
      <c r="T2" s="9" t="s">
        <v>28</v>
      </c>
    </row>
    <row r="3" spans="1:20">
      <c r="A3" s="10">
        <v>1</v>
      </c>
      <c r="B3" s="8" t="s">
        <v>29</v>
      </c>
      <c r="C3" s="8" t="s">
        <v>30</v>
      </c>
      <c r="D3" s="8" t="s">
        <v>31</v>
      </c>
      <c r="E3" s="11">
        <v>3400</v>
      </c>
      <c r="F3" s="11">
        <v>100</v>
      </c>
      <c r="G3" s="11">
        <v>135</v>
      </c>
      <c r="H3" s="11">
        <v>164</v>
      </c>
      <c r="I3" s="11">
        <f t="shared" ref="I3:I66" si="0">E3+F3+G3-H3</f>
        <v>3471</v>
      </c>
      <c r="J3" s="11">
        <v>442</v>
      </c>
      <c r="K3" s="11">
        <v>0</v>
      </c>
      <c r="L3" s="11">
        <v>0</v>
      </c>
      <c r="M3" s="11">
        <f>I3-J3-L3</f>
        <v>3029</v>
      </c>
      <c r="Q3" s="7">
        <v>0</v>
      </c>
      <c r="R3" s="9" t="s">
        <v>32</v>
      </c>
      <c r="S3" s="12">
        <v>0.03</v>
      </c>
      <c r="T3" s="9">
        <v>0</v>
      </c>
    </row>
    <row r="4" spans="1:20">
      <c r="A4" s="10">
        <v>2</v>
      </c>
      <c r="B4" s="8" t="s">
        <v>33</v>
      </c>
      <c r="C4" s="8" t="s">
        <v>34</v>
      </c>
      <c r="D4" s="8" t="s">
        <v>35</v>
      </c>
      <c r="E4" s="11">
        <v>7000</v>
      </c>
      <c r="F4" s="11">
        <v>100</v>
      </c>
      <c r="G4" s="11">
        <v>225</v>
      </c>
      <c r="H4" s="11">
        <v>271</v>
      </c>
      <c r="I4" s="11">
        <f t="shared" si="0"/>
        <v>7054</v>
      </c>
      <c r="J4" s="11">
        <v>910</v>
      </c>
      <c r="K4" s="11">
        <v>2644</v>
      </c>
      <c r="L4" s="11">
        <v>159.40000000000003</v>
      </c>
      <c r="M4" s="11">
        <f t="shared" ref="M4:M67" si="1">I4-J4-L4</f>
        <v>5984.6</v>
      </c>
      <c r="Q4" s="7">
        <v>1501</v>
      </c>
      <c r="R4" s="9" t="s">
        <v>36</v>
      </c>
      <c r="S4" s="12">
        <v>0.1</v>
      </c>
      <c r="T4" s="9">
        <v>105</v>
      </c>
    </row>
    <row r="5" spans="1:20">
      <c r="A5" s="10">
        <v>3</v>
      </c>
      <c r="B5" s="8" t="s">
        <v>37</v>
      </c>
      <c r="C5" s="8" t="s">
        <v>38</v>
      </c>
      <c r="D5" s="8" t="s">
        <v>39</v>
      </c>
      <c r="E5" s="11">
        <v>11500</v>
      </c>
      <c r="F5" s="11">
        <v>0</v>
      </c>
      <c r="G5" s="11">
        <v>405</v>
      </c>
      <c r="H5" s="11">
        <v>34</v>
      </c>
      <c r="I5" s="11">
        <f t="shared" si="0"/>
        <v>11871</v>
      </c>
      <c r="J5" s="11">
        <v>1610</v>
      </c>
      <c r="K5" s="11">
        <v>6761</v>
      </c>
      <c r="L5" s="11">
        <v>797.2</v>
      </c>
      <c r="M5" s="11">
        <f t="shared" si="1"/>
        <v>9463.7999999999993</v>
      </c>
      <c r="Q5" s="7">
        <v>4501</v>
      </c>
      <c r="R5" s="9" t="s">
        <v>40</v>
      </c>
      <c r="S5" s="12">
        <v>0.2</v>
      </c>
      <c r="T5" s="9">
        <v>555</v>
      </c>
    </row>
    <row r="6" spans="1:20">
      <c r="A6" s="10">
        <v>4</v>
      </c>
      <c r="B6" s="8" t="s">
        <v>41</v>
      </c>
      <c r="C6" s="8" t="s">
        <v>42</v>
      </c>
      <c r="D6" s="8" t="s">
        <v>43</v>
      </c>
      <c r="E6" s="11">
        <v>9600</v>
      </c>
      <c r="F6" s="11">
        <v>400</v>
      </c>
      <c r="G6" s="11">
        <v>225</v>
      </c>
      <c r="H6" s="11">
        <v>0</v>
      </c>
      <c r="I6" s="11">
        <f t="shared" si="0"/>
        <v>10225</v>
      </c>
      <c r="J6" s="11">
        <v>1344</v>
      </c>
      <c r="K6" s="11">
        <v>5381</v>
      </c>
      <c r="L6" s="11">
        <v>521.20000000000005</v>
      </c>
      <c r="M6" s="11">
        <f t="shared" si="1"/>
        <v>8359.7999999999993</v>
      </c>
      <c r="Q6" s="7">
        <v>9001</v>
      </c>
      <c r="R6" s="9" t="s">
        <v>44</v>
      </c>
      <c r="S6" s="12">
        <v>0.25</v>
      </c>
      <c r="T6" s="9">
        <v>1005</v>
      </c>
    </row>
    <row r="7" spans="1:20">
      <c r="A7" s="10">
        <v>5</v>
      </c>
      <c r="B7" s="8" t="s">
        <v>45</v>
      </c>
      <c r="C7" s="8" t="s">
        <v>46</v>
      </c>
      <c r="D7" s="8" t="s">
        <v>39</v>
      </c>
      <c r="E7" s="11">
        <v>16400</v>
      </c>
      <c r="F7" s="11">
        <v>700</v>
      </c>
      <c r="G7" s="11">
        <v>450</v>
      </c>
      <c r="H7" s="11">
        <v>314</v>
      </c>
      <c r="I7" s="11">
        <f t="shared" si="0"/>
        <v>17236</v>
      </c>
      <c r="J7" s="11">
        <v>2460</v>
      </c>
      <c r="K7" s="11">
        <v>11276</v>
      </c>
      <c r="L7" s="11">
        <v>1814</v>
      </c>
      <c r="M7" s="11">
        <f t="shared" si="1"/>
        <v>12962</v>
      </c>
      <c r="Q7" s="7">
        <v>35001</v>
      </c>
      <c r="R7" s="9" t="s">
        <v>47</v>
      </c>
      <c r="S7" s="12">
        <v>0.3</v>
      </c>
      <c r="T7" s="9">
        <v>2755</v>
      </c>
    </row>
    <row r="8" spans="1:20">
      <c r="A8" s="10">
        <v>6</v>
      </c>
      <c r="B8" s="8" t="s">
        <v>48</v>
      </c>
      <c r="C8" s="8" t="s">
        <v>49</v>
      </c>
      <c r="D8" s="8" t="s">
        <v>31</v>
      </c>
      <c r="E8" s="11">
        <v>12700</v>
      </c>
      <c r="F8" s="11">
        <v>500</v>
      </c>
      <c r="G8" s="11">
        <v>405</v>
      </c>
      <c r="H8" s="11">
        <v>0</v>
      </c>
      <c r="I8" s="11">
        <f t="shared" si="0"/>
        <v>13605</v>
      </c>
      <c r="J8" s="11">
        <v>1651</v>
      </c>
      <c r="K8" s="11">
        <v>8454</v>
      </c>
      <c r="L8" s="11">
        <v>1135.8000000000002</v>
      </c>
      <c r="M8" s="11">
        <f t="shared" si="1"/>
        <v>10818.2</v>
      </c>
      <c r="Q8" s="7">
        <v>55001</v>
      </c>
      <c r="R8" s="9" t="s">
        <v>50</v>
      </c>
      <c r="S8" s="12">
        <v>0.35</v>
      </c>
      <c r="T8" s="9">
        <v>5505</v>
      </c>
    </row>
    <row r="9" spans="1:20">
      <c r="A9" s="10">
        <v>7</v>
      </c>
      <c r="B9" s="8" t="s">
        <v>51</v>
      </c>
      <c r="C9" s="8" t="s">
        <v>52</v>
      </c>
      <c r="D9" s="8" t="s">
        <v>31</v>
      </c>
      <c r="E9" s="11">
        <v>8100</v>
      </c>
      <c r="F9" s="11">
        <v>600</v>
      </c>
      <c r="G9" s="11">
        <v>360</v>
      </c>
      <c r="H9" s="11">
        <v>293</v>
      </c>
      <c r="I9" s="11">
        <f t="shared" si="0"/>
        <v>8767</v>
      </c>
      <c r="J9" s="11">
        <v>972</v>
      </c>
      <c r="K9" s="11">
        <v>4295</v>
      </c>
      <c r="L9" s="11">
        <v>324.5</v>
      </c>
      <c r="M9" s="11">
        <f t="shared" si="1"/>
        <v>7470.5</v>
      </c>
      <c r="Q9" s="7">
        <v>80001</v>
      </c>
      <c r="R9" s="9" t="s">
        <v>53</v>
      </c>
      <c r="S9" s="12">
        <v>0.45</v>
      </c>
      <c r="T9" s="9">
        <v>13505</v>
      </c>
    </row>
    <row r="10" spans="1:20">
      <c r="A10" s="10">
        <v>8</v>
      </c>
      <c r="B10" s="8" t="s">
        <v>54</v>
      </c>
      <c r="C10" s="8" t="s">
        <v>55</v>
      </c>
      <c r="D10" s="8" t="s">
        <v>39</v>
      </c>
      <c r="E10" s="11">
        <v>8200</v>
      </c>
      <c r="F10" s="11">
        <v>800</v>
      </c>
      <c r="G10" s="11">
        <v>180</v>
      </c>
      <c r="H10" s="11">
        <v>0</v>
      </c>
      <c r="I10" s="11">
        <f t="shared" si="0"/>
        <v>9180</v>
      </c>
      <c r="J10" s="11">
        <v>1148</v>
      </c>
      <c r="K10" s="11">
        <v>4532</v>
      </c>
      <c r="L10" s="11">
        <v>351.40000000000009</v>
      </c>
      <c r="M10" s="11">
        <f t="shared" si="1"/>
        <v>7680.6</v>
      </c>
    </row>
    <row r="11" spans="1:20">
      <c r="A11" s="10">
        <v>9</v>
      </c>
      <c r="B11" s="8" t="s">
        <v>56</v>
      </c>
      <c r="C11" s="8" t="s">
        <v>57</v>
      </c>
      <c r="D11" s="8" t="s">
        <v>43</v>
      </c>
      <c r="E11" s="11">
        <v>4800</v>
      </c>
      <c r="F11" s="11">
        <v>300</v>
      </c>
      <c r="G11" s="11">
        <v>315</v>
      </c>
      <c r="H11" s="11">
        <v>0</v>
      </c>
      <c r="I11" s="11">
        <f t="shared" si="0"/>
        <v>5415</v>
      </c>
      <c r="J11" s="11">
        <v>576</v>
      </c>
      <c r="K11" s="11">
        <v>1339</v>
      </c>
      <c r="L11" s="11">
        <v>40.17</v>
      </c>
      <c r="M11" s="11">
        <f t="shared" si="1"/>
        <v>4798.83</v>
      </c>
    </row>
    <row r="12" spans="1:20">
      <c r="A12" s="10">
        <v>10</v>
      </c>
      <c r="B12" s="8" t="s">
        <v>58</v>
      </c>
      <c r="C12" s="8" t="s">
        <v>59</v>
      </c>
      <c r="D12" s="8" t="s">
        <v>35</v>
      </c>
      <c r="E12" s="11">
        <v>4300</v>
      </c>
      <c r="F12" s="11">
        <v>700</v>
      </c>
      <c r="G12" s="11">
        <v>90</v>
      </c>
      <c r="H12" s="11">
        <v>0</v>
      </c>
      <c r="I12" s="11">
        <f t="shared" si="0"/>
        <v>5090</v>
      </c>
      <c r="J12" s="11">
        <v>688</v>
      </c>
      <c r="K12" s="11">
        <v>902</v>
      </c>
      <c r="L12" s="11">
        <v>27.06</v>
      </c>
      <c r="M12" s="11">
        <f t="shared" si="1"/>
        <v>4374.9399999999996</v>
      </c>
    </row>
    <row r="13" spans="1:20">
      <c r="A13" s="10">
        <v>11</v>
      </c>
      <c r="B13" s="8" t="s">
        <v>60</v>
      </c>
      <c r="C13" s="8" t="s">
        <v>61</v>
      </c>
      <c r="D13" s="8" t="s">
        <v>43</v>
      </c>
      <c r="E13" s="11">
        <v>6500</v>
      </c>
      <c r="F13" s="11">
        <v>100</v>
      </c>
      <c r="G13" s="11">
        <v>315</v>
      </c>
      <c r="H13" s="11">
        <v>231</v>
      </c>
      <c r="I13" s="11">
        <f t="shared" si="0"/>
        <v>6684</v>
      </c>
      <c r="J13" s="11">
        <v>1040</v>
      </c>
      <c r="K13" s="11">
        <v>2144</v>
      </c>
      <c r="L13" s="11">
        <v>109.4</v>
      </c>
      <c r="M13" s="11">
        <f t="shared" si="1"/>
        <v>5534.6</v>
      </c>
    </row>
    <row r="14" spans="1:20">
      <c r="A14" s="10">
        <v>12</v>
      </c>
      <c r="B14" s="8" t="s">
        <v>62</v>
      </c>
      <c r="C14" s="8" t="s">
        <v>63</v>
      </c>
      <c r="D14" s="8" t="s">
        <v>43</v>
      </c>
      <c r="E14" s="11">
        <v>13300</v>
      </c>
      <c r="F14" s="11">
        <v>300</v>
      </c>
      <c r="G14" s="11">
        <v>90</v>
      </c>
      <c r="H14" s="11">
        <v>7</v>
      </c>
      <c r="I14" s="11">
        <f t="shared" si="0"/>
        <v>13683</v>
      </c>
      <c r="J14" s="11">
        <v>1729</v>
      </c>
      <c r="K14" s="11">
        <v>8454</v>
      </c>
      <c r="L14" s="11">
        <v>1135.8000000000002</v>
      </c>
      <c r="M14" s="11">
        <f t="shared" si="1"/>
        <v>10818.2</v>
      </c>
    </row>
    <row r="15" spans="1:20">
      <c r="A15" s="10">
        <v>13</v>
      </c>
      <c r="B15" s="8" t="s">
        <v>64</v>
      </c>
      <c r="C15" s="8" t="s">
        <v>65</v>
      </c>
      <c r="D15" s="8" t="s">
        <v>43</v>
      </c>
      <c r="E15" s="11">
        <v>8300</v>
      </c>
      <c r="F15" s="11">
        <v>400</v>
      </c>
      <c r="G15" s="11">
        <v>180</v>
      </c>
      <c r="H15" s="11">
        <v>412</v>
      </c>
      <c r="I15" s="11">
        <f t="shared" si="0"/>
        <v>8468</v>
      </c>
      <c r="J15" s="11">
        <v>996</v>
      </c>
      <c r="K15" s="11">
        <v>3972</v>
      </c>
      <c r="L15" s="11">
        <v>292.20000000000005</v>
      </c>
      <c r="M15" s="11">
        <f t="shared" si="1"/>
        <v>7179.8</v>
      </c>
    </row>
    <row r="16" spans="1:20">
      <c r="A16" s="10">
        <v>14</v>
      </c>
      <c r="B16" s="8" t="s">
        <v>66</v>
      </c>
      <c r="C16" s="8" t="s">
        <v>67</v>
      </c>
      <c r="D16" s="8" t="s">
        <v>68</v>
      </c>
      <c r="E16" s="11">
        <v>8000</v>
      </c>
      <c r="F16" s="11">
        <v>600</v>
      </c>
      <c r="G16" s="11">
        <v>45</v>
      </c>
      <c r="H16" s="11">
        <v>414</v>
      </c>
      <c r="I16" s="11">
        <f t="shared" si="0"/>
        <v>8231</v>
      </c>
      <c r="J16" s="11">
        <v>1280</v>
      </c>
      <c r="K16" s="11">
        <v>3451</v>
      </c>
      <c r="L16" s="11">
        <v>240.10000000000002</v>
      </c>
      <c r="M16" s="11">
        <f t="shared" si="1"/>
        <v>6710.9</v>
      </c>
    </row>
    <row r="17" spans="1:13">
      <c r="A17" s="10">
        <v>15</v>
      </c>
      <c r="B17" s="8" t="s">
        <v>69</v>
      </c>
      <c r="C17" s="8" t="s">
        <v>70</v>
      </c>
      <c r="D17" s="8" t="s">
        <v>43</v>
      </c>
      <c r="E17" s="11">
        <v>6900</v>
      </c>
      <c r="F17" s="11">
        <v>400</v>
      </c>
      <c r="G17" s="11">
        <v>225</v>
      </c>
      <c r="H17" s="11">
        <v>179</v>
      </c>
      <c r="I17" s="11">
        <f t="shared" si="0"/>
        <v>7346</v>
      </c>
      <c r="J17" s="11">
        <v>897</v>
      </c>
      <c r="K17" s="11">
        <v>2949</v>
      </c>
      <c r="L17" s="11">
        <v>189.90000000000003</v>
      </c>
      <c r="M17" s="11">
        <f t="shared" si="1"/>
        <v>6259.1</v>
      </c>
    </row>
    <row r="18" spans="1:13">
      <c r="A18" s="10">
        <v>16</v>
      </c>
      <c r="B18" s="8" t="s">
        <v>71</v>
      </c>
      <c r="C18" s="8" t="s">
        <v>72</v>
      </c>
      <c r="D18" s="8" t="s">
        <v>31</v>
      </c>
      <c r="E18" s="11">
        <v>11500</v>
      </c>
      <c r="F18" s="11">
        <v>400</v>
      </c>
      <c r="G18" s="11">
        <v>315</v>
      </c>
      <c r="H18" s="11">
        <v>355</v>
      </c>
      <c r="I18" s="11">
        <f t="shared" si="0"/>
        <v>11860</v>
      </c>
      <c r="J18" s="11">
        <v>1610</v>
      </c>
      <c r="K18" s="11">
        <v>6750</v>
      </c>
      <c r="L18" s="11">
        <v>795</v>
      </c>
      <c r="M18" s="11">
        <f t="shared" si="1"/>
        <v>9455</v>
      </c>
    </row>
    <row r="19" spans="1:13">
      <c r="A19" s="10">
        <v>17</v>
      </c>
      <c r="B19" s="8" t="s">
        <v>73</v>
      </c>
      <c r="C19" s="8" t="s">
        <v>74</v>
      </c>
      <c r="D19" s="8" t="s">
        <v>35</v>
      </c>
      <c r="E19" s="11">
        <v>8500</v>
      </c>
      <c r="F19" s="11">
        <v>700</v>
      </c>
      <c r="G19" s="11">
        <v>180</v>
      </c>
      <c r="H19" s="11">
        <v>388</v>
      </c>
      <c r="I19" s="11">
        <f t="shared" si="0"/>
        <v>8992</v>
      </c>
      <c r="J19" s="11">
        <v>1275</v>
      </c>
      <c r="K19" s="11">
        <v>4217</v>
      </c>
      <c r="L19" s="11">
        <v>316.70000000000005</v>
      </c>
      <c r="M19" s="11">
        <f t="shared" si="1"/>
        <v>7400.3</v>
      </c>
    </row>
    <row r="20" spans="1:13">
      <c r="A20" s="10">
        <v>18</v>
      </c>
      <c r="B20" s="8" t="s">
        <v>75</v>
      </c>
      <c r="C20" s="8" t="s">
        <v>76</v>
      </c>
      <c r="D20" s="8" t="s">
        <v>43</v>
      </c>
      <c r="E20" s="11">
        <v>5000</v>
      </c>
      <c r="F20" s="11">
        <v>400</v>
      </c>
      <c r="G20" s="11">
        <v>180</v>
      </c>
      <c r="H20" s="11">
        <v>0</v>
      </c>
      <c r="I20" s="11">
        <f t="shared" si="0"/>
        <v>5580</v>
      </c>
      <c r="J20" s="11">
        <v>800</v>
      </c>
      <c r="K20" s="11">
        <v>1280</v>
      </c>
      <c r="L20" s="11">
        <v>38.4</v>
      </c>
      <c r="M20" s="11">
        <f t="shared" si="1"/>
        <v>4741.6000000000004</v>
      </c>
    </row>
    <row r="21" spans="1:13">
      <c r="A21" s="10">
        <v>19</v>
      </c>
      <c r="B21" s="8" t="s">
        <v>77</v>
      </c>
      <c r="C21" s="8" t="s">
        <v>78</v>
      </c>
      <c r="D21" s="8" t="s">
        <v>31</v>
      </c>
      <c r="E21" s="11">
        <v>19200</v>
      </c>
      <c r="F21" s="11">
        <v>200</v>
      </c>
      <c r="G21" s="11">
        <v>90</v>
      </c>
      <c r="H21" s="11">
        <v>0</v>
      </c>
      <c r="I21" s="11">
        <f t="shared" si="0"/>
        <v>19490</v>
      </c>
      <c r="J21" s="11">
        <v>2880</v>
      </c>
      <c r="K21" s="11">
        <v>13110</v>
      </c>
      <c r="L21" s="11">
        <v>2272.5</v>
      </c>
      <c r="M21" s="11">
        <f t="shared" si="1"/>
        <v>14337.5</v>
      </c>
    </row>
    <row r="22" spans="1:13">
      <c r="A22" s="10">
        <v>20</v>
      </c>
      <c r="B22" s="8" t="s">
        <v>79</v>
      </c>
      <c r="C22" s="8" t="s">
        <v>80</v>
      </c>
      <c r="D22" s="8" t="s">
        <v>43</v>
      </c>
      <c r="E22" s="11">
        <v>5900</v>
      </c>
      <c r="F22" s="11">
        <v>900</v>
      </c>
      <c r="G22" s="11">
        <v>90</v>
      </c>
      <c r="H22" s="11">
        <v>121</v>
      </c>
      <c r="I22" s="11">
        <f t="shared" si="0"/>
        <v>6769</v>
      </c>
      <c r="J22" s="11">
        <v>708</v>
      </c>
      <c r="K22" s="11">
        <v>2561</v>
      </c>
      <c r="L22" s="11">
        <v>151.10000000000002</v>
      </c>
      <c r="M22" s="11">
        <f t="shared" si="1"/>
        <v>5909.9</v>
      </c>
    </row>
    <row r="23" spans="1:13">
      <c r="A23" s="10">
        <v>21</v>
      </c>
      <c r="B23" s="8" t="s">
        <v>81</v>
      </c>
      <c r="C23" s="8" t="s">
        <v>82</v>
      </c>
      <c r="D23" s="8" t="s">
        <v>31</v>
      </c>
      <c r="E23" s="11">
        <v>19100</v>
      </c>
      <c r="F23" s="11">
        <v>700</v>
      </c>
      <c r="G23" s="11">
        <v>315</v>
      </c>
      <c r="H23" s="11">
        <v>0</v>
      </c>
      <c r="I23" s="11">
        <f t="shared" si="0"/>
        <v>20115</v>
      </c>
      <c r="J23" s="11">
        <v>2865</v>
      </c>
      <c r="K23" s="11">
        <v>13750</v>
      </c>
      <c r="L23" s="11">
        <v>2432.5</v>
      </c>
      <c r="M23" s="11">
        <f t="shared" si="1"/>
        <v>14817.5</v>
      </c>
    </row>
    <row r="24" spans="1:13">
      <c r="A24" s="10">
        <v>22</v>
      </c>
      <c r="B24" s="8" t="s">
        <v>83</v>
      </c>
      <c r="C24" s="8" t="s">
        <v>84</v>
      </c>
      <c r="D24" s="8" t="s">
        <v>43</v>
      </c>
      <c r="E24" s="11">
        <v>8400</v>
      </c>
      <c r="F24" s="11">
        <v>800</v>
      </c>
      <c r="G24" s="11">
        <v>315</v>
      </c>
      <c r="H24" s="11">
        <v>280</v>
      </c>
      <c r="I24" s="11">
        <f t="shared" si="0"/>
        <v>9235</v>
      </c>
      <c r="J24" s="11">
        <v>1344</v>
      </c>
      <c r="K24" s="11">
        <v>4391</v>
      </c>
      <c r="L24" s="11">
        <v>334.1</v>
      </c>
      <c r="M24" s="11">
        <f t="shared" si="1"/>
        <v>7556.9</v>
      </c>
    </row>
    <row r="25" spans="1:13">
      <c r="A25" s="10">
        <v>23</v>
      </c>
      <c r="B25" s="8" t="s">
        <v>85</v>
      </c>
      <c r="C25" s="8" t="s">
        <v>86</v>
      </c>
      <c r="D25" s="8" t="s">
        <v>68</v>
      </c>
      <c r="E25" s="11">
        <v>9200</v>
      </c>
      <c r="F25" s="11">
        <v>200</v>
      </c>
      <c r="G25" s="11">
        <v>360</v>
      </c>
      <c r="H25" s="11">
        <v>0</v>
      </c>
      <c r="I25" s="11">
        <f t="shared" si="0"/>
        <v>9760</v>
      </c>
      <c r="J25" s="11">
        <v>1288</v>
      </c>
      <c r="K25" s="11">
        <v>4972</v>
      </c>
      <c r="L25" s="11">
        <v>439.40000000000009</v>
      </c>
      <c r="M25" s="11">
        <f t="shared" si="1"/>
        <v>8032.6</v>
      </c>
    </row>
    <row r="26" spans="1:13">
      <c r="A26" s="10">
        <v>24</v>
      </c>
      <c r="B26" s="8" t="s">
        <v>87</v>
      </c>
      <c r="C26" s="8" t="s">
        <v>88</v>
      </c>
      <c r="D26" s="8" t="s">
        <v>31</v>
      </c>
      <c r="E26" s="11">
        <v>14500</v>
      </c>
      <c r="F26" s="11">
        <v>1000</v>
      </c>
      <c r="G26" s="11">
        <v>45</v>
      </c>
      <c r="H26" s="11">
        <v>32</v>
      </c>
      <c r="I26" s="11">
        <f t="shared" si="0"/>
        <v>15513</v>
      </c>
      <c r="J26" s="11">
        <v>1885</v>
      </c>
      <c r="K26" s="11">
        <v>10128</v>
      </c>
      <c r="L26" s="11">
        <v>1527</v>
      </c>
      <c r="M26" s="11">
        <f t="shared" si="1"/>
        <v>12101</v>
      </c>
    </row>
    <row r="27" spans="1:13">
      <c r="A27" s="10">
        <v>25</v>
      </c>
      <c r="B27" s="8" t="s">
        <v>89</v>
      </c>
      <c r="C27" s="8" t="s">
        <v>90</v>
      </c>
      <c r="D27" s="8" t="s">
        <v>43</v>
      </c>
      <c r="E27" s="11">
        <v>15600</v>
      </c>
      <c r="F27" s="11">
        <v>800</v>
      </c>
      <c r="G27" s="11">
        <v>450</v>
      </c>
      <c r="H27" s="11">
        <v>0</v>
      </c>
      <c r="I27" s="11">
        <f t="shared" si="0"/>
        <v>16850</v>
      </c>
      <c r="J27" s="11">
        <v>2496</v>
      </c>
      <c r="K27" s="11">
        <v>10854</v>
      </c>
      <c r="L27" s="11">
        <v>1708.5</v>
      </c>
      <c r="M27" s="11">
        <f t="shared" si="1"/>
        <v>12645.5</v>
      </c>
    </row>
    <row r="28" spans="1:13">
      <c r="A28" s="10">
        <v>26</v>
      </c>
      <c r="B28" s="8" t="s">
        <v>91</v>
      </c>
      <c r="C28" s="8" t="s">
        <v>92</v>
      </c>
      <c r="D28" s="8" t="s">
        <v>31</v>
      </c>
      <c r="E28" s="11">
        <v>8500</v>
      </c>
      <c r="F28" s="11">
        <v>400</v>
      </c>
      <c r="G28" s="11">
        <v>225</v>
      </c>
      <c r="H28" s="11">
        <v>348</v>
      </c>
      <c r="I28" s="11">
        <f t="shared" si="0"/>
        <v>8777</v>
      </c>
      <c r="J28" s="11">
        <v>1190</v>
      </c>
      <c r="K28" s="11">
        <v>4087</v>
      </c>
      <c r="L28" s="11">
        <v>303.70000000000005</v>
      </c>
      <c r="M28" s="11">
        <f t="shared" si="1"/>
        <v>7283.3</v>
      </c>
    </row>
    <row r="29" spans="1:13">
      <c r="A29" s="10">
        <v>27</v>
      </c>
      <c r="B29" s="8" t="s">
        <v>93</v>
      </c>
      <c r="C29" s="8" t="s">
        <v>94</v>
      </c>
      <c r="D29" s="8" t="s">
        <v>68</v>
      </c>
      <c r="E29" s="11">
        <v>6000</v>
      </c>
      <c r="F29" s="11">
        <v>600</v>
      </c>
      <c r="G29" s="11">
        <v>90</v>
      </c>
      <c r="H29" s="11">
        <v>189</v>
      </c>
      <c r="I29" s="11">
        <f t="shared" si="0"/>
        <v>6501</v>
      </c>
      <c r="J29" s="11">
        <v>900</v>
      </c>
      <c r="K29" s="11">
        <v>2101</v>
      </c>
      <c r="L29" s="11">
        <v>105.10000000000002</v>
      </c>
      <c r="M29" s="11">
        <f t="shared" si="1"/>
        <v>5495.9</v>
      </c>
    </row>
    <row r="30" spans="1:13">
      <c r="A30" s="10">
        <v>28</v>
      </c>
      <c r="B30" s="8" t="s">
        <v>95</v>
      </c>
      <c r="C30" s="8" t="s">
        <v>96</v>
      </c>
      <c r="D30" s="8" t="s">
        <v>31</v>
      </c>
      <c r="E30" s="11">
        <v>15400</v>
      </c>
      <c r="F30" s="11">
        <v>900</v>
      </c>
      <c r="G30" s="11">
        <v>360</v>
      </c>
      <c r="H30" s="11">
        <v>0</v>
      </c>
      <c r="I30" s="11">
        <f t="shared" si="0"/>
        <v>16660</v>
      </c>
      <c r="J30" s="11">
        <v>1848</v>
      </c>
      <c r="K30" s="11">
        <v>11312</v>
      </c>
      <c r="L30" s="11">
        <v>1823</v>
      </c>
      <c r="M30" s="11">
        <f t="shared" si="1"/>
        <v>12989</v>
      </c>
    </row>
    <row r="31" spans="1:13">
      <c r="A31" s="10">
        <v>29</v>
      </c>
      <c r="B31" s="8" t="s">
        <v>97</v>
      </c>
      <c r="C31" s="8" t="s">
        <v>98</v>
      </c>
      <c r="D31" s="8" t="s">
        <v>31</v>
      </c>
      <c r="E31" s="11">
        <v>14700</v>
      </c>
      <c r="F31" s="11">
        <v>800</v>
      </c>
      <c r="G31" s="11">
        <v>225</v>
      </c>
      <c r="H31" s="11">
        <v>0</v>
      </c>
      <c r="I31" s="11">
        <f t="shared" si="0"/>
        <v>15725</v>
      </c>
      <c r="J31" s="11">
        <v>2058</v>
      </c>
      <c r="K31" s="11">
        <v>10167</v>
      </c>
      <c r="L31" s="11">
        <v>1536.75</v>
      </c>
      <c r="M31" s="11">
        <f t="shared" si="1"/>
        <v>12130.25</v>
      </c>
    </row>
    <row r="32" spans="1:13">
      <c r="A32" s="10">
        <v>30</v>
      </c>
      <c r="B32" s="8" t="s">
        <v>99</v>
      </c>
      <c r="C32" s="8" t="s">
        <v>100</v>
      </c>
      <c r="D32" s="8" t="s">
        <v>31</v>
      </c>
      <c r="E32" s="11">
        <v>3400</v>
      </c>
      <c r="F32" s="11">
        <v>500</v>
      </c>
      <c r="G32" s="11">
        <v>315</v>
      </c>
      <c r="H32" s="11">
        <v>0</v>
      </c>
      <c r="I32" s="11">
        <f t="shared" si="0"/>
        <v>4215</v>
      </c>
      <c r="J32" s="11">
        <v>544</v>
      </c>
      <c r="K32" s="11">
        <v>171</v>
      </c>
      <c r="L32" s="11">
        <v>5.13</v>
      </c>
      <c r="M32" s="11">
        <f t="shared" si="1"/>
        <v>3665.87</v>
      </c>
    </row>
    <row r="33" spans="1:13">
      <c r="A33" s="10">
        <v>31</v>
      </c>
      <c r="B33" s="8" t="s">
        <v>101</v>
      </c>
      <c r="C33" s="8" t="s">
        <v>102</v>
      </c>
      <c r="D33" s="8" t="s">
        <v>43</v>
      </c>
      <c r="E33" s="11">
        <v>15100</v>
      </c>
      <c r="F33" s="11">
        <v>0</v>
      </c>
      <c r="G33" s="11">
        <v>180</v>
      </c>
      <c r="H33" s="11">
        <v>0</v>
      </c>
      <c r="I33" s="11">
        <f t="shared" si="0"/>
        <v>15280</v>
      </c>
      <c r="J33" s="11">
        <v>2416</v>
      </c>
      <c r="K33" s="11">
        <v>9364</v>
      </c>
      <c r="L33" s="11">
        <v>1336</v>
      </c>
      <c r="M33" s="11">
        <f t="shared" si="1"/>
        <v>11528</v>
      </c>
    </row>
    <row r="34" spans="1:13">
      <c r="A34" s="10">
        <v>32</v>
      </c>
      <c r="B34" s="8" t="s">
        <v>103</v>
      </c>
      <c r="C34" s="8" t="s">
        <v>104</v>
      </c>
      <c r="D34" s="8" t="s">
        <v>39</v>
      </c>
      <c r="E34" s="11">
        <v>18600</v>
      </c>
      <c r="F34" s="11">
        <v>300</v>
      </c>
      <c r="G34" s="11">
        <v>405</v>
      </c>
      <c r="H34" s="11">
        <v>0</v>
      </c>
      <c r="I34" s="11">
        <f t="shared" si="0"/>
        <v>19305</v>
      </c>
      <c r="J34" s="11">
        <v>2976</v>
      </c>
      <c r="K34" s="11">
        <v>12829</v>
      </c>
      <c r="L34" s="11">
        <v>2202.25</v>
      </c>
      <c r="M34" s="11">
        <f t="shared" si="1"/>
        <v>14126.75</v>
      </c>
    </row>
    <row r="35" spans="1:13">
      <c r="A35" s="10">
        <v>33</v>
      </c>
      <c r="B35" s="8" t="s">
        <v>105</v>
      </c>
      <c r="C35" s="8" t="s">
        <v>106</v>
      </c>
      <c r="D35" s="8" t="s">
        <v>35</v>
      </c>
      <c r="E35" s="11">
        <v>6100</v>
      </c>
      <c r="F35" s="11">
        <v>900</v>
      </c>
      <c r="G35" s="11">
        <v>450</v>
      </c>
      <c r="H35" s="11">
        <v>143</v>
      </c>
      <c r="I35" s="11">
        <f t="shared" si="0"/>
        <v>7307</v>
      </c>
      <c r="J35" s="11">
        <v>915</v>
      </c>
      <c r="K35" s="11">
        <v>2892</v>
      </c>
      <c r="L35" s="11">
        <v>184.2</v>
      </c>
      <c r="M35" s="11">
        <f t="shared" si="1"/>
        <v>6207.8</v>
      </c>
    </row>
    <row r="36" spans="1:13">
      <c r="A36" s="10">
        <v>34</v>
      </c>
      <c r="B36" s="8" t="s">
        <v>107</v>
      </c>
      <c r="C36" s="8" t="s">
        <v>108</v>
      </c>
      <c r="D36" s="8" t="s">
        <v>31</v>
      </c>
      <c r="E36" s="11">
        <v>16500</v>
      </c>
      <c r="F36" s="11">
        <v>900</v>
      </c>
      <c r="G36" s="11">
        <v>135</v>
      </c>
      <c r="H36" s="11">
        <v>143</v>
      </c>
      <c r="I36" s="11">
        <f t="shared" si="0"/>
        <v>17392</v>
      </c>
      <c r="J36" s="11">
        <v>2640</v>
      </c>
      <c r="K36" s="11">
        <v>11252</v>
      </c>
      <c r="L36" s="11">
        <v>1808</v>
      </c>
      <c r="M36" s="11">
        <f t="shared" si="1"/>
        <v>12944</v>
      </c>
    </row>
    <row r="37" spans="1:13">
      <c r="A37" s="10">
        <v>35</v>
      </c>
      <c r="B37" s="8" t="s">
        <v>109</v>
      </c>
      <c r="C37" s="8" t="s">
        <v>110</v>
      </c>
      <c r="D37" s="8" t="s">
        <v>68</v>
      </c>
      <c r="E37" s="11">
        <v>19200</v>
      </c>
      <c r="F37" s="11">
        <v>1000</v>
      </c>
      <c r="G37" s="11">
        <v>405</v>
      </c>
      <c r="H37" s="11">
        <v>0</v>
      </c>
      <c r="I37" s="11">
        <f t="shared" si="0"/>
        <v>20605</v>
      </c>
      <c r="J37" s="11">
        <v>2880</v>
      </c>
      <c r="K37" s="11">
        <v>14225</v>
      </c>
      <c r="L37" s="11">
        <v>2551.25</v>
      </c>
      <c r="M37" s="11">
        <f t="shared" si="1"/>
        <v>15173.75</v>
      </c>
    </row>
    <row r="38" spans="1:13">
      <c r="A38" s="10">
        <v>36</v>
      </c>
      <c r="B38" s="8" t="s">
        <v>111</v>
      </c>
      <c r="C38" s="8" t="s">
        <v>112</v>
      </c>
      <c r="D38" s="8" t="s">
        <v>35</v>
      </c>
      <c r="E38" s="11">
        <v>19100</v>
      </c>
      <c r="F38" s="11">
        <v>300</v>
      </c>
      <c r="G38" s="11">
        <v>135</v>
      </c>
      <c r="H38" s="11">
        <v>380</v>
      </c>
      <c r="I38" s="11">
        <f t="shared" si="0"/>
        <v>19155</v>
      </c>
      <c r="J38" s="11">
        <v>2483</v>
      </c>
      <c r="K38" s="11">
        <v>13172</v>
      </c>
      <c r="L38" s="11">
        <v>2288</v>
      </c>
      <c r="M38" s="11">
        <f t="shared" si="1"/>
        <v>14384</v>
      </c>
    </row>
    <row r="39" spans="1:13">
      <c r="A39" s="10">
        <v>37</v>
      </c>
      <c r="B39" s="8" t="s">
        <v>113</v>
      </c>
      <c r="C39" s="8" t="s">
        <v>114</v>
      </c>
      <c r="D39" s="8" t="s">
        <v>68</v>
      </c>
      <c r="E39" s="11">
        <v>17100</v>
      </c>
      <c r="F39" s="11">
        <v>900</v>
      </c>
      <c r="G39" s="11">
        <v>90</v>
      </c>
      <c r="H39" s="11">
        <v>139</v>
      </c>
      <c r="I39" s="11">
        <f t="shared" si="0"/>
        <v>17951</v>
      </c>
      <c r="J39" s="11">
        <v>2223</v>
      </c>
      <c r="K39" s="11">
        <v>12228</v>
      </c>
      <c r="L39" s="11">
        <v>2052</v>
      </c>
      <c r="M39" s="11">
        <f t="shared" si="1"/>
        <v>13676</v>
      </c>
    </row>
    <row r="40" spans="1:13">
      <c r="A40" s="10">
        <v>38</v>
      </c>
      <c r="B40" s="8" t="s">
        <v>115</v>
      </c>
      <c r="C40" s="8" t="s">
        <v>116</v>
      </c>
      <c r="D40" s="8" t="s">
        <v>43</v>
      </c>
      <c r="E40" s="11">
        <v>17600</v>
      </c>
      <c r="F40" s="11">
        <v>300</v>
      </c>
      <c r="G40" s="11">
        <v>180</v>
      </c>
      <c r="H40" s="11">
        <v>0</v>
      </c>
      <c r="I40" s="11">
        <f t="shared" si="0"/>
        <v>18080</v>
      </c>
      <c r="J40" s="11">
        <v>2816</v>
      </c>
      <c r="K40" s="11">
        <v>11764</v>
      </c>
      <c r="L40" s="11">
        <v>1936</v>
      </c>
      <c r="M40" s="11">
        <f t="shared" si="1"/>
        <v>13328</v>
      </c>
    </row>
    <row r="41" spans="1:13">
      <c r="A41" s="10">
        <v>39</v>
      </c>
      <c r="B41" s="8" t="s">
        <v>117</v>
      </c>
      <c r="C41" s="8" t="s">
        <v>118</v>
      </c>
      <c r="D41" s="8" t="s">
        <v>43</v>
      </c>
      <c r="E41" s="11">
        <v>7800</v>
      </c>
      <c r="F41" s="11">
        <v>400</v>
      </c>
      <c r="G41" s="11">
        <v>135</v>
      </c>
      <c r="H41" s="11">
        <v>463</v>
      </c>
      <c r="I41" s="11">
        <f t="shared" si="0"/>
        <v>7872</v>
      </c>
      <c r="J41" s="11">
        <v>936</v>
      </c>
      <c r="K41" s="11">
        <v>3436</v>
      </c>
      <c r="L41" s="11">
        <v>238.60000000000002</v>
      </c>
      <c r="M41" s="11">
        <f t="shared" si="1"/>
        <v>6697.4</v>
      </c>
    </row>
    <row r="42" spans="1:13">
      <c r="A42" s="10">
        <v>40</v>
      </c>
      <c r="B42" s="8" t="s">
        <v>119</v>
      </c>
      <c r="C42" s="8" t="s">
        <v>120</v>
      </c>
      <c r="D42" s="8" t="s">
        <v>43</v>
      </c>
      <c r="E42" s="11">
        <v>20000</v>
      </c>
      <c r="F42" s="11">
        <v>900</v>
      </c>
      <c r="G42" s="11">
        <v>135</v>
      </c>
      <c r="H42" s="11">
        <v>299</v>
      </c>
      <c r="I42" s="11">
        <f t="shared" si="0"/>
        <v>20736</v>
      </c>
      <c r="J42" s="11">
        <v>3000</v>
      </c>
      <c r="K42" s="11">
        <v>14236</v>
      </c>
      <c r="L42" s="11">
        <v>2554</v>
      </c>
      <c r="M42" s="11">
        <f t="shared" si="1"/>
        <v>15182</v>
      </c>
    </row>
    <row r="43" spans="1:13">
      <c r="A43" s="10">
        <v>41</v>
      </c>
      <c r="B43" s="8" t="s">
        <v>121</v>
      </c>
      <c r="C43" s="8" t="s">
        <v>122</v>
      </c>
      <c r="D43" s="8" t="s">
        <v>43</v>
      </c>
      <c r="E43" s="11">
        <v>15800</v>
      </c>
      <c r="F43" s="11">
        <v>100</v>
      </c>
      <c r="G43" s="11">
        <v>315</v>
      </c>
      <c r="H43" s="11">
        <v>29</v>
      </c>
      <c r="I43" s="11">
        <f t="shared" si="0"/>
        <v>16186</v>
      </c>
      <c r="J43" s="11">
        <v>2212</v>
      </c>
      <c r="K43" s="11">
        <v>10474</v>
      </c>
      <c r="L43" s="11">
        <v>1613.5</v>
      </c>
      <c r="M43" s="11">
        <f t="shared" si="1"/>
        <v>12360.5</v>
      </c>
    </row>
    <row r="44" spans="1:13">
      <c r="A44" s="10">
        <v>42</v>
      </c>
      <c r="B44" s="8" t="s">
        <v>123</v>
      </c>
      <c r="C44" s="8" t="s">
        <v>124</v>
      </c>
      <c r="D44" s="8" t="s">
        <v>31</v>
      </c>
      <c r="E44" s="11">
        <v>8200</v>
      </c>
      <c r="F44" s="11">
        <v>300</v>
      </c>
      <c r="G44" s="11">
        <v>450</v>
      </c>
      <c r="H44" s="11">
        <v>0</v>
      </c>
      <c r="I44" s="11">
        <f t="shared" si="0"/>
        <v>8950</v>
      </c>
      <c r="J44" s="11">
        <v>1148</v>
      </c>
      <c r="K44" s="11">
        <v>4302</v>
      </c>
      <c r="L44" s="11">
        <v>325.20000000000005</v>
      </c>
      <c r="M44" s="11">
        <f t="shared" si="1"/>
        <v>7476.8</v>
      </c>
    </row>
    <row r="45" spans="1:13">
      <c r="A45" s="10">
        <v>43</v>
      </c>
      <c r="B45" s="8" t="s">
        <v>125</v>
      </c>
      <c r="C45" s="8" t="s">
        <v>126</v>
      </c>
      <c r="D45" s="8" t="s">
        <v>31</v>
      </c>
      <c r="E45" s="11">
        <v>10400</v>
      </c>
      <c r="F45" s="11">
        <v>400</v>
      </c>
      <c r="G45" s="11">
        <v>225</v>
      </c>
      <c r="H45" s="11">
        <v>0</v>
      </c>
      <c r="I45" s="11">
        <f t="shared" si="0"/>
        <v>11025</v>
      </c>
      <c r="J45" s="11">
        <v>1560</v>
      </c>
      <c r="K45" s="11">
        <v>5965</v>
      </c>
      <c r="L45" s="11">
        <v>638</v>
      </c>
      <c r="M45" s="11">
        <f t="shared" si="1"/>
        <v>8827</v>
      </c>
    </row>
    <row r="46" spans="1:13">
      <c r="A46" s="10">
        <v>44</v>
      </c>
      <c r="B46" s="8" t="s">
        <v>127</v>
      </c>
      <c r="C46" s="8" t="s">
        <v>128</v>
      </c>
      <c r="D46" s="8" t="s">
        <v>31</v>
      </c>
      <c r="E46" s="11">
        <v>4900</v>
      </c>
      <c r="F46" s="11">
        <v>900</v>
      </c>
      <c r="G46" s="11">
        <v>45</v>
      </c>
      <c r="H46" s="11">
        <v>0</v>
      </c>
      <c r="I46" s="11">
        <f t="shared" si="0"/>
        <v>5845</v>
      </c>
      <c r="J46" s="11">
        <v>784</v>
      </c>
      <c r="K46" s="11">
        <v>1561</v>
      </c>
      <c r="L46" s="11">
        <v>51.100000000000023</v>
      </c>
      <c r="M46" s="11">
        <f t="shared" si="1"/>
        <v>5009.8999999999996</v>
      </c>
    </row>
    <row r="47" spans="1:13">
      <c r="A47" s="10">
        <v>45</v>
      </c>
      <c r="B47" s="8" t="s">
        <v>129</v>
      </c>
      <c r="C47" s="8" t="s">
        <v>130</v>
      </c>
      <c r="D47" s="8" t="s">
        <v>31</v>
      </c>
      <c r="E47" s="11">
        <v>20000</v>
      </c>
      <c r="F47" s="11">
        <v>0</v>
      </c>
      <c r="G47" s="11">
        <v>225</v>
      </c>
      <c r="H47" s="11">
        <v>302</v>
      </c>
      <c r="I47" s="11">
        <f t="shared" si="0"/>
        <v>19923</v>
      </c>
      <c r="J47" s="11">
        <v>2400</v>
      </c>
      <c r="K47" s="11">
        <v>14023</v>
      </c>
      <c r="L47" s="11">
        <v>2500.75</v>
      </c>
      <c r="M47" s="11">
        <f t="shared" si="1"/>
        <v>15022.25</v>
      </c>
    </row>
    <row r="48" spans="1:13">
      <c r="A48" s="10">
        <v>46</v>
      </c>
      <c r="B48" s="8" t="s">
        <v>131</v>
      </c>
      <c r="C48" s="8" t="s">
        <v>132</v>
      </c>
      <c r="D48" s="8" t="s">
        <v>68</v>
      </c>
      <c r="E48" s="11">
        <v>7100</v>
      </c>
      <c r="F48" s="11">
        <v>600</v>
      </c>
      <c r="G48" s="11">
        <v>405</v>
      </c>
      <c r="H48" s="11">
        <v>0</v>
      </c>
      <c r="I48" s="11">
        <f t="shared" si="0"/>
        <v>8105</v>
      </c>
      <c r="J48" s="11">
        <v>852</v>
      </c>
      <c r="K48" s="11">
        <v>3753</v>
      </c>
      <c r="L48" s="11">
        <v>270.3</v>
      </c>
      <c r="M48" s="11">
        <f t="shared" si="1"/>
        <v>6982.7</v>
      </c>
    </row>
    <row r="49" spans="1:13">
      <c r="A49" s="10">
        <v>47</v>
      </c>
      <c r="B49" s="8" t="s">
        <v>133</v>
      </c>
      <c r="C49" s="8" t="s">
        <v>134</v>
      </c>
      <c r="D49" s="8" t="s">
        <v>39</v>
      </c>
      <c r="E49" s="11">
        <v>17200</v>
      </c>
      <c r="F49" s="11">
        <v>600</v>
      </c>
      <c r="G49" s="11">
        <v>450</v>
      </c>
      <c r="H49" s="11">
        <v>0</v>
      </c>
      <c r="I49" s="11">
        <f t="shared" si="0"/>
        <v>18250</v>
      </c>
      <c r="J49" s="11">
        <v>2064</v>
      </c>
      <c r="K49" s="11">
        <v>12686</v>
      </c>
      <c r="L49" s="11">
        <v>2166.5</v>
      </c>
      <c r="M49" s="11">
        <f t="shared" si="1"/>
        <v>14019.5</v>
      </c>
    </row>
    <row r="50" spans="1:13">
      <c r="A50" s="10">
        <v>48</v>
      </c>
      <c r="B50" s="8" t="s">
        <v>135</v>
      </c>
      <c r="C50" s="8" t="s">
        <v>136</v>
      </c>
      <c r="D50" s="8" t="s">
        <v>68</v>
      </c>
      <c r="E50" s="11">
        <v>15600</v>
      </c>
      <c r="F50" s="11">
        <v>0</v>
      </c>
      <c r="G50" s="11">
        <v>180</v>
      </c>
      <c r="H50" s="11">
        <v>456</v>
      </c>
      <c r="I50" s="11">
        <f t="shared" si="0"/>
        <v>15324</v>
      </c>
      <c r="J50" s="11">
        <v>2496</v>
      </c>
      <c r="K50" s="11">
        <v>9328</v>
      </c>
      <c r="L50" s="11">
        <v>1327</v>
      </c>
      <c r="M50" s="11">
        <f t="shared" si="1"/>
        <v>11501</v>
      </c>
    </row>
    <row r="51" spans="1:13">
      <c r="A51" s="10">
        <v>49</v>
      </c>
      <c r="B51" s="8" t="s">
        <v>137</v>
      </c>
      <c r="C51" s="8" t="s">
        <v>138</v>
      </c>
      <c r="D51" s="8" t="s">
        <v>35</v>
      </c>
      <c r="E51" s="11">
        <v>8200</v>
      </c>
      <c r="F51" s="11">
        <v>800</v>
      </c>
      <c r="G51" s="11">
        <v>135</v>
      </c>
      <c r="H51" s="11">
        <v>76</v>
      </c>
      <c r="I51" s="11">
        <f t="shared" si="0"/>
        <v>9059</v>
      </c>
      <c r="J51" s="11">
        <v>984</v>
      </c>
      <c r="K51" s="11">
        <v>4575</v>
      </c>
      <c r="L51" s="11">
        <v>360</v>
      </c>
      <c r="M51" s="11">
        <f t="shared" si="1"/>
        <v>7715</v>
      </c>
    </row>
    <row r="52" spans="1:13">
      <c r="A52" s="10">
        <v>50</v>
      </c>
      <c r="B52" s="8" t="s">
        <v>139</v>
      </c>
      <c r="C52" s="8" t="s">
        <v>140</v>
      </c>
      <c r="D52" s="8" t="s">
        <v>31</v>
      </c>
      <c r="E52" s="11">
        <v>16000</v>
      </c>
      <c r="F52" s="11">
        <v>700</v>
      </c>
      <c r="G52" s="11">
        <v>225</v>
      </c>
      <c r="H52" s="11">
        <v>0</v>
      </c>
      <c r="I52" s="11">
        <f t="shared" si="0"/>
        <v>16925</v>
      </c>
      <c r="J52" s="11">
        <v>2240</v>
      </c>
      <c r="K52" s="11">
        <v>11185</v>
      </c>
      <c r="L52" s="11">
        <v>1791.25</v>
      </c>
      <c r="M52" s="11">
        <f t="shared" si="1"/>
        <v>12893.75</v>
      </c>
    </row>
    <row r="53" spans="1:13">
      <c r="A53" s="10">
        <v>51</v>
      </c>
      <c r="B53" s="8" t="s">
        <v>141</v>
      </c>
      <c r="C53" s="8" t="s">
        <v>142</v>
      </c>
      <c r="D53" s="8" t="s">
        <v>31</v>
      </c>
      <c r="E53" s="11">
        <v>4300</v>
      </c>
      <c r="F53" s="11">
        <v>900</v>
      </c>
      <c r="G53" s="11">
        <v>180</v>
      </c>
      <c r="H53" s="11">
        <v>0</v>
      </c>
      <c r="I53" s="11">
        <f t="shared" si="0"/>
        <v>5380</v>
      </c>
      <c r="J53" s="11">
        <v>688</v>
      </c>
      <c r="K53" s="11">
        <v>1192</v>
      </c>
      <c r="L53" s="11">
        <v>35.76</v>
      </c>
      <c r="M53" s="11">
        <f t="shared" si="1"/>
        <v>4656.24</v>
      </c>
    </row>
    <row r="54" spans="1:13">
      <c r="A54" s="10">
        <v>52</v>
      </c>
      <c r="B54" s="8" t="s">
        <v>143</v>
      </c>
      <c r="C54" s="8" t="s">
        <v>144</v>
      </c>
      <c r="D54" s="8" t="s">
        <v>31</v>
      </c>
      <c r="E54" s="11">
        <v>18600</v>
      </c>
      <c r="F54" s="11">
        <v>400</v>
      </c>
      <c r="G54" s="11">
        <v>450</v>
      </c>
      <c r="H54" s="11">
        <v>130</v>
      </c>
      <c r="I54" s="11">
        <f t="shared" si="0"/>
        <v>19320</v>
      </c>
      <c r="J54" s="11">
        <v>2418</v>
      </c>
      <c r="K54" s="11">
        <v>13402</v>
      </c>
      <c r="L54" s="11">
        <v>2345.5</v>
      </c>
      <c r="M54" s="11">
        <f t="shared" si="1"/>
        <v>14556.5</v>
      </c>
    </row>
    <row r="55" spans="1:13">
      <c r="A55" s="10">
        <v>53</v>
      </c>
      <c r="B55" s="8" t="s">
        <v>145</v>
      </c>
      <c r="C55" s="8" t="s">
        <v>146</v>
      </c>
      <c r="D55" s="8" t="s">
        <v>68</v>
      </c>
      <c r="E55" s="11">
        <v>5800</v>
      </c>
      <c r="F55" s="11">
        <v>700</v>
      </c>
      <c r="G55" s="11">
        <v>135</v>
      </c>
      <c r="H55" s="11">
        <v>0</v>
      </c>
      <c r="I55" s="11">
        <f t="shared" si="0"/>
        <v>6635</v>
      </c>
      <c r="J55" s="11">
        <v>696</v>
      </c>
      <c r="K55" s="11">
        <v>2439</v>
      </c>
      <c r="L55" s="11">
        <v>138.9</v>
      </c>
      <c r="M55" s="11">
        <f t="shared" si="1"/>
        <v>5800.1</v>
      </c>
    </row>
    <row r="56" spans="1:13">
      <c r="A56" s="10">
        <v>54</v>
      </c>
      <c r="B56" s="8" t="s">
        <v>147</v>
      </c>
      <c r="C56" s="8" t="s">
        <v>148</v>
      </c>
      <c r="D56" s="8" t="s">
        <v>68</v>
      </c>
      <c r="E56" s="11">
        <v>9000</v>
      </c>
      <c r="F56" s="11">
        <v>100</v>
      </c>
      <c r="G56" s="11">
        <v>180</v>
      </c>
      <c r="H56" s="11">
        <v>0</v>
      </c>
      <c r="I56" s="11">
        <f t="shared" si="0"/>
        <v>9280</v>
      </c>
      <c r="J56" s="11">
        <v>1260</v>
      </c>
      <c r="K56" s="11">
        <v>4520</v>
      </c>
      <c r="L56" s="11">
        <v>349</v>
      </c>
      <c r="M56" s="11">
        <f t="shared" si="1"/>
        <v>7671</v>
      </c>
    </row>
    <row r="57" spans="1:13">
      <c r="A57" s="10">
        <v>55</v>
      </c>
      <c r="B57" s="8" t="s">
        <v>149</v>
      </c>
      <c r="C57" s="8" t="s">
        <v>150</v>
      </c>
      <c r="D57" s="8" t="s">
        <v>31</v>
      </c>
      <c r="E57" s="11">
        <v>7600</v>
      </c>
      <c r="F57" s="11">
        <v>400</v>
      </c>
      <c r="G57" s="11">
        <v>270</v>
      </c>
      <c r="H57" s="11">
        <v>0</v>
      </c>
      <c r="I57" s="11">
        <f t="shared" si="0"/>
        <v>8270</v>
      </c>
      <c r="J57" s="11">
        <v>1064</v>
      </c>
      <c r="K57" s="11">
        <v>3706</v>
      </c>
      <c r="L57" s="11">
        <v>265.60000000000002</v>
      </c>
      <c r="M57" s="11">
        <f t="shared" si="1"/>
        <v>6940.4</v>
      </c>
    </row>
    <row r="58" spans="1:13">
      <c r="A58" s="10">
        <v>56</v>
      </c>
      <c r="B58" s="8" t="s">
        <v>151</v>
      </c>
      <c r="C58" s="8" t="s">
        <v>152</v>
      </c>
      <c r="D58" s="8" t="s">
        <v>31</v>
      </c>
      <c r="E58" s="11">
        <v>18300</v>
      </c>
      <c r="F58" s="11">
        <v>100</v>
      </c>
      <c r="G58" s="11">
        <v>270</v>
      </c>
      <c r="H58" s="11">
        <v>0</v>
      </c>
      <c r="I58" s="11">
        <f t="shared" si="0"/>
        <v>18670</v>
      </c>
      <c r="J58" s="11">
        <v>2562</v>
      </c>
      <c r="K58" s="11">
        <v>12608</v>
      </c>
      <c r="L58" s="11">
        <v>2147</v>
      </c>
      <c r="M58" s="11">
        <f t="shared" si="1"/>
        <v>13961</v>
      </c>
    </row>
    <row r="59" spans="1:13">
      <c r="A59" s="10">
        <v>57</v>
      </c>
      <c r="B59" s="8" t="s">
        <v>153</v>
      </c>
      <c r="C59" s="8" t="s">
        <v>154</v>
      </c>
      <c r="D59" s="8" t="s">
        <v>43</v>
      </c>
      <c r="E59" s="11">
        <v>5200</v>
      </c>
      <c r="F59" s="11">
        <v>500</v>
      </c>
      <c r="G59" s="11">
        <v>270</v>
      </c>
      <c r="H59" s="11">
        <v>347</v>
      </c>
      <c r="I59" s="11">
        <f t="shared" si="0"/>
        <v>5623</v>
      </c>
      <c r="J59" s="11">
        <v>832</v>
      </c>
      <c r="K59" s="11">
        <v>1291</v>
      </c>
      <c r="L59" s="11">
        <v>38.729999999999997</v>
      </c>
      <c r="M59" s="11">
        <f t="shared" si="1"/>
        <v>4752.2700000000004</v>
      </c>
    </row>
    <row r="60" spans="1:13">
      <c r="A60" s="10">
        <v>58</v>
      </c>
      <c r="B60" s="8" t="s">
        <v>155</v>
      </c>
      <c r="C60" s="8" t="s">
        <v>156</v>
      </c>
      <c r="D60" s="8" t="s">
        <v>31</v>
      </c>
      <c r="E60" s="11">
        <v>13200</v>
      </c>
      <c r="F60" s="11">
        <v>1000</v>
      </c>
      <c r="G60" s="11">
        <v>45</v>
      </c>
      <c r="H60" s="11">
        <v>137</v>
      </c>
      <c r="I60" s="11">
        <f t="shared" si="0"/>
        <v>14108</v>
      </c>
      <c r="J60" s="11">
        <v>1716</v>
      </c>
      <c r="K60" s="11">
        <v>8892</v>
      </c>
      <c r="L60" s="11">
        <v>1223.4000000000001</v>
      </c>
      <c r="M60" s="11">
        <f t="shared" si="1"/>
        <v>11168.6</v>
      </c>
    </row>
    <row r="61" spans="1:13">
      <c r="A61" s="10">
        <v>59</v>
      </c>
      <c r="B61" s="8" t="s">
        <v>157</v>
      </c>
      <c r="C61" s="8" t="s">
        <v>158</v>
      </c>
      <c r="D61" s="8" t="s">
        <v>39</v>
      </c>
      <c r="E61" s="11">
        <v>11200</v>
      </c>
      <c r="F61" s="11">
        <v>800</v>
      </c>
      <c r="G61" s="11">
        <v>405</v>
      </c>
      <c r="H61" s="11">
        <v>377</v>
      </c>
      <c r="I61" s="11">
        <f t="shared" si="0"/>
        <v>12028</v>
      </c>
      <c r="J61" s="11">
        <v>1456</v>
      </c>
      <c r="K61" s="11">
        <v>7072</v>
      </c>
      <c r="L61" s="11">
        <v>859.40000000000009</v>
      </c>
      <c r="M61" s="11">
        <f t="shared" si="1"/>
        <v>9712.6</v>
      </c>
    </row>
    <row r="62" spans="1:13">
      <c r="A62" s="10">
        <v>60</v>
      </c>
      <c r="B62" s="8" t="s">
        <v>159</v>
      </c>
      <c r="C62" s="8" t="s">
        <v>160</v>
      </c>
      <c r="D62" s="8" t="s">
        <v>43</v>
      </c>
      <c r="E62" s="11">
        <v>18500</v>
      </c>
      <c r="F62" s="11">
        <v>100</v>
      </c>
      <c r="G62" s="11">
        <v>225</v>
      </c>
      <c r="H62" s="11">
        <v>0</v>
      </c>
      <c r="I62" s="11">
        <f t="shared" si="0"/>
        <v>18825</v>
      </c>
      <c r="J62" s="11">
        <v>2775</v>
      </c>
      <c r="K62" s="11">
        <v>12550</v>
      </c>
      <c r="L62" s="11">
        <v>2132.5</v>
      </c>
      <c r="M62" s="11">
        <f t="shared" si="1"/>
        <v>13917.5</v>
      </c>
    </row>
    <row r="63" spans="1:13">
      <c r="A63" s="10">
        <v>61</v>
      </c>
      <c r="B63" s="8" t="s">
        <v>161</v>
      </c>
      <c r="C63" s="8" t="s">
        <v>162</v>
      </c>
      <c r="D63" s="8" t="s">
        <v>31</v>
      </c>
      <c r="E63" s="11">
        <v>8600</v>
      </c>
      <c r="F63" s="11">
        <v>100</v>
      </c>
      <c r="G63" s="11">
        <v>270</v>
      </c>
      <c r="H63" s="11">
        <v>0</v>
      </c>
      <c r="I63" s="11">
        <f t="shared" si="0"/>
        <v>8970</v>
      </c>
      <c r="J63" s="11">
        <v>1032</v>
      </c>
      <c r="K63" s="11">
        <v>4438</v>
      </c>
      <c r="L63" s="11">
        <v>338.8</v>
      </c>
      <c r="M63" s="11">
        <f t="shared" si="1"/>
        <v>7599.2</v>
      </c>
    </row>
    <row r="64" spans="1:13">
      <c r="A64" s="10">
        <v>62</v>
      </c>
      <c r="B64" s="8" t="s">
        <v>163</v>
      </c>
      <c r="C64" s="8" t="s">
        <v>164</v>
      </c>
      <c r="D64" s="8" t="s">
        <v>31</v>
      </c>
      <c r="E64" s="11">
        <v>11000</v>
      </c>
      <c r="F64" s="11">
        <v>600</v>
      </c>
      <c r="G64" s="11">
        <v>405</v>
      </c>
      <c r="H64" s="11">
        <v>328</v>
      </c>
      <c r="I64" s="11">
        <f t="shared" si="0"/>
        <v>11677</v>
      </c>
      <c r="J64" s="11">
        <v>1650</v>
      </c>
      <c r="K64" s="11">
        <v>6527</v>
      </c>
      <c r="L64" s="11">
        <v>750.40000000000009</v>
      </c>
      <c r="M64" s="11">
        <f t="shared" si="1"/>
        <v>9276.6</v>
      </c>
    </row>
    <row r="65" spans="1:13">
      <c r="A65" s="10">
        <v>63</v>
      </c>
      <c r="B65" s="8" t="s">
        <v>165</v>
      </c>
      <c r="C65" s="8" t="s">
        <v>166</v>
      </c>
      <c r="D65" s="8" t="s">
        <v>31</v>
      </c>
      <c r="E65" s="11">
        <v>10200</v>
      </c>
      <c r="F65" s="11">
        <v>600</v>
      </c>
      <c r="G65" s="11">
        <v>315</v>
      </c>
      <c r="H65" s="11">
        <v>1</v>
      </c>
      <c r="I65" s="11">
        <f t="shared" si="0"/>
        <v>11114</v>
      </c>
      <c r="J65" s="11">
        <v>1224</v>
      </c>
      <c r="K65" s="11">
        <v>6390</v>
      </c>
      <c r="L65" s="11">
        <v>723</v>
      </c>
      <c r="M65" s="11">
        <f t="shared" si="1"/>
        <v>9167</v>
      </c>
    </row>
    <row r="66" spans="1:13">
      <c r="A66" s="10">
        <v>64</v>
      </c>
      <c r="B66" s="8" t="s">
        <v>167</v>
      </c>
      <c r="C66" s="8" t="s">
        <v>168</v>
      </c>
      <c r="D66" s="8" t="s">
        <v>39</v>
      </c>
      <c r="E66" s="11">
        <v>13100</v>
      </c>
      <c r="F66" s="11">
        <v>200</v>
      </c>
      <c r="G66" s="11">
        <v>405</v>
      </c>
      <c r="H66" s="11">
        <v>0</v>
      </c>
      <c r="I66" s="11">
        <f t="shared" si="0"/>
        <v>13705</v>
      </c>
      <c r="J66" s="11">
        <v>1834</v>
      </c>
      <c r="K66" s="11">
        <v>8371</v>
      </c>
      <c r="L66" s="11">
        <v>1119.2</v>
      </c>
      <c r="M66" s="11">
        <f t="shared" si="1"/>
        <v>10751.8</v>
      </c>
    </row>
    <row r="67" spans="1:13">
      <c r="A67" s="10">
        <v>65</v>
      </c>
      <c r="B67" s="8" t="s">
        <v>169</v>
      </c>
      <c r="C67" s="8" t="s">
        <v>170</v>
      </c>
      <c r="D67" s="8" t="s">
        <v>68</v>
      </c>
      <c r="E67" s="11">
        <v>10600</v>
      </c>
      <c r="F67" s="11">
        <v>300</v>
      </c>
      <c r="G67" s="11">
        <v>270</v>
      </c>
      <c r="H67" s="11">
        <v>0</v>
      </c>
      <c r="I67" s="11">
        <f t="shared" ref="I67:I130" si="2">E67+F67+G67-H67</f>
        <v>11170</v>
      </c>
      <c r="J67" s="11">
        <v>1378</v>
      </c>
      <c r="K67" s="11">
        <v>6292</v>
      </c>
      <c r="L67" s="11">
        <v>703.40000000000009</v>
      </c>
      <c r="M67" s="11">
        <f t="shared" si="1"/>
        <v>9088.6</v>
      </c>
    </row>
    <row r="68" spans="1:13">
      <c r="A68" s="10">
        <v>66</v>
      </c>
      <c r="B68" s="8" t="s">
        <v>171</v>
      </c>
      <c r="C68" s="8" t="s">
        <v>172</v>
      </c>
      <c r="D68" s="8" t="s">
        <v>31</v>
      </c>
      <c r="E68" s="11">
        <v>8900</v>
      </c>
      <c r="F68" s="11">
        <v>100</v>
      </c>
      <c r="G68" s="11">
        <v>90</v>
      </c>
      <c r="H68" s="11">
        <v>0</v>
      </c>
      <c r="I68" s="11">
        <f t="shared" si="2"/>
        <v>9090</v>
      </c>
      <c r="J68" s="11">
        <v>1068</v>
      </c>
      <c r="K68" s="11">
        <v>4522</v>
      </c>
      <c r="L68" s="11">
        <v>349.40000000000009</v>
      </c>
      <c r="M68" s="11">
        <f t="shared" ref="M68:M131" si="3">I68-J68-L68</f>
        <v>7672.6</v>
      </c>
    </row>
    <row r="69" spans="1:13">
      <c r="A69" s="10">
        <v>67</v>
      </c>
      <c r="B69" s="8" t="s">
        <v>173</v>
      </c>
      <c r="C69" s="8" t="s">
        <v>174</v>
      </c>
      <c r="D69" s="8" t="s">
        <v>31</v>
      </c>
      <c r="E69" s="11">
        <v>10700</v>
      </c>
      <c r="F69" s="11">
        <v>200</v>
      </c>
      <c r="G69" s="11">
        <v>225</v>
      </c>
      <c r="H69" s="11">
        <v>169</v>
      </c>
      <c r="I69" s="11">
        <f t="shared" si="2"/>
        <v>10956</v>
      </c>
      <c r="J69" s="11">
        <v>1605</v>
      </c>
      <c r="K69" s="11">
        <v>5851</v>
      </c>
      <c r="L69" s="11">
        <v>615.20000000000005</v>
      </c>
      <c r="M69" s="11">
        <f t="shared" si="3"/>
        <v>8735.7999999999993</v>
      </c>
    </row>
    <row r="70" spans="1:13">
      <c r="A70" s="10">
        <v>68</v>
      </c>
      <c r="B70" s="8" t="s">
        <v>175</v>
      </c>
      <c r="C70" s="8" t="s">
        <v>176</v>
      </c>
      <c r="D70" s="8" t="s">
        <v>31</v>
      </c>
      <c r="E70" s="11">
        <v>10400</v>
      </c>
      <c r="F70" s="11">
        <v>400</v>
      </c>
      <c r="G70" s="11">
        <v>90</v>
      </c>
      <c r="H70" s="11">
        <v>0</v>
      </c>
      <c r="I70" s="11">
        <f t="shared" si="2"/>
        <v>10890</v>
      </c>
      <c r="J70" s="11">
        <v>1248</v>
      </c>
      <c r="K70" s="11">
        <v>6142</v>
      </c>
      <c r="L70" s="11">
        <v>673.40000000000009</v>
      </c>
      <c r="M70" s="11">
        <f t="shared" si="3"/>
        <v>8968.6</v>
      </c>
    </row>
    <row r="71" spans="1:13">
      <c r="A71" s="10">
        <v>69</v>
      </c>
      <c r="B71" s="8" t="s">
        <v>177</v>
      </c>
      <c r="C71" s="8" t="s">
        <v>178</v>
      </c>
      <c r="D71" s="8" t="s">
        <v>31</v>
      </c>
      <c r="E71" s="11">
        <v>5700</v>
      </c>
      <c r="F71" s="11">
        <v>600</v>
      </c>
      <c r="G71" s="11">
        <v>270</v>
      </c>
      <c r="H71" s="11">
        <v>0</v>
      </c>
      <c r="I71" s="11">
        <f t="shared" si="2"/>
        <v>6570</v>
      </c>
      <c r="J71" s="11">
        <v>684</v>
      </c>
      <c r="K71" s="11">
        <v>2386</v>
      </c>
      <c r="L71" s="11">
        <v>133.60000000000002</v>
      </c>
      <c r="M71" s="11">
        <f t="shared" si="3"/>
        <v>5752.4</v>
      </c>
    </row>
    <row r="72" spans="1:13">
      <c r="A72" s="10">
        <v>70</v>
      </c>
      <c r="B72" s="8" t="s">
        <v>179</v>
      </c>
      <c r="C72" s="8" t="s">
        <v>180</v>
      </c>
      <c r="D72" s="8" t="s">
        <v>39</v>
      </c>
      <c r="E72" s="11">
        <v>8700</v>
      </c>
      <c r="F72" s="11">
        <v>500</v>
      </c>
      <c r="G72" s="11">
        <v>180</v>
      </c>
      <c r="H72" s="11">
        <v>0</v>
      </c>
      <c r="I72" s="11">
        <f t="shared" si="2"/>
        <v>9380</v>
      </c>
      <c r="J72" s="11">
        <v>1392</v>
      </c>
      <c r="K72" s="11">
        <v>4488</v>
      </c>
      <c r="L72" s="11">
        <v>343.8</v>
      </c>
      <c r="M72" s="11">
        <f t="shared" si="3"/>
        <v>7644.2</v>
      </c>
    </row>
    <row r="73" spans="1:13">
      <c r="A73" s="10">
        <v>71</v>
      </c>
      <c r="B73" s="8" t="s">
        <v>181</v>
      </c>
      <c r="C73" s="8" t="s">
        <v>182</v>
      </c>
      <c r="D73" s="8" t="s">
        <v>31</v>
      </c>
      <c r="E73" s="11">
        <v>18600</v>
      </c>
      <c r="F73" s="11">
        <v>300</v>
      </c>
      <c r="G73" s="11">
        <v>225</v>
      </c>
      <c r="H73" s="11">
        <v>405</v>
      </c>
      <c r="I73" s="11">
        <f t="shared" si="2"/>
        <v>18720</v>
      </c>
      <c r="J73" s="11">
        <v>2232</v>
      </c>
      <c r="K73" s="11">
        <v>12988</v>
      </c>
      <c r="L73" s="11">
        <v>2242</v>
      </c>
      <c r="M73" s="11">
        <f t="shared" si="3"/>
        <v>14246</v>
      </c>
    </row>
    <row r="74" spans="1:13">
      <c r="A74" s="10">
        <v>72</v>
      </c>
      <c r="B74" s="8" t="s">
        <v>183</v>
      </c>
      <c r="C74" s="8" t="s">
        <v>184</v>
      </c>
      <c r="D74" s="8" t="s">
        <v>39</v>
      </c>
      <c r="E74" s="11">
        <v>17300</v>
      </c>
      <c r="F74" s="11">
        <v>900</v>
      </c>
      <c r="G74" s="11">
        <v>360</v>
      </c>
      <c r="H74" s="11">
        <v>269</v>
      </c>
      <c r="I74" s="11">
        <f t="shared" si="2"/>
        <v>18291</v>
      </c>
      <c r="J74" s="11">
        <v>2422</v>
      </c>
      <c r="K74" s="11">
        <v>12369</v>
      </c>
      <c r="L74" s="11">
        <v>2087.25</v>
      </c>
      <c r="M74" s="11">
        <f t="shared" si="3"/>
        <v>13781.75</v>
      </c>
    </row>
    <row r="75" spans="1:13">
      <c r="A75" s="10">
        <v>73</v>
      </c>
      <c r="B75" s="8" t="s">
        <v>185</v>
      </c>
      <c r="C75" s="8" t="s">
        <v>186</v>
      </c>
      <c r="D75" s="8" t="s">
        <v>31</v>
      </c>
      <c r="E75" s="11">
        <v>19400</v>
      </c>
      <c r="F75" s="11">
        <v>800</v>
      </c>
      <c r="G75" s="11">
        <v>45</v>
      </c>
      <c r="H75" s="11">
        <v>78</v>
      </c>
      <c r="I75" s="11">
        <f t="shared" si="2"/>
        <v>20167</v>
      </c>
      <c r="J75" s="11">
        <v>2716</v>
      </c>
      <c r="K75" s="11">
        <v>13951</v>
      </c>
      <c r="L75" s="11">
        <v>2482.75</v>
      </c>
      <c r="M75" s="11">
        <f t="shared" si="3"/>
        <v>14968.25</v>
      </c>
    </row>
    <row r="76" spans="1:13">
      <c r="A76" s="10">
        <v>74</v>
      </c>
      <c r="B76" s="8" t="s">
        <v>187</v>
      </c>
      <c r="C76" s="8" t="s">
        <v>188</v>
      </c>
      <c r="D76" s="8" t="s">
        <v>43</v>
      </c>
      <c r="E76" s="11">
        <v>9300</v>
      </c>
      <c r="F76" s="11">
        <v>0</v>
      </c>
      <c r="G76" s="11">
        <v>180</v>
      </c>
      <c r="H76" s="11">
        <v>0</v>
      </c>
      <c r="I76" s="11">
        <f t="shared" si="2"/>
        <v>9480</v>
      </c>
      <c r="J76" s="11">
        <v>1116</v>
      </c>
      <c r="K76" s="11">
        <v>4864</v>
      </c>
      <c r="L76" s="11">
        <v>417.80000000000007</v>
      </c>
      <c r="M76" s="11">
        <f t="shared" si="3"/>
        <v>7946.2</v>
      </c>
    </row>
    <row r="77" spans="1:13">
      <c r="A77" s="10">
        <v>75</v>
      </c>
      <c r="B77" s="8" t="s">
        <v>189</v>
      </c>
      <c r="C77" s="8" t="s">
        <v>190</v>
      </c>
      <c r="D77" s="8" t="s">
        <v>43</v>
      </c>
      <c r="E77" s="11">
        <v>5200</v>
      </c>
      <c r="F77" s="11">
        <v>300</v>
      </c>
      <c r="G77" s="11">
        <v>180</v>
      </c>
      <c r="H77" s="11">
        <v>0</v>
      </c>
      <c r="I77" s="11">
        <f t="shared" si="2"/>
        <v>5680</v>
      </c>
      <c r="J77" s="11">
        <v>728</v>
      </c>
      <c r="K77" s="11">
        <v>1452</v>
      </c>
      <c r="L77" s="11">
        <v>43.559999999999995</v>
      </c>
      <c r="M77" s="11">
        <f t="shared" si="3"/>
        <v>4908.4399999999996</v>
      </c>
    </row>
    <row r="78" spans="1:13">
      <c r="A78" s="10">
        <v>76</v>
      </c>
      <c r="B78" s="8" t="s">
        <v>191</v>
      </c>
      <c r="C78" s="8" t="s">
        <v>192</v>
      </c>
      <c r="D78" s="8" t="s">
        <v>39</v>
      </c>
      <c r="E78" s="11">
        <v>4100</v>
      </c>
      <c r="F78" s="11">
        <v>600</v>
      </c>
      <c r="G78" s="11">
        <v>360</v>
      </c>
      <c r="H78" s="11">
        <v>0</v>
      </c>
      <c r="I78" s="11">
        <f t="shared" si="2"/>
        <v>5060</v>
      </c>
      <c r="J78" s="11">
        <v>656</v>
      </c>
      <c r="K78" s="11">
        <v>904</v>
      </c>
      <c r="L78" s="11">
        <v>27.119999999999997</v>
      </c>
      <c r="M78" s="11">
        <f t="shared" si="3"/>
        <v>4376.88</v>
      </c>
    </row>
    <row r="79" spans="1:13">
      <c r="A79" s="10">
        <v>77</v>
      </c>
      <c r="B79" s="8" t="s">
        <v>193</v>
      </c>
      <c r="C79" s="8" t="s">
        <v>194</v>
      </c>
      <c r="D79" s="8" t="s">
        <v>31</v>
      </c>
      <c r="E79" s="11">
        <v>14400</v>
      </c>
      <c r="F79" s="11">
        <v>400</v>
      </c>
      <c r="G79" s="11">
        <v>180</v>
      </c>
      <c r="H79" s="11">
        <v>411</v>
      </c>
      <c r="I79" s="11">
        <f t="shared" si="2"/>
        <v>14569</v>
      </c>
      <c r="J79" s="11">
        <v>1728</v>
      </c>
      <c r="K79" s="11">
        <v>9341</v>
      </c>
      <c r="L79" s="11">
        <v>1330.25</v>
      </c>
      <c r="M79" s="11">
        <f t="shared" si="3"/>
        <v>11510.75</v>
      </c>
    </row>
    <row r="80" spans="1:13">
      <c r="A80" s="10">
        <v>78</v>
      </c>
      <c r="B80" s="8" t="s">
        <v>195</v>
      </c>
      <c r="C80" s="8" t="s">
        <v>196</v>
      </c>
      <c r="D80" s="8" t="s">
        <v>43</v>
      </c>
      <c r="E80" s="11">
        <v>6700</v>
      </c>
      <c r="F80" s="11">
        <v>600</v>
      </c>
      <c r="G80" s="11">
        <v>315</v>
      </c>
      <c r="H80" s="11">
        <v>288</v>
      </c>
      <c r="I80" s="11">
        <f t="shared" si="2"/>
        <v>7327</v>
      </c>
      <c r="J80" s="11">
        <v>938</v>
      </c>
      <c r="K80" s="11">
        <v>2889</v>
      </c>
      <c r="L80" s="11">
        <v>183.90000000000003</v>
      </c>
      <c r="M80" s="11">
        <f t="shared" si="3"/>
        <v>6205.1</v>
      </c>
    </row>
    <row r="81" spans="1:13">
      <c r="A81" s="10">
        <v>79</v>
      </c>
      <c r="B81" s="8" t="s">
        <v>197</v>
      </c>
      <c r="C81" s="8" t="s">
        <v>198</v>
      </c>
      <c r="D81" s="8" t="s">
        <v>39</v>
      </c>
      <c r="E81" s="11">
        <v>18700</v>
      </c>
      <c r="F81" s="11">
        <v>100</v>
      </c>
      <c r="G81" s="11">
        <v>180</v>
      </c>
      <c r="H81" s="11">
        <v>0</v>
      </c>
      <c r="I81" s="11">
        <f t="shared" si="2"/>
        <v>18980</v>
      </c>
      <c r="J81" s="11">
        <v>2805</v>
      </c>
      <c r="K81" s="11">
        <v>12675</v>
      </c>
      <c r="L81" s="11">
        <v>2163.75</v>
      </c>
      <c r="M81" s="11">
        <f t="shared" si="3"/>
        <v>14011.25</v>
      </c>
    </row>
    <row r="82" spans="1:13">
      <c r="A82" s="10">
        <v>80</v>
      </c>
      <c r="B82" s="8" t="s">
        <v>199</v>
      </c>
      <c r="C82" s="8" t="s">
        <v>200</v>
      </c>
      <c r="D82" s="8" t="s">
        <v>31</v>
      </c>
      <c r="E82" s="11">
        <v>7700</v>
      </c>
      <c r="F82" s="11">
        <v>100</v>
      </c>
      <c r="G82" s="11">
        <v>225</v>
      </c>
      <c r="H82" s="11">
        <v>72</v>
      </c>
      <c r="I82" s="11">
        <f t="shared" si="2"/>
        <v>7953</v>
      </c>
      <c r="J82" s="11">
        <v>1232</v>
      </c>
      <c r="K82" s="11">
        <v>3221</v>
      </c>
      <c r="L82" s="11">
        <v>217.10000000000002</v>
      </c>
      <c r="M82" s="11">
        <f t="shared" si="3"/>
        <v>6503.9</v>
      </c>
    </row>
    <row r="83" spans="1:13">
      <c r="A83" s="10">
        <v>81</v>
      </c>
      <c r="B83" s="8" t="s">
        <v>201</v>
      </c>
      <c r="C83" s="8" t="s">
        <v>202</v>
      </c>
      <c r="D83" s="8" t="s">
        <v>35</v>
      </c>
      <c r="E83" s="11">
        <v>14400</v>
      </c>
      <c r="F83" s="11">
        <v>500</v>
      </c>
      <c r="G83" s="11">
        <v>270</v>
      </c>
      <c r="H83" s="11">
        <v>0</v>
      </c>
      <c r="I83" s="11">
        <f t="shared" si="2"/>
        <v>15170</v>
      </c>
      <c r="J83" s="11">
        <v>1872</v>
      </c>
      <c r="K83" s="11">
        <v>9798</v>
      </c>
      <c r="L83" s="11">
        <v>1444.5</v>
      </c>
      <c r="M83" s="11">
        <f t="shared" si="3"/>
        <v>11853.5</v>
      </c>
    </row>
    <row r="84" spans="1:13">
      <c r="A84" s="10">
        <v>82</v>
      </c>
      <c r="B84" s="8" t="s">
        <v>203</v>
      </c>
      <c r="C84" s="8" t="s">
        <v>204</v>
      </c>
      <c r="D84" s="8" t="s">
        <v>43</v>
      </c>
      <c r="E84" s="11">
        <v>4900</v>
      </c>
      <c r="F84" s="11">
        <v>900</v>
      </c>
      <c r="G84" s="11">
        <v>450</v>
      </c>
      <c r="H84" s="11">
        <v>0</v>
      </c>
      <c r="I84" s="11">
        <f t="shared" si="2"/>
        <v>6250</v>
      </c>
      <c r="J84" s="11">
        <v>784</v>
      </c>
      <c r="K84" s="11">
        <v>1966</v>
      </c>
      <c r="L84" s="11">
        <v>91.600000000000023</v>
      </c>
      <c r="M84" s="11">
        <f t="shared" si="3"/>
        <v>5374.4</v>
      </c>
    </row>
    <row r="85" spans="1:13">
      <c r="A85" s="10">
        <v>83</v>
      </c>
      <c r="B85" s="8" t="s">
        <v>205</v>
      </c>
      <c r="C85" s="8" t="s">
        <v>206</v>
      </c>
      <c r="D85" s="8" t="s">
        <v>31</v>
      </c>
      <c r="E85" s="11">
        <v>12300</v>
      </c>
      <c r="F85" s="11">
        <v>500</v>
      </c>
      <c r="G85" s="11">
        <v>360</v>
      </c>
      <c r="H85" s="11">
        <v>0</v>
      </c>
      <c r="I85" s="11">
        <f t="shared" si="2"/>
        <v>13160</v>
      </c>
      <c r="J85" s="11">
        <v>1845</v>
      </c>
      <c r="K85" s="11">
        <v>7815</v>
      </c>
      <c r="L85" s="11">
        <v>1008</v>
      </c>
      <c r="M85" s="11">
        <f t="shared" si="3"/>
        <v>10307</v>
      </c>
    </row>
    <row r="86" spans="1:13">
      <c r="A86" s="10">
        <v>84</v>
      </c>
      <c r="B86" s="8" t="s">
        <v>207</v>
      </c>
      <c r="C86" s="8" t="s">
        <v>208</v>
      </c>
      <c r="D86" s="8" t="s">
        <v>31</v>
      </c>
      <c r="E86" s="11">
        <v>17500</v>
      </c>
      <c r="F86" s="11">
        <v>200</v>
      </c>
      <c r="G86" s="11">
        <v>315</v>
      </c>
      <c r="H86" s="11">
        <v>0</v>
      </c>
      <c r="I86" s="11">
        <f t="shared" si="2"/>
        <v>18015</v>
      </c>
      <c r="J86" s="11">
        <v>2800</v>
      </c>
      <c r="K86" s="11">
        <v>11715</v>
      </c>
      <c r="L86" s="11">
        <v>1923.75</v>
      </c>
      <c r="M86" s="11">
        <f t="shared" si="3"/>
        <v>13291.25</v>
      </c>
    </row>
    <row r="87" spans="1:13">
      <c r="A87" s="10">
        <v>85</v>
      </c>
      <c r="B87" s="8" t="s">
        <v>209</v>
      </c>
      <c r="C87" s="8" t="s">
        <v>210</v>
      </c>
      <c r="D87" s="8" t="s">
        <v>31</v>
      </c>
      <c r="E87" s="11">
        <v>5300</v>
      </c>
      <c r="F87" s="11">
        <v>200</v>
      </c>
      <c r="G87" s="11">
        <v>270</v>
      </c>
      <c r="H87" s="11">
        <v>213</v>
      </c>
      <c r="I87" s="11">
        <f t="shared" si="2"/>
        <v>5557</v>
      </c>
      <c r="J87" s="11">
        <v>689</v>
      </c>
      <c r="K87" s="11">
        <v>1368</v>
      </c>
      <c r="L87" s="11">
        <v>41.04</v>
      </c>
      <c r="M87" s="11">
        <f t="shared" si="3"/>
        <v>4826.96</v>
      </c>
    </row>
    <row r="88" spans="1:13">
      <c r="A88" s="10">
        <v>86</v>
      </c>
      <c r="B88" s="8" t="s">
        <v>211</v>
      </c>
      <c r="C88" s="8" t="s">
        <v>212</v>
      </c>
      <c r="D88" s="8" t="s">
        <v>31</v>
      </c>
      <c r="E88" s="11">
        <v>3000</v>
      </c>
      <c r="F88" s="11">
        <v>200</v>
      </c>
      <c r="G88" s="11">
        <v>450</v>
      </c>
      <c r="H88" s="11">
        <v>0</v>
      </c>
      <c r="I88" s="11">
        <f t="shared" si="2"/>
        <v>3650</v>
      </c>
      <c r="J88" s="11">
        <v>480</v>
      </c>
      <c r="K88" s="11">
        <v>0</v>
      </c>
      <c r="L88" s="11">
        <v>0</v>
      </c>
      <c r="M88" s="11">
        <f t="shared" si="3"/>
        <v>3170</v>
      </c>
    </row>
    <row r="89" spans="1:13">
      <c r="A89" s="10">
        <v>87</v>
      </c>
      <c r="B89" s="8" t="s">
        <v>213</v>
      </c>
      <c r="C89" s="8" t="s">
        <v>214</v>
      </c>
      <c r="D89" s="8" t="s">
        <v>43</v>
      </c>
      <c r="E89" s="11">
        <v>9000</v>
      </c>
      <c r="F89" s="11">
        <v>300</v>
      </c>
      <c r="G89" s="11">
        <v>135</v>
      </c>
      <c r="H89" s="11">
        <v>302</v>
      </c>
      <c r="I89" s="11">
        <f t="shared" si="2"/>
        <v>9133</v>
      </c>
      <c r="J89" s="11">
        <v>1260</v>
      </c>
      <c r="K89" s="11">
        <v>4373</v>
      </c>
      <c r="L89" s="11">
        <v>332.3</v>
      </c>
      <c r="M89" s="11">
        <f t="shared" si="3"/>
        <v>7540.7</v>
      </c>
    </row>
    <row r="90" spans="1:13">
      <c r="A90" s="10">
        <v>88</v>
      </c>
      <c r="B90" s="8" t="s">
        <v>215</v>
      </c>
      <c r="C90" s="8" t="s">
        <v>216</v>
      </c>
      <c r="D90" s="8" t="s">
        <v>68</v>
      </c>
      <c r="E90" s="11">
        <v>8900</v>
      </c>
      <c r="F90" s="11">
        <v>0</v>
      </c>
      <c r="G90" s="11">
        <v>450</v>
      </c>
      <c r="H90" s="11">
        <v>0</v>
      </c>
      <c r="I90" s="11">
        <f t="shared" si="2"/>
        <v>9350</v>
      </c>
      <c r="J90" s="11">
        <v>1335</v>
      </c>
      <c r="K90" s="11">
        <v>4515</v>
      </c>
      <c r="L90" s="11">
        <v>348</v>
      </c>
      <c r="M90" s="11">
        <f t="shared" si="3"/>
        <v>7667</v>
      </c>
    </row>
    <row r="91" spans="1:13">
      <c r="A91" s="10">
        <v>89</v>
      </c>
      <c r="B91" s="8" t="s">
        <v>217</v>
      </c>
      <c r="C91" s="8" t="s">
        <v>218</v>
      </c>
      <c r="D91" s="8" t="s">
        <v>31</v>
      </c>
      <c r="E91" s="11">
        <v>13600</v>
      </c>
      <c r="F91" s="11">
        <v>100</v>
      </c>
      <c r="G91" s="11">
        <v>180</v>
      </c>
      <c r="H91" s="11">
        <v>0</v>
      </c>
      <c r="I91" s="11">
        <f t="shared" si="2"/>
        <v>13880</v>
      </c>
      <c r="J91" s="11">
        <v>1768</v>
      </c>
      <c r="K91" s="11">
        <v>8612</v>
      </c>
      <c r="L91" s="11">
        <v>1167.4000000000001</v>
      </c>
      <c r="M91" s="11">
        <f t="shared" si="3"/>
        <v>10944.6</v>
      </c>
    </row>
    <row r="92" spans="1:13">
      <c r="A92" s="10">
        <v>90</v>
      </c>
      <c r="B92" s="8" t="s">
        <v>219</v>
      </c>
      <c r="C92" s="8" t="s">
        <v>220</v>
      </c>
      <c r="D92" s="8" t="s">
        <v>31</v>
      </c>
      <c r="E92" s="11">
        <v>16700</v>
      </c>
      <c r="F92" s="11">
        <v>400</v>
      </c>
      <c r="G92" s="11">
        <v>360</v>
      </c>
      <c r="H92" s="11">
        <v>0</v>
      </c>
      <c r="I92" s="11">
        <f t="shared" si="2"/>
        <v>17460</v>
      </c>
      <c r="J92" s="11">
        <v>2338</v>
      </c>
      <c r="K92" s="11">
        <v>11622</v>
      </c>
      <c r="L92" s="11">
        <v>1900.5</v>
      </c>
      <c r="M92" s="11">
        <f t="shared" si="3"/>
        <v>13221.5</v>
      </c>
    </row>
    <row r="93" spans="1:13">
      <c r="A93" s="10">
        <v>91</v>
      </c>
      <c r="B93" s="8" t="s">
        <v>221</v>
      </c>
      <c r="C93" s="8" t="s">
        <v>222</v>
      </c>
      <c r="D93" s="8" t="s">
        <v>31</v>
      </c>
      <c r="E93" s="11">
        <v>13900</v>
      </c>
      <c r="F93" s="11">
        <v>1000</v>
      </c>
      <c r="G93" s="11">
        <v>135</v>
      </c>
      <c r="H93" s="11">
        <v>85</v>
      </c>
      <c r="I93" s="11">
        <f t="shared" si="2"/>
        <v>14950</v>
      </c>
      <c r="J93" s="11">
        <v>1807</v>
      </c>
      <c r="K93" s="11">
        <v>9643</v>
      </c>
      <c r="L93" s="11">
        <v>1405.75</v>
      </c>
      <c r="M93" s="11">
        <f t="shared" si="3"/>
        <v>11737.25</v>
      </c>
    </row>
    <row r="94" spans="1:13">
      <c r="A94" s="10">
        <v>92</v>
      </c>
      <c r="B94" s="8" t="s">
        <v>223</v>
      </c>
      <c r="C94" s="8" t="s">
        <v>224</v>
      </c>
      <c r="D94" s="8" t="s">
        <v>35</v>
      </c>
      <c r="E94" s="11">
        <v>9600</v>
      </c>
      <c r="F94" s="11">
        <v>300</v>
      </c>
      <c r="G94" s="11">
        <v>225</v>
      </c>
      <c r="H94" s="11">
        <v>0</v>
      </c>
      <c r="I94" s="11">
        <f t="shared" si="2"/>
        <v>10125</v>
      </c>
      <c r="J94" s="11">
        <v>1344</v>
      </c>
      <c r="K94" s="11">
        <v>5281</v>
      </c>
      <c r="L94" s="11">
        <v>501.20000000000005</v>
      </c>
      <c r="M94" s="11">
        <f t="shared" si="3"/>
        <v>8279.7999999999993</v>
      </c>
    </row>
    <row r="95" spans="1:13">
      <c r="A95" s="10">
        <v>93</v>
      </c>
      <c r="B95" s="8" t="s">
        <v>225</v>
      </c>
      <c r="C95" s="8" t="s">
        <v>226</v>
      </c>
      <c r="D95" s="8" t="s">
        <v>39</v>
      </c>
      <c r="E95" s="11">
        <v>7800</v>
      </c>
      <c r="F95" s="11">
        <v>200</v>
      </c>
      <c r="G95" s="11">
        <v>180</v>
      </c>
      <c r="H95" s="11">
        <v>0</v>
      </c>
      <c r="I95" s="11">
        <f t="shared" si="2"/>
        <v>8180</v>
      </c>
      <c r="J95" s="11">
        <v>1248</v>
      </c>
      <c r="K95" s="11">
        <v>3432</v>
      </c>
      <c r="L95" s="11">
        <v>238.20000000000005</v>
      </c>
      <c r="M95" s="11">
        <f t="shared" si="3"/>
        <v>6693.8</v>
      </c>
    </row>
    <row r="96" spans="1:13">
      <c r="A96" s="10">
        <v>94</v>
      </c>
      <c r="B96" s="8" t="s">
        <v>227</v>
      </c>
      <c r="C96" s="8" t="s">
        <v>228</v>
      </c>
      <c r="D96" s="8" t="s">
        <v>43</v>
      </c>
      <c r="E96" s="11">
        <v>16500</v>
      </c>
      <c r="F96" s="11">
        <v>800</v>
      </c>
      <c r="G96" s="11">
        <v>180</v>
      </c>
      <c r="H96" s="11">
        <v>0</v>
      </c>
      <c r="I96" s="11">
        <f t="shared" si="2"/>
        <v>17480</v>
      </c>
      <c r="J96" s="11">
        <v>2640</v>
      </c>
      <c r="K96" s="11">
        <v>11340</v>
      </c>
      <c r="L96" s="11">
        <v>1830</v>
      </c>
      <c r="M96" s="11">
        <f t="shared" si="3"/>
        <v>13010</v>
      </c>
    </row>
    <row r="97" spans="1:13">
      <c r="A97" s="10">
        <v>95</v>
      </c>
      <c r="B97" s="8" t="s">
        <v>229</v>
      </c>
      <c r="C97" s="8" t="s">
        <v>230</v>
      </c>
      <c r="D97" s="8" t="s">
        <v>31</v>
      </c>
      <c r="E97" s="11">
        <v>7800</v>
      </c>
      <c r="F97" s="11">
        <v>1000</v>
      </c>
      <c r="G97" s="11">
        <v>270</v>
      </c>
      <c r="H97" s="11">
        <v>0</v>
      </c>
      <c r="I97" s="11">
        <f t="shared" si="2"/>
        <v>9070</v>
      </c>
      <c r="J97" s="11">
        <v>1170</v>
      </c>
      <c r="K97" s="11">
        <v>4400</v>
      </c>
      <c r="L97" s="11">
        <v>335</v>
      </c>
      <c r="M97" s="11">
        <f t="shared" si="3"/>
        <v>7565</v>
      </c>
    </row>
    <row r="98" spans="1:13">
      <c r="A98" s="10">
        <v>96</v>
      </c>
      <c r="B98" s="8" t="s">
        <v>231</v>
      </c>
      <c r="C98" s="8" t="s">
        <v>232</v>
      </c>
      <c r="D98" s="8" t="s">
        <v>43</v>
      </c>
      <c r="E98" s="11">
        <v>13300</v>
      </c>
      <c r="F98" s="11">
        <v>800</v>
      </c>
      <c r="G98" s="11">
        <v>405</v>
      </c>
      <c r="H98" s="11">
        <v>427</v>
      </c>
      <c r="I98" s="11">
        <f t="shared" si="2"/>
        <v>14078</v>
      </c>
      <c r="J98" s="11">
        <v>2128</v>
      </c>
      <c r="K98" s="11">
        <v>8450</v>
      </c>
      <c r="L98" s="11">
        <v>1135</v>
      </c>
      <c r="M98" s="11">
        <f t="shared" si="3"/>
        <v>10815</v>
      </c>
    </row>
    <row r="99" spans="1:13">
      <c r="A99" s="10">
        <v>97</v>
      </c>
      <c r="B99" s="8" t="s">
        <v>233</v>
      </c>
      <c r="C99" s="8" t="s">
        <v>234</v>
      </c>
      <c r="D99" s="8" t="s">
        <v>68</v>
      </c>
      <c r="E99" s="11">
        <v>9200</v>
      </c>
      <c r="F99" s="11">
        <v>900</v>
      </c>
      <c r="G99" s="11">
        <v>225</v>
      </c>
      <c r="H99" s="11">
        <v>0</v>
      </c>
      <c r="I99" s="11">
        <f t="shared" si="2"/>
        <v>10325</v>
      </c>
      <c r="J99" s="11">
        <v>1196</v>
      </c>
      <c r="K99" s="11">
        <v>5629</v>
      </c>
      <c r="L99" s="11">
        <v>570.79999999999995</v>
      </c>
      <c r="M99" s="11">
        <f t="shared" si="3"/>
        <v>8558.2000000000007</v>
      </c>
    </row>
    <row r="100" spans="1:13">
      <c r="A100" s="10">
        <v>98</v>
      </c>
      <c r="B100" s="8" t="s">
        <v>235</v>
      </c>
      <c r="C100" s="8" t="s">
        <v>236</v>
      </c>
      <c r="D100" s="8" t="s">
        <v>39</v>
      </c>
      <c r="E100" s="11">
        <v>12600</v>
      </c>
      <c r="F100" s="11">
        <v>1000</v>
      </c>
      <c r="G100" s="11">
        <v>405</v>
      </c>
      <c r="H100" s="11">
        <v>41</v>
      </c>
      <c r="I100" s="11">
        <f t="shared" si="2"/>
        <v>13964</v>
      </c>
      <c r="J100" s="11">
        <v>1890</v>
      </c>
      <c r="K100" s="11">
        <v>8574</v>
      </c>
      <c r="L100" s="11">
        <v>1159.8000000000002</v>
      </c>
      <c r="M100" s="11">
        <f t="shared" si="3"/>
        <v>10914.2</v>
      </c>
    </row>
    <row r="101" spans="1:13">
      <c r="A101" s="10">
        <v>99</v>
      </c>
      <c r="B101" s="8" t="s">
        <v>237</v>
      </c>
      <c r="C101" s="8" t="s">
        <v>238</v>
      </c>
      <c r="D101" s="8" t="s">
        <v>35</v>
      </c>
      <c r="E101" s="11">
        <v>15300</v>
      </c>
      <c r="F101" s="11">
        <v>1000</v>
      </c>
      <c r="G101" s="11">
        <v>135</v>
      </c>
      <c r="H101" s="11">
        <v>178</v>
      </c>
      <c r="I101" s="11">
        <f t="shared" si="2"/>
        <v>16257</v>
      </c>
      <c r="J101" s="11">
        <v>2448</v>
      </c>
      <c r="K101" s="11">
        <v>10309</v>
      </c>
      <c r="L101" s="11">
        <v>1572.25</v>
      </c>
      <c r="M101" s="11">
        <f t="shared" si="3"/>
        <v>12236.75</v>
      </c>
    </row>
    <row r="102" spans="1:13">
      <c r="A102" s="10">
        <v>100</v>
      </c>
      <c r="B102" s="8" t="s">
        <v>239</v>
      </c>
      <c r="C102" s="8" t="s">
        <v>240</v>
      </c>
      <c r="D102" s="8" t="s">
        <v>31</v>
      </c>
      <c r="E102" s="11">
        <v>15200</v>
      </c>
      <c r="F102" s="11">
        <v>100</v>
      </c>
      <c r="G102" s="11">
        <v>45</v>
      </c>
      <c r="H102" s="11">
        <v>0</v>
      </c>
      <c r="I102" s="11">
        <f t="shared" si="2"/>
        <v>15345</v>
      </c>
      <c r="J102" s="11">
        <v>2432</v>
      </c>
      <c r="K102" s="11">
        <v>9413</v>
      </c>
      <c r="L102" s="11">
        <v>1348.25</v>
      </c>
      <c r="M102" s="11">
        <f t="shared" si="3"/>
        <v>11564.75</v>
      </c>
    </row>
    <row r="103" spans="1:13">
      <c r="A103" s="10">
        <v>101</v>
      </c>
      <c r="B103" s="8" t="s">
        <v>241</v>
      </c>
      <c r="C103" s="8" t="s">
        <v>242</v>
      </c>
      <c r="D103" s="8" t="s">
        <v>31</v>
      </c>
      <c r="E103" s="11">
        <v>11000</v>
      </c>
      <c r="F103" s="11">
        <v>100</v>
      </c>
      <c r="G103" s="11">
        <v>450</v>
      </c>
      <c r="H103" s="11">
        <v>32</v>
      </c>
      <c r="I103" s="11">
        <f t="shared" si="2"/>
        <v>11518</v>
      </c>
      <c r="J103" s="11">
        <v>1650</v>
      </c>
      <c r="K103" s="11">
        <v>6368</v>
      </c>
      <c r="L103" s="11">
        <v>718.60000000000014</v>
      </c>
      <c r="M103" s="11">
        <f t="shared" si="3"/>
        <v>9149.4</v>
      </c>
    </row>
    <row r="104" spans="1:13">
      <c r="A104" s="10">
        <v>102</v>
      </c>
      <c r="B104" s="8" t="s">
        <v>243</v>
      </c>
      <c r="C104" s="8" t="s">
        <v>244</v>
      </c>
      <c r="D104" s="8" t="s">
        <v>68</v>
      </c>
      <c r="E104" s="11">
        <v>6800</v>
      </c>
      <c r="F104" s="11">
        <v>0</v>
      </c>
      <c r="G104" s="11">
        <v>450</v>
      </c>
      <c r="H104" s="11">
        <v>0</v>
      </c>
      <c r="I104" s="11">
        <f t="shared" si="2"/>
        <v>7250</v>
      </c>
      <c r="J104" s="11">
        <v>816</v>
      </c>
      <c r="K104" s="11">
        <v>2934</v>
      </c>
      <c r="L104" s="11">
        <v>188.40000000000003</v>
      </c>
      <c r="M104" s="11">
        <f t="shared" si="3"/>
        <v>6245.6</v>
      </c>
    </row>
    <row r="105" spans="1:13">
      <c r="A105" s="10">
        <v>103</v>
      </c>
      <c r="B105" s="8" t="s">
        <v>245</v>
      </c>
      <c r="C105" s="8" t="s">
        <v>246</v>
      </c>
      <c r="D105" s="8" t="s">
        <v>43</v>
      </c>
      <c r="E105" s="11">
        <v>13700</v>
      </c>
      <c r="F105" s="11">
        <v>300</v>
      </c>
      <c r="G105" s="11">
        <v>270</v>
      </c>
      <c r="H105" s="11">
        <v>169</v>
      </c>
      <c r="I105" s="11">
        <f t="shared" si="2"/>
        <v>14101</v>
      </c>
      <c r="J105" s="11">
        <v>2192</v>
      </c>
      <c r="K105" s="11">
        <v>8409</v>
      </c>
      <c r="L105" s="11">
        <v>1126.8000000000002</v>
      </c>
      <c r="M105" s="11">
        <f t="shared" si="3"/>
        <v>10782.2</v>
      </c>
    </row>
    <row r="106" spans="1:13">
      <c r="A106" s="10">
        <v>104</v>
      </c>
      <c r="B106" s="8" t="s">
        <v>247</v>
      </c>
      <c r="C106" s="8" t="s">
        <v>248</v>
      </c>
      <c r="D106" s="8" t="s">
        <v>35</v>
      </c>
      <c r="E106" s="11">
        <v>10900</v>
      </c>
      <c r="F106" s="11">
        <v>500</v>
      </c>
      <c r="G106" s="11">
        <v>225</v>
      </c>
      <c r="H106" s="11">
        <v>0</v>
      </c>
      <c r="I106" s="11">
        <f t="shared" si="2"/>
        <v>11625</v>
      </c>
      <c r="J106" s="11">
        <v>1417</v>
      </c>
      <c r="K106" s="11">
        <v>6708</v>
      </c>
      <c r="L106" s="11">
        <v>786.60000000000014</v>
      </c>
      <c r="M106" s="11">
        <f t="shared" si="3"/>
        <v>9421.4</v>
      </c>
    </row>
    <row r="107" spans="1:13">
      <c r="A107" s="10">
        <v>105</v>
      </c>
      <c r="B107" s="8" t="s">
        <v>249</v>
      </c>
      <c r="C107" s="8" t="s">
        <v>250</v>
      </c>
      <c r="D107" s="8" t="s">
        <v>43</v>
      </c>
      <c r="E107" s="11">
        <v>4300</v>
      </c>
      <c r="F107" s="11">
        <v>800</v>
      </c>
      <c r="G107" s="11">
        <v>45</v>
      </c>
      <c r="H107" s="11">
        <v>93</v>
      </c>
      <c r="I107" s="11">
        <f t="shared" si="2"/>
        <v>5052</v>
      </c>
      <c r="J107" s="11">
        <v>645</v>
      </c>
      <c r="K107" s="11">
        <v>907</v>
      </c>
      <c r="L107" s="11">
        <v>27.209999999999997</v>
      </c>
      <c r="M107" s="11">
        <f t="shared" si="3"/>
        <v>4379.79</v>
      </c>
    </row>
    <row r="108" spans="1:13">
      <c r="A108" s="10">
        <v>106</v>
      </c>
      <c r="B108" s="8" t="s">
        <v>251</v>
      </c>
      <c r="C108" s="8" t="s">
        <v>252</v>
      </c>
      <c r="D108" s="8" t="s">
        <v>31</v>
      </c>
      <c r="E108" s="11">
        <v>12700</v>
      </c>
      <c r="F108" s="11">
        <v>0</v>
      </c>
      <c r="G108" s="11">
        <v>405</v>
      </c>
      <c r="H108" s="11">
        <v>0</v>
      </c>
      <c r="I108" s="11">
        <f t="shared" si="2"/>
        <v>13105</v>
      </c>
      <c r="J108" s="11">
        <v>1905</v>
      </c>
      <c r="K108" s="11">
        <v>7700</v>
      </c>
      <c r="L108" s="11">
        <v>985</v>
      </c>
      <c r="M108" s="11">
        <f t="shared" si="3"/>
        <v>10215</v>
      </c>
    </row>
    <row r="109" spans="1:13">
      <c r="A109" s="10">
        <v>107</v>
      </c>
      <c r="B109" s="8" t="s">
        <v>253</v>
      </c>
      <c r="C109" s="8" t="s">
        <v>254</v>
      </c>
      <c r="D109" s="8" t="s">
        <v>43</v>
      </c>
      <c r="E109" s="11">
        <v>6800</v>
      </c>
      <c r="F109" s="11">
        <v>500</v>
      </c>
      <c r="G109" s="11">
        <v>180</v>
      </c>
      <c r="H109" s="11">
        <v>0</v>
      </c>
      <c r="I109" s="11">
        <f t="shared" si="2"/>
        <v>7480</v>
      </c>
      <c r="J109" s="11">
        <v>1088</v>
      </c>
      <c r="K109" s="11">
        <v>2892</v>
      </c>
      <c r="L109" s="11">
        <v>184.2</v>
      </c>
      <c r="M109" s="11">
        <f t="shared" si="3"/>
        <v>6207.8</v>
      </c>
    </row>
    <row r="110" spans="1:13">
      <c r="A110" s="10">
        <v>108</v>
      </c>
      <c r="B110" s="8" t="s">
        <v>255</v>
      </c>
      <c r="C110" s="8" t="s">
        <v>256</v>
      </c>
      <c r="D110" s="8" t="s">
        <v>68</v>
      </c>
      <c r="E110" s="11">
        <v>13300</v>
      </c>
      <c r="F110" s="11">
        <v>300</v>
      </c>
      <c r="G110" s="11">
        <v>225</v>
      </c>
      <c r="H110" s="11">
        <v>0</v>
      </c>
      <c r="I110" s="11">
        <f t="shared" si="2"/>
        <v>13825</v>
      </c>
      <c r="J110" s="11">
        <v>1862</v>
      </c>
      <c r="K110" s="11">
        <v>8463</v>
      </c>
      <c r="L110" s="11">
        <v>1137.6000000000001</v>
      </c>
      <c r="M110" s="11">
        <f t="shared" si="3"/>
        <v>10825.4</v>
      </c>
    </row>
    <row r="111" spans="1:13">
      <c r="A111" s="10">
        <v>109</v>
      </c>
      <c r="B111" s="8" t="s">
        <v>257</v>
      </c>
      <c r="C111" s="8" t="s">
        <v>258</v>
      </c>
      <c r="D111" s="8" t="s">
        <v>35</v>
      </c>
      <c r="E111" s="11">
        <v>3700</v>
      </c>
      <c r="F111" s="11">
        <v>1000</v>
      </c>
      <c r="G111" s="11">
        <v>45</v>
      </c>
      <c r="H111" s="11">
        <v>0</v>
      </c>
      <c r="I111" s="11">
        <f t="shared" si="2"/>
        <v>4745</v>
      </c>
      <c r="J111" s="11">
        <v>518</v>
      </c>
      <c r="K111" s="11">
        <v>727</v>
      </c>
      <c r="L111" s="11">
        <v>21.81</v>
      </c>
      <c r="M111" s="11">
        <f t="shared" si="3"/>
        <v>4205.1899999999996</v>
      </c>
    </row>
    <row r="112" spans="1:13">
      <c r="A112" s="10">
        <v>110</v>
      </c>
      <c r="B112" s="8" t="s">
        <v>259</v>
      </c>
      <c r="C112" s="8" t="s">
        <v>260</v>
      </c>
      <c r="D112" s="8" t="s">
        <v>39</v>
      </c>
      <c r="E112" s="11">
        <v>7000</v>
      </c>
      <c r="F112" s="11">
        <v>1000</v>
      </c>
      <c r="G112" s="11">
        <v>225</v>
      </c>
      <c r="H112" s="11">
        <v>43</v>
      </c>
      <c r="I112" s="11">
        <f t="shared" si="2"/>
        <v>8182</v>
      </c>
      <c r="J112" s="11">
        <v>1050</v>
      </c>
      <c r="K112" s="11">
        <v>3632</v>
      </c>
      <c r="L112" s="11">
        <v>258.20000000000005</v>
      </c>
      <c r="M112" s="11">
        <f t="shared" si="3"/>
        <v>6873.8</v>
      </c>
    </row>
    <row r="113" spans="1:13">
      <c r="A113" s="10">
        <v>111</v>
      </c>
      <c r="B113" s="8" t="s">
        <v>261</v>
      </c>
      <c r="C113" s="8" t="s">
        <v>262</v>
      </c>
      <c r="D113" s="8" t="s">
        <v>31</v>
      </c>
      <c r="E113" s="11">
        <v>8800</v>
      </c>
      <c r="F113" s="11">
        <v>200</v>
      </c>
      <c r="G113" s="11">
        <v>45</v>
      </c>
      <c r="H113" s="11">
        <v>222</v>
      </c>
      <c r="I113" s="11">
        <f t="shared" si="2"/>
        <v>8823</v>
      </c>
      <c r="J113" s="11">
        <v>1144</v>
      </c>
      <c r="K113" s="11">
        <v>4179</v>
      </c>
      <c r="L113" s="11">
        <v>312.90000000000003</v>
      </c>
      <c r="M113" s="11">
        <f t="shared" si="3"/>
        <v>7366.1</v>
      </c>
    </row>
    <row r="114" spans="1:13">
      <c r="A114" s="10">
        <v>112</v>
      </c>
      <c r="B114" s="8" t="s">
        <v>263</v>
      </c>
      <c r="C114" s="8" t="s">
        <v>264</v>
      </c>
      <c r="D114" s="8" t="s">
        <v>68</v>
      </c>
      <c r="E114" s="11">
        <v>15100</v>
      </c>
      <c r="F114" s="11">
        <v>200</v>
      </c>
      <c r="G114" s="11">
        <v>135</v>
      </c>
      <c r="H114" s="11">
        <v>496</v>
      </c>
      <c r="I114" s="11">
        <f t="shared" si="2"/>
        <v>14939</v>
      </c>
      <c r="J114" s="11">
        <v>2416</v>
      </c>
      <c r="K114" s="11">
        <v>9023</v>
      </c>
      <c r="L114" s="11">
        <v>1250.75</v>
      </c>
      <c r="M114" s="11">
        <f t="shared" si="3"/>
        <v>11272.25</v>
      </c>
    </row>
    <row r="115" spans="1:13">
      <c r="A115" s="10">
        <v>113</v>
      </c>
      <c r="B115" s="8" t="s">
        <v>265</v>
      </c>
      <c r="C115" s="8" t="s">
        <v>266</v>
      </c>
      <c r="D115" s="8" t="s">
        <v>39</v>
      </c>
      <c r="E115" s="11">
        <v>3500</v>
      </c>
      <c r="F115" s="11">
        <v>0</v>
      </c>
      <c r="G115" s="11">
        <v>360</v>
      </c>
      <c r="H115" s="11">
        <v>220</v>
      </c>
      <c r="I115" s="11">
        <f t="shared" si="2"/>
        <v>3640</v>
      </c>
      <c r="J115" s="11">
        <v>490</v>
      </c>
      <c r="K115" s="11">
        <v>0</v>
      </c>
      <c r="L115" s="11">
        <v>0</v>
      </c>
      <c r="M115" s="11">
        <f t="shared" si="3"/>
        <v>3150</v>
      </c>
    </row>
    <row r="116" spans="1:13">
      <c r="A116" s="10">
        <v>114</v>
      </c>
      <c r="B116" s="8" t="s">
        <v>267</v>
      </c>
      <c r="C116" s="8" t="s">
        <v>268</v>
      </c>
      <c r="D116" s="8" t="s">
        <v>31</v>
      </c>
      <c r="E116" s="11">
        <v>11000</v>
      </c>
      <c r="F116" s="11">
        <v>1000</v>
      </c>
      <c r="G116" s="11">
        <v>315</v>
      </c>
      <c r="H116" s="11">
        <v>340</v>
      </c>
      <c r="I116" s="11">
        <f t="shared" si="2"/>
        <v>11975</v>
      </c>
      <c r="J116" s="11">
        <v>1760</v>
      </c>
      <c r="K116" s="11">
        <v>6715</v>
      </c>
      <c r="L116" s="11">
        <v>788</v>
      </c>
      <c r="M116" s="11">
        <f t="shared" si="3"/>
        <v>9427</v>
      </c>
    </row>
    <row r="117" spans="1:13">
      <c r="A117" s="10">
        <v>115</v>
      </c>
      <c r="B117" s="8" t="s">
        <v>269</v>
      </c>
      <c r="C117" s="8" t="s">
        <v>270</v>
      </c>
      <c r="D117" s="8" t="s">
        <v>68</v>
      </c>
      <c r="E117" s="11">
        <v>7600</v>
      </c>
      <c r="F117" s="11">
        <v>300</v>
      </c>
      <c r="G117" s="11">
        <v>450</v>
      </c>
      <c r="H117" s="11">
        <v>0</v>
      </c>
      <c r="I117" s="11">
        <f t="shared" si="2"/>
        <v>8350</v>
      </c>
      <c r="J117" s="11">
        <v>988</v>
      </c>
      <c r="K117" s="11">
        <v>3862</v>
      </c>
      <c r="L117" s="11">
        <v>281.20000000000005</v>
      </c>
      <c r="M117" s="11">
        <f t="shared" si="3"/>
        <v>7080.8</v>
      </c>
    </row>
    <row r="118" spans="1:13">
      <c r="A118" s="10">
        <v>116</v>
      </c>
      <c r="B118" s="8" t="s">
        <v>271</v>
      </c>
      <c r="C118" s="8" t="s">
        <v>272</v>
      </c>
      <c r="D118" s="8" t="s">
        <v>39</v>
      </c>
      <c r="E118" s="11">
        <v>16300</v>
      </c>
      <c r="F118" s="11">
        <v>0</v>
      </c>
      <c r="G118" s="11">
        <v>315</v>
      </c>
      <c r="H118" s="11">
        <v>0</v>
      </c>
      <c r="I118" s="11">
        <f t="shared" si="2"/>
        <v>16615</v>
      </c>
      <c r="J118" s="11">
        <v>2608</v>
      </c>
      <c r="K118" s="11">
        <v>10507</v>
      </c>
      <c r="L118" s="11">
        <v>1621.75</v>
      </c>
      <c r="M118" s="11">
        <f t="shared" si="3"/>
        <v>12385.25</v>
      </c>
    </row>
    <row r="119" spans="1:13">
      <c r="A119" s="10">
        <v>117</v>
      </c>
      <c r="B119" s="8" t="s">
        <v>273</v>
      </c>
      <c r="C119" s="8" t="s">
        <v>274</v>
      </c>
      <c r="D119" s="8" t="s">
        <v>31</v>
      </c>
      <c r="E119" s="11">
        <v>7000</v>
      </c>
      <c r="F119" s="11">
        <v>0</v>
      </c>
      <c r="G119" s="11">
        <v>315</v>
      </c>
      <c r="H119" s="11">
        <v>181</v>
      </c>
      <c r="I119" s="11">
        <f t="shared" si="2"/>
        <v>7134</v>
      </c>
      <c r="J119" s="11">
        <v>1050</v>
      </c>
      <c r="K119" s="11">
        <v>2584</v>
      </c>
      <c r="L119" s="11">
        <v>153.40000000000003</v>
      </c>
      <c r="M119" s="11">
        <f t="shared" si="3"/>
        <v>5930.6</v>
      </c>
    </row>
    <row r="120" spans="1:13">
      <c r="A120" s="10">
        <v>118</v>
      </c>
      <c r="B120" s="8" t="s">
        <v>275</v>
      </c>
      <c r="C120" s="8" t="s">
        <v>276</v>
      </c>
      <c r="D120" s="8" t="s">
        <v>43</v>
      </c>
      <c r="E120" s="11">
        <v>8200</v>
      </c>
      <c r="F120" s="11">
        <v>700</v>
      </c>
      <c r="G120" s="11">
        <v>450</v>
      </c>
      <c r="H120" s="11">
        <v>0</v>
      </c>
      <c r="I120" s="11">
        <f t="shared" si="2"/>
        <v>9350</v>
      </c>
      <c r="J120" s="11">
        <v>1066</v>
      </c>
      <c r="K120" s="11">
        <v>4784</v>
      </c>
      <c r="L120" s="11">
        <v>401.80000000000007</v>
      </c>
      <c r="M120" s="11">
        <f t="shared" si="3"/>
        <v>7882.2</v>
      </c>
    </row>
    <row r="121" spans="1:13">
      <c r="A121" s="10">
        <v>119</v>
      </c>
      <c r="B121" s="8" t="s">
        <v>277</v>
      </c>
      <c r="C121" s="8" t="s">
        <v>278</v>
      </c>
      <c r="D121" s="8" t="s">
        <v>43</v>
      </c>
      <c r="E121" s="11">
        <v>11300</v>
      </c>
      <c r="F121" s="11">
        <v>800</v>
      </c>
      <c r="G121" s="11">
        <v>360</v>
      </c>
      <c r="H121" s="11">
        <v>108</v>
      </c>
      <c r="I121" s="11">
        <f t="shared" si="2"/>
        <v>12352</v>
      </c>
      <c r="J121" s="11">
        <v>1469</v>
      </c>
      <c r="K121" s="11">
        <v>7383</v>
      </c>
      <c r="L121" s="11">
        <v>921.60000000000014</v>
      </c>
      <c r="M121" s="11">
        <f t="shared" si="3"/>
        <v>9961.4</v>
      </c>
    </row>
    <row r="122" spans="1:13">
      <c r="A122" s="10">
        <v>120</v>
      </c>
      <c r="B122" s="8" t="s">
        <v>279</v>
      </c>
      <c r="C122" s="8" t="s">
        <v>280</v>
      </c>
      <c r="D122" s="8" t="s">
        <v>39</v>
      </c>
      <c r="E122" s="11">
        <v>19800</v>
      </c>
      <c r="F122" s="11">
        <v>700</v>
      </c>
      <c r="G122" s="11">
        <v>450</v>
      </c>
      <c r="H122" s="11">
        <v>282</v>
      </c>
      <c r="I122" s="11">
        <f t="shared" si="2"/>
        <v>20668</v>
      </c>
      <c r="J122" s="11">
        <v>2376</v>
      </c>
      <c r="K122" s="11">
        <v>14792</v>
      </c>
      <c r="L122" s="11">
        <v>2693</v>
      </c>
      <c r="M122" s="11">
        <f t="shared" si="3"/>
        <v>15599</v>
      </c>
    </row>
    <row r="123" spans="1:13">
      <c r="A123" s="10">
        <v>121</v>
      </c>
      <c r="B123" s="8" t="s">
        <v>281</v>
      </c>
      <c r="C123" s="8" t="s">
        <v>282</v>
      </c>
      <c r="D123" s="8" t="s">
        <v>31</v>
      </c>
      <c r="E123" s="11">
        <v>12000</v>
      </c>
      <c r="F123" s="11">
        <v>300</v>
      </c>
      <c r="G123" s="11">
        <v>225</v>
      </c>
      <c r="H123" s="11">
        <v>0</v>
      </c>
      <c r="I123" s="11">
        <f t="shared" si="2"/>
        <v>12525</v>
      </c>
      <c r="J123" s="11">
        <v>1920</v>
      </c>
      <c r="K123" s="11">
        <v>7105</v>
      </c>
      <c r="L123" s="11">
        <v>866</v>
      </c>
      <c r="M123" s="11">
        <f t="shared" si="3"/>
        <v>9739</v>
      </c>
    </row>
    <row r="124" spans="1:13">
      <c r="A124" s="10">
        <v>122</v>
      </c>
      <c r="B124" s="8" t="s">
        <v>283</v>
      </c>
      <c r="C124" s="8" t="s">
        <v>284</v>
      </c>
      <c r="D124" s="8" t="s">
        <v>43</v>
      </c>
      <c r="E124" s="11">
        <v>8800</v>
      </c>
      <c r="F124" s="11">
        <v>0</v>
      </c>
      <c r="G124" s="11">
        <v>180</v>
      </c>
      <c r="H124" s="11">
        <v>158</v>
      </c>
      <c r="I124" s="11">
        <f t="shared" si="2"/>
        <v>8822</v>
      </c>
      <c r="J124" s="11">
        <v>1144</v>
      </c>
      <c r="K124" s="11">
        <v>4178</v>
      </c>
      <c r="L124" s="11">
        <v>312.8</v>
      </c>
      <c r="M124" s="11">
        <f t="shared" si="3"/>
        <v>7365.2</v>
      </c>
    </row>
    <row r="125" spans="1:13">
      <c r="A125" s="10">
        <v>123</v>
      </c>
      <c r="B125" s="8" t="s">
        <v>285</v>
      </c>
      <c r="C125" s="8" t="s">
        <v>286</v>
      </c>
      <c r="D125" s="8" t="s">
        <v>31</v>
      </c>
      <c r="E125" s="11">
        <v>19200</v>
      </c>
      <c r="F125" s="11">
        <v>1000</v>
      </c>
      <c r="G125" s="11">
        <v>405</v>
      </c>
      <c r="H125" s="11">
        <v>167</v>
      </c>
      <c r="I125" s="11">
        <f t="shared" si="2"/>
        <v>20438</v>
      </c>
      <c r="J125" s="11">
        <v>2304</v>
      </c>
      <c r="K125" s="11">
        <v>14634</v>
      </c>
      <c r="L125" s="11">
        <v>2653.5</v>
      </c>
      <c r="M125" s="11">
        <f t="shared" si="3"/>
        <v>15480.5</v>
      </c>
    </row>
    <row r="126" spans="1:13">
      <c r="A126" s="10">
        <v>124</v>
      </c>
      <c r="B126" s="8" t="s">
        <v>287</v>
      </c>
      <c r="C126" s="8" t="s">
        <v>288</v>
      </c>
      <c r="D126" s="8" t="s">
        <v>31</v>
      </c>
      <c r="E126" s="11">
        <v>7600</v>
      </c>
      <c r="F126" s="11">
        <v>800</v>
      </c>
      <c r="G126" s="11">
        <v>405</v>
      </c>
      <c r="H126" s="11">
        <v>199</v>
      </c>
      <c r="I126" s="11">
        <f t="shared" si="2"/>
        <v>8606</v>
      </c>
      <c r="J126" s="11">
        <v>1216</v>
      </c>
      <c r="K126" s="11">
        <v>3890</v>
      </c>
      <c r="L126" s="11">
        <v>284</v>
      </c>
      <c r="M126" s="11">
        <f t="shared" si="3"/>
        <v>7106</v>
      </c>
    </row>
    <row r="127" spans="1:13">
      <c r="A127" s="10">
        <v>125</v>
      </c>
      <c r="B127" s="8" t="s">
        <v>289</v>
      </c>
      <c r="C127" s="8" t="s">
        <v>290</v>
      </c>
      <c r="D127" s="8" t="s">
        <v>35</v>
      </c>
      <c r="E127" s="11">
        <v>8600</v>
      </c>
      <c r="F127" s="11">
        <v>300</v>
      </c>
      <c r="G127" s="11">
        <v>405</v>
      </c>
      <c r="H127" s="11">
        <v>0</v>
      </c>
      <c r="I127" s="11">
        <f t="shared" si="2"/>
        <v>9305</v>
      </c>
      <c r="J127" s="11">
        <v>1204</v>
      </c>
      <c r="K127" s="11">
        <v>4601</v>
      </c>
      <c r="L127" s="11">
        <v>365.20000000000005</v>
      </c>
      <c r="M127" s="11">
        <f t="shared" si="3"/>
        <v>7735.8</v>
      </c>
    </row>
    <row r="128" spans="1:13">
      <c r="A128" s="10">
        <v>126</v>
      </c>
      <c r="B128" s="8" t="s">
        <v>291</v>
      </c>
      <c r="C128" s="8" t="s">
        <v>292</v>
      </c>
      <c r="D128" s="8" t="s">
        <v>31</v>
      </c>
      <c r="E128" s="11">
        <v>4000</v>
      </c>
      <c r="F128" s="11">
        <v>600</v>
      </c>
      <c r="G128" s="11">
        <v>180</v>
      </c>
      <c r="H128" s="11">
        <v>162</v>
      </c>
      <c r="I128" s="11">
        <f t="shared" si="2"/>
        <v>4618</v>
      </c>
      <c r="J128" s="11">
        <v>600</v>
      </c>
      <c r="K128" s="11">
        <v>518</v>
      </c>
      <c r="L128" s="11">
        <v>15.54</v>
      </c>
      <c r="M128" s="11">
        <f t="shared" si="3"/>
        <v>4002.46</v>
      </c>
    </row>
    <row r="129" spans="1:13">
      <c r="A129" s="10">
        <v>127</v>
      </c>
      <c r="B129" s="8" t="s">
        <v>293</v>
      </c>
      <c r="C129" s="8" t="s">
        <v>294</v>
      </c>
      <c r="D129" s="8" t="s">
        <v>68</v>
      </c>
      <c r="E129" s="11">
        <v>4700</v>
      </c>
      <c r="F129" s="11">
        <v>100</v>
      </c>
      <c r="G129" s="11">
        <v>270</v>
      </c>
      <c r="H129" s="11">
        <v>291</v>
      </c>
      <c r="I129" s="11">
        <f t="shared" si="2"/>
        <v>4779</v>
      </c>
      <c r="J129" s="11">
        <v>564</v>
      </c>
      <c r="K129" s="11">
        <v>715</v>
      </c>
      <c r="L129" s="11">
        <v>21.45</v>
      </c>
      <c r="M129" s="11">
        <f t="shared" si="3"/>
        <v>4193.55</v>
      </c>
    </row>
    <row r="130" spans="1:13">
      <c r="A130" s="10">
        <v>128</v>
      </c>
      <c r="B130" s="8" t="s">
        <v>295</v>
      </c>
      <c r="C130" s="8" t="s">
        <v>296</v>
      </c>
      <c r="D130" s="8" t="s">
        <v>31</v>
      </c>
      <c r="E130" s="11">
        <v>7800</v>
      </c>
      <c r="F130" s="11">
        <v>100</v>
      </c>
      <c r="G130" s="11">
        <v>135</v>
      </c>
      <c r="H130" s="11">
        <v>0</v>
      </c>
      <c r="I130" s="11">
        <f t="shared" si="2"/>
        <v>8035</v>
      </c>
      <c r="J130" s="11">
        <v>1170</v>
      </c>
      <c r="K130" s="11">
        <v>3365</v>
      </c>
      <c r="L130" s="11">
        <v>231.5</v>
      </c>
      <c r="M130" s="11">
        <f t="shared" si="3"/>
        <v>6633.5</v>
      </c>
    </row>
    <row r="131" spans="1:13">
      <c r="A131" s="10">
        <v>129</v>
      </c>
      <c r="B131" s="8" t="s">
        <v>297</v>
      </c>
      <c r="C131" s="8" t="s">
        <v>298</v>
      </c>
      <c r="D131" s="8" t="s">
        <v>43</v>
      </c>
      <c r="E131" s="11">
        <v>6400</v>
      </c>
      <c r="F131" s="11">
        <v>100</v>
      </c>
      <c r="G131" s="11">
        <v>135</v>
      </c>
      <c r="H131" s="11">
        <v>369</v>
      </c>
      <c r="I131" s="11">
        <f t="shared" ref="I131:I194" si="4">E131+F131+G131-H131</f>
        <v>6266</v>
      </c>
      <c r="J131" s="11">
        <v>768</v>
      </c>
      <c r="K131" s="11">
        <v>1998</v>
      </c>
      <c r="L131" s="11">
        <v>94.800000000000011</v>
      </c>
      <c r="M131" s="11">
        <f t="shared" si="3"/>
        <v>5403.2</v>
      </c>
    </row>
    <row r="132" spans="1:13">
      <c r="A132" s="10">
        <v>130</v>
      </c>
      <c r="B132" s="8" t="s">
        <v>299</v>
      </c>
      <c r="C132" s="8" t="s">
        <v>300</v>
      </c>
      <c r="D132" s="8" t="s">
        <v>43</v>
      </c>
      <c r="E132" s="11">
        <v>9900</v>
      </c>
      <c r="F132" s="11">
        <v>500</v>
      </c>
      <c r="G132" s="11">
        <v>270</v>
      </c>
      <c r="H132" s="11">
        <v>0</v>
      </c>
      <c r="I132" s="11">
        <f t="shared" si="4"/>
        <v>10670</v>
      </c>
      <c r="J132" s="11">
        <v>1188</v>
      </c>
      <c r="K132" s="11">
        <v>5982</v>
      </c>
      <c r="L132" s="11">
        <v>641.40000000000009</v>
      </c>
      <c r="M132" s="11">
        <f t="shared" ref="M132:M195" si="5">I132-J132-L132</f>
        <v>8840.6</v>
      </c>
    </row>
    <row r="133" spans="1:13">
      <c r="A133" s="10">
        <v>131</v>
      </c>
      <c r="B133" s="8" t="s">
        <v>301</v>
      </c>
      <c r="C133" s="8" t="s">
        <v>302</v>
      </c>
      <c r="D133" s="8" t="s">
        <v>35</v>
      </c>
      <c r="E133" s="11">
        <v>4100</v>
      </c>
      <c r="F133" s="11">
        <v>700</v>
      </c>
      <c r="G133" s="11">
        <v>90</v>
      </c>
      <c r="H133" s="11">
        <v>0</v>
      </c>
      <c r="I133" s="11">
        <f t="shared" si="4"/>
        <v>4890</v>
      </c>
      <c r="J133" s="11">
        <v>615</v>
      </c>
      <c r="K133" s="11">
        <v>775</v>
      </c>
      <c r="L133" s="11">
        <v>23.25</v>
      </c>
      <c r="M133" s="11">
        <f t="shared" si="5"/>
        <v>4251.75</v>
      </c>
    </row>
    <row r="134" spans="1:13">
      <c r="A134" s="10">
        <v>132</v>
      </c>
      <c r="B134" s="8" t="s">
        <v>303</v>
      </c>
      <c r="C134" s="8" t="s">
        <v>304</v>
      </c>
      <c r="D134" s="8" t="s">
        <v>43</v>
      </c>
      <c r="E134" s="11">
        <v>15100</v>
      </c>
      <c r="F134" s="11">
        <v>900</v>
      </c>
      <c r="G134" s="11">
        <v>225</v>
      </c>
      <c r="H134" s="11">
        <v>0</v>
      </c>
      <c r="I134" s="11">
        <f t="shared" si="4"/>
        <v>16225</v>
      </c>
      <c r="J134" s="11">
        <v>2265</v>
      </c>
      <c r="K134" s="11">
        <v>10460</v>
      </c>
      <c r="L134" s="11">
        <v>1610</v>
      </c>
      <c r="M134" s="11">
        <f t="shared" si="5"/>
        <v>12350</v>
      </c>
    </row>
    <row r="135" spans="1:13">
      <c r="A135" s="10">
        <v>133</v>
      </c>
      <c r="B135" s="8" t="s">
        <v>305</v>
      </c>
      <c r="C135" s="8" t="s">
        <v>306</v>
      </c>
      <c r="D135" s="8" t="s">
        <v>31</v>
      </c>
      <c r="E135" s="11">
        <v>15600</v>
      </c>
      <c r="F135" s="11">
        <v>400</v>
      </c>
      <c r="G135" s="11">
        <v>225</v>
      </c>
      <c r="H135" s="11">
        <v>0</v>
      </c>
      <c r="I135" s="11">
        <f t="shared" si="4"/>
        <v>16225</v>
      </c>
      <c r="J135" s="11">
        <v>2028</v>
      </c>
      <c r="K135" s="11">
        <v>10697</v>
      </c>
      <c r="L135" s="11">
        <v>1669.25</v>
      </c>
      <c r="M135" s="11">
        <f t="shared" si="5"/>
        <v>12527.75</v>
      </c>
    </row>
    <row r="136" spans="1:13">
      <c r="A136" s="10">
        <v>134</v>
      </c>
      <c r="B136" s="8" t="s">
        <v>307</v>
      </c>
      <c r="C136" s="8" t="s">
        <v>308</v>
      </c>
      <c r="D136" s="8" t="s">
        <v>31</v>
      </c>
      <c r="E136" s="11">
        <v>17200</v>
      </c>
      <c r="F136" s="11">
        <v>500</v>
      </c>
      <c r="G136" s="11">
        <v>360</v>
      </c>
      <c r="H136" s="11">
        <v>0</v>
      </c>
      <c r="I136" s="11">
        <f t="shared" si="4"/>
        <v>18060</v>
      </c>
      <c r="J136" s="11">
        <v>2580</v>
      </c>
      <c r="K136" s="11">
        <v>11980</v>
      </c>
      <c r="L136" s="11">
        <v>1990</v>
      </c>
      <c r="M136" s="11">
        <f t="shared" si="5"/>
        <v>13490</v>
      </c>
    </row>
    <row r="137" spans="1:13">
      <c r="A137" s="10">
        <v>135</v>
      </c>
      <c r="B137" s="8" t="s">
        <v>309</v>
      </c>
      <c r="C137" s="8" t="s">
        <v>310</v>
      </c>
      <c r="D137" s="8" t="s">
        <v>35</v>
      </c>
      <c r="E137" s="11">
        <v>19300</v>
      </c>
      <c r="F137" s="11">
        <v>100</v>
      </c>
      <c r="G137" s="11">
        <v>180</v>
      </c>
      <c r="H137" s="11">
        <v>84</v>
      </c>
      <c r="I137" s="11">
        <f t="shared" si="4"/>
        <v>19496</v>
      </c>
      <c r="J137" s="11">
        <v>3088</v>
      </c>
      <c r="K137" s="11">
        <v>12908</v>
      </c>
      <c r="L137" s="11">
        <v>2222</v>
      </c>
      <c r="M137" s="11">
        <f t="shared" si="5"/>
        <v>14186</v>
      </c>
    </row>
    <row r="138" spans="1:13">
      <c r="A138" s="10">
        <v>136</v>
      </c>
      <c r="B138" s="8" t="s">
        <v>311</v>
      </c>
      <c r="C138" s="8" t="s">
        <v>312</v>
      </c>
      <c r="D138" s="8" t="s">
        <v>43</v>
      </c>
      <c r="E138" s="11">
        <v>13200</v>
      </c>
      <c r="F138" s="11">
        <v>300</v>
      </c>
      <c r="G138" s="11">
        <v>315</v>
      </c>
      <c r="H138" s="11">
        <v>365</v>
      </c>
      <c r="I138" s="11">
        <f t="shared" si="4"/>
        <v>13450</v>
      </c>
      <c r="J138" s="11">
        <v>1848</v>
      </c>
      <c r="K138" s="11">
        <v>8102</v>
      </c>
      <c r="L138" s="11">
        <v>1065.4000000000001</v>
      </c>
      <c r="M138" s="11">
        <f t="shared" si="5"/>
        <v>10536.6</v>
      </c>
    </row>
    <row r="139" spans="1:13">
      <c r="A139" s="10">
        <v>137</v>
      </c>
      <c r="B139" s="8" t="s">
        <v>313</v>
      </c>
      <c r="C139" s="8" t="s">
        <v>314</v>
      </c>
      <c r="D139" s="8" t="s">
        <v>31</v>
      </c>
      <c r="E139" s="11">
        <v>17900</v>
      </c>
      <c r="F139" s="11">
        <v>300</v>
      </c>
      <c r="G139" s="11">
        <v>45</v>
      </c>
      <c r="H139" s="11">
        <v>0</v>
      </c>
      <c r="I139" s="11">
        <f t="shared" si="4"/>
        <v>18245</v>
      </c>
      <c r="J139" s="11">
        <v>2864</v>
      </c>
      <c r="K139" s="11">
        <v>11881</v>
      </c>
      <c r="L139" s="11">
        <v>1965.25</v>
      </c>
      <c r="M139" s="11">
        <f t="shared" si="5"/>
        <v>13415.75</v>
      </c>
    </row>
    <row r="140" spans="1:13">
      <c r="A140" s="10">
        <v>138</v>
      </c>
      <c r="B140" s="8" t="s">
        <v>315</v>
      </c>
      <c r="C140" s="8" t="s">
        <v>316</v>
      </c>
      <c r="D140" s="8" t="s">
        <v>31</v>
      </c>
      <c r="E140" s="11">
        <v>17300</v>
      </c>
      <c r="F140" s="11">
        <v>400</v>
      </c>
      <c r="G140" s="11">
        <v>315</v>
      </c>
      <c r="H140" s="11">
        <v>112</v>
      </c>
      <c r="I140" s="11">
        <f t="shared" si="4"/>
        <v>17903</v>
      </c>
      <c r="J140" s="11">
        <v>2422</v>
      </c>
      <c r="K140" s="11">
        <v>11981</v>
      </c>
      <c r="L140" s="11">
        <v>1990.25</v>
      </c>
      <c r="M140" s="11">
        <f t="shared" si="5"/>
        <v>13490.75</v>
      </c>
    </row>
    <row r="141" spans="1:13">
      <c r="A141" s="10">
        <v>139</v>
      </c>
      <c r="B141" s="8" t="s">
        <v>317</v>
      </c>
      <c r="C141" s="8" t="s">
        <v>318</v>
      </c>
      <c r="D141" s="8" t="s">
        <v>43</v>
      </c>
      <c r="E141" s="11">
        <v>16800</v>
      </c>
      <c r="F141" s="11">
        <v>100</v>
      </c>
      <c r="G141" s="11">
        <v>135</v>
      </c>
      <c r="H141" s="11">
        <v>0</v>
      </c>
      <c r="I141" s="11">
        <f t="shared" si="4"/>
        <v>17035</v>
      </c>
      <c r="J141" s="11">
        <v>2688</v>
      </c>
      <c r="K141" s="11">
        <v>10847</v>
      </c>
      <c r="L141" s="11">
        <v>1706.75</v>
      </c>
      <c r="M141" s="11">
        <f t="shared" si="5"/>
        <v>12640.25</v>
      </c>
    </row>
    <row r="142" spans="1:13">
      <c r="A142" s="10">
        <v>140</v>
      </c>
      <c r="B142" s="8" t="s">
        <v>319</v>
      </c>
      <c r="C142" s="8" t="s">
        <v>320</v>
      </c>
      <c r="D142" s="8" t="s">
        <v>31</v>
      </c>
      <c r="E142" s="11">
        <v>3300</v>
      </c>
      <c r="F142" s="11">
        <v>300</v>
      </c>
      <c r="G142" s="11">
        <v>360</v>
      </c>
      <c r="H142" s="11">
        <v>0</v>
      </c>
      <c r="I142" s="11">
        <f t="shared" si="4"/>
        <v>3960</v>
      </c>
      <c r="J142" s="11">
        <v>528</v>
      </c>
      <c r="K142" s="11">
        <v>0</v>
      </c>
      <c r="L142" s="11">
        <v>0</v>
      </c>
      <c r="M142" s="11">
        <f t="shared" si="5"/>
        <v>3432</v>
      </c>
    </row>
    <row r="143" spans="1:13">
      <c r="A143" s="10">
        <v>141</v>
      </c>
      <c r="B143" s="8" t="s">
        <v>321</v>
      </c>
      <c r="C143" s="8" t="s">
        <v>322</v>
      </c>
      <c r="D143" s="8" t="s">
        <v>31</v>
      </c>
      <c r="E143" s="11">
        <v>15000</v>
      </c>
      <c r="F143" s="11">
        <v>500</v>
      </c>
      <c r="G143" s="11">
        <v>90</v>
      </c>
      <c r="H143" s="11">
        <v>0</v>
      </c>
      <c r="I143" s="11">
        <f t="shared" si="4"/>
        <v>15590</v>
      </c>
      <c r="J143" s="11">
        <v>1800</v>
      </c>
      <c r="K143" s="11">
        <v>10290</v>
      </c>
      <c r="L143" s="11">
        <v>1567.5</v>
      </c>
      <c r="M143" s="11">
        <f t="shared" si="5"/>
        <v>12222.5</v>
      </c>
    </row>
    <row r="144" spans="1:13">
      <c r="A144" s="10">
        <v>142</v>
      </c>
      <c r="B144" s="8" t="s">
        <v>323</v>
      </c>
      <c r="C144" s="8" t="s">
        <v>324</v>
      </c>
      <c r="D144" s="8" t="s">
        <v>68</v>
      </c>
      <c r="E144" s="11">
        <v>5000</v>
      </c>
      <c r="F144" s="11">
        <v>500</v>
      </c>
      <c r="G144" s="11">
        <v>315</v>
      </c>
      <c r="H144" s="11">
        <v>0</v>
      </c>
      <c r="I144" s="11">
        <f t="shared" si="4"/>
        <v>5815</v>
      </c>
      <c r="J144" s="11">
        <v>800</v>
      </c>
      <c r="K144" s="11">
        <v>1515</v>
      </c>
      <c r="L144" s="11">
        <v>46.5</v>
      </c>
      <c r="M144" s="11">
        <f t="shared" si="5"/>
        <v>4968.5</v>
      </c>
    </row>
    <row r="145" spans="1:13">
      <c r="A145" s="10">
        <v>143</v>
      </c>
      <c r="B145" s="8" t="s">
        <v>325</v>
      </c>
      <c r="C145" s="8" t="s">
        <v>326</v>
      </c>
      <c r="D145" s="8" t="s">
        <v>43</v>
      </c>
      <c r="E145" s="11">
        <v>6300</v>
      </c>
      <c r="F145" s="11">
        <v>100</v>
      </c>
      <c r="G145" s="11">
        <v>405</v>
      </c>
      <c r="H145" s="11">
        <v>401</v>
      </c>
      <c r="I145" s="11">
        <f t="shared" si="4"/>
        <v>6404</v>
      </c>
      <c r="J145" s="11">
        <v>882</v>
      </c>
      <c r="K145" s="11">
        <v>2022</v>
      </c>
      <c r="L145" s="11">
        <v>97.200000000000017</v>
      </c>
      <c r="M145" s="11">
        <f t="shared" si="5"/>
        <v>5424.8</v>
      </c>
    </row>
    <row r="146" spans="1:13">
      <c r="A146" s="10">
        <v>144</v>
      </c>
      <c r="B146" s="8" t="s">
        <v>327</v>
      </c>
      <c r="C146" s="8" t="s">
        <v>328</v>
      </c>
      <c r="D146" s="8" t="s">
        <v>31</v>
      </c>
      <c r="E146" s="11">
        <v>19900</v>
      </c>
      <c r="F146" s="11">
        <v>900</v>
      </c>
      <c r="G146" s="11">
        <v>315</v>
      </c>
      <c r="H146" s="11">
        <v>377</v>
      </c>
      <c r="I146" s="11">
        <f t="shared" si="4"/>
        <v>20738</v>
      </c>
      <c r="J146" s="11">
        <v>2388</v>
      </c>
      <c r="K146" s="11">
        <v>14850</v>
      </c>
      <c r="L146" s="11">
        <v>2707.5</v>
      </c>
      <c r="M146" s="11">
        <f t="shared" si="5"/>
        <v>15642.5</v>
      </c>
    </row>
    <row r="147" spans="1:13">
      <c r="A147" s="10">
        <v>145</v>
      </c>
      <c r="B147" s="8" t="s">
        <v>329</v>
      </c>
      <c r="C147" s="8" t="s">
        <v>330</v>
      </c>
      <c r="D147" s="8" t="s">
        <v>31</v>
      </c>
      <c r="E147" s="11">
        <v>5600</v>
      </c>
      <c r="F147" s="11">
        <v>300</v>
      </c>
      <c r="G147" s="11">
        <v>135</v>
      </c>
      <c r="H147" s="11">
        <v>320</v>
      </c>
      <c r="I147" s="11">
        <f t="shared" si="4"/>
        <v>5715</v>
      </c>
      <c r="J147" s="11">
        <v>896</v>
      </c>
      <c r="K147" s="11">
        <v>1319</v>
      </c>
      <c r="L147" s="11">
        <v>39.57</v>
      </c>
      <c r="M147" s="11">
        <f t="shared" si="5"/>
        <v>4779.43</v>
      </c>
    </row>
    <row r="148" spans="1:13">
      <c r="A148" s="10">
        <v>146</v>
      </c>
      <c r="B148" s="8" t="s">
        <v>331</v>
      </c>
      <c r="C148" s="8" t="s">
        <v>332</v>
      </c>
      <c r="D148" s="8" t="s">
        <v>31</v>
      </c>
      <c r="E148" s="11">
        <v>18500</v>
      </c>
      <c r="F148" s="11">
        <v>600</v>
      </c>
      <c r="G148" s="11">
        <v>360</v>
      </c>
      <c r="H148" s="11">
        <v>0</v>
      </c>
      <c r="I148" s="11">
        <f t="shared" si="4"/>
        <v>19460</v>
      </c>
      <c r="J148" s="11">
        <v>2960</v>
      </c>
      <c r="K148" s="11">
        <v>13000</v>
      </c>
      <c r="L148" s="11">
        <v>2245</v>
      </c>
      <c r="M148" s="11">
        <f t="shared" si="5"/>
        <v>14255</v>
      </c>
    </row>
    <row r="149" spans="1:13">
      <c r="A149" s="10">
        <v>147</v>
      </c>
      <c r="B149" s="8" t="s">
        <v>333</v>
      </c>
      <c r="C149" s="8" t="s">
        <v>334</v>
      </c>
      <c r="D149" s="8" t="s">
        <v>39</v>
      </c>
      <c r="E149" s="11">
        <v>11000</v>
      </c>
      <c r="F149" s="11">
        <v>600</v>
      </c>
      <c r="G149" s="11">
        <v>180</v>
      </c>
      <c r="H149" s="11">
        <v>0</v>
      </c>
      <c r="I149" s="11">
        <f t="shared" si="4"/>
        <v>11780</v>
      </c>
      <c r="J149" s="11">
        <v>1320</v>
      </c>
      <c r="K149" s="11">
        <v>6960</v>
      </c>
      <c r="L149" s="11">
        <v>837</v>
      </c>
      <c r="M149" s="11">
        <f t="shared" si="5"/>
        <v>9623</v>
      </c>
    </row>
    <row r="150" spans="1:13">
      <c r="A150" s="10">
        <v>148</v>
      </c>
      <c r="B150" s="8" t="s">
        <v>335</v>
      </c>
      <c r="C150" s="8" t="s">
        <v>336</v>
      </c>
      <c r="D150" s="8" t="s">
        <v>43</v>
      </c>
      <c r="E150" s="11">
        <v>9000</v>
      </c>
      <c r="F150" s="11">
        <v>100</v>
      </c>
      <c r="G150" s="11">
        <v>45</v>
      </c>
      <c r="H150" s="11">
        <v>0</v>
      </c>
      <c r="I150" s="11">
        <f t="shared" si="4"/>
        <v>9145</v>
      </c>
      <c r="J150" s="11">
        <v>1080</v>
      </c>
      <c r="K150" s="11">
        <v>4565</v>
      </c>
      <c r="L150" s="11">
        <v>358</v>
      </c>
      <c r="M150" s="11">
        <f t="shared" si="5"/>
        <v>7707</v>
      </c>
    </row>
    <row r="151" spans="1:13">
      <c r="A151" s="10">
        <v>149</v>
      </c>
      <c r="B151" s="8" t="s">
        <v>337</v>
      </c>
      <c r="C151" s="8" t="s">
        <v>338</v>
      </c>
      <c r="D151" s="8" t="s">
        <v>68</v>
      </c>
      <c r="E151" s="11">
        <v>9700</v>
      </c>
      <c r="F151" s="11">
        <v>200</v>
      </c>
      <c r="G151" s="11">
        <v>405</v>
      </c>
      <c r="H151" s="11">
        <v>467</v>
      </c>
      <c r="I151" s="11">
        <f t="shared" si="4"/>
        <v>9838</v>
      </c>
      <c r="J151" s="11">
        <v>1261</v>
      </c>
      <c r="K151" s="11">
        <v>5077</v>
      </c>
      <c r="L151" s="11">
        <v>460.40000000000009</v>
      </c>
      <c r="M151" s="11">
        <f t="shared" si="5"/>
        <v>8116.6</v>
      </c>
    </row>
    <row r="152" spans="1:13">
      <c r="A152" s="10">
        <v>150</v>
      </c>
      <c r="B152" s="8" t="s">
        <v>339</v>
      </c>
      <c r="C152" s="8" t="s">
        <v>340</v>
      </c>
      <c r="D152" s="8" t="s">
        <v>35</v>
      </c>
      <c r="E152" s="11">
        <v>9400</v>
      </c>
      <c r="F152" s="11">
        <v>200</v>
      </c>
      <c r="G152" s="11">
        <v>450</v>
      </c>
      <c r="H152" s="11">
        <v>0</v>
      </c>
      <c r="I152" s="11">
        <f t="shared" si="4"/>
        <v>10050</v>
      </c>
      <c r="J152" s="11">
        <v>1504</v>
      </c>
      <c r="K152" s="11">
        <v>5046</v>
      </c>
      <c r="L152" s="11">
        <v>454.20000000000005</v>
      </c>
      <c r="M152" s="11">
        <f t="shared" si="5"/>
        <v>8091.8</v>
      </c>
    </row>
    <row r="153" spans="1:13">
      <c r="A153" s="10">
        <v>151</v>
      </c>
      <c r="B153" s="8" t="s">
        <v>341</v>
      </c>
      <c r="C153" s="8" t="s">
        <v>342</v>
      </c>
      <c r="D153" s="8" t="s">
        <v>31</v>
      </c>
      <c r="E153" s="11">
        <v>20000</v>
      </c>
      <c r="F153" s="11">
        <v>900</v>
      </c>
      <c r="G153" s="11">
        <v>270</v>
      </c>
      <c r="H153" s="11">
        <v>40</v>
      </c>
      <c r="I153" s="11">
        <f t="shared" si="4"/>
        <v>21130</v>
      </c>
      <c r="J153" s="11">
        <v>2800</v>
      </c>
      <c r="K153" s="11">
        <v>14830</v>
      </c>
      <c r="L153" s="11">
        <v>2702.5</v>
      </c>
      <c r="M153" s="11">
        <f t="shared" si="5"/>
        <v>15627.5</v>
      </c>
    </row>
    <row r="154" spans="1:13">
      <c r="A154" s="10">
        <v>152</v>
      </c>
      <c r="B154" s="8" t="s">
        <v>343</v>
      </c>
      <c r="C154" s="8" t="s">
        <v>344</v>
      </c>
      <c r="D154" s="8" t="s">
        <v>68</v>
      </c>
      <c r="E154" s="11">
        <v>18700</v>
      </c>
      <c r="F154" s="11">
        <v>200</v>
      </c>
      <c r="G154" s="11">
        <v>225</v>
      </c>
      <c r="H154" s="11">
        <v>0</v>
      </c>
      <c r="I154" s="11">
        <f t="shared" si="4"/>
        <v>19125</v>
      </c>
      <c r="J154" s="11">
        <v>2805</v>
      </c>
      <c r="K154" s="11">
        <v>12820</v>
      </c>
      <c r="L154" s="11">
        <v>2200</v>
      </c>
      <c r="M154" s="11">
        <f t="shared" si="5"/>
        <v>14120</v>
      </c>
    </row>
    <row r="155" spans="1:13">
      <c r="A155" s="10">
        <v>153</v>
      </c>
      <c r="B155" s="8" t="s">
        <v>345</v>
      </c>
      <c r="C155" s="8" t="s">
        <v>346</v>
      </c>
      <c r="D155" s="8" t="s">
        <v>68</v>
      </c>
      <c r="E155" s="11">
        <v>17000</v>
      </c>
      <c r="F155" s="11">
        <v>500</v>
      </c>
      <c r="G155" s="11">
        <v>450</v>
      </c>
      <c r="H155" s="11">
        <v>0</v>
      </c>
      <c r="I155" s="11">
        <f t="shared" si="4"/>
        <v>17950</v>
      </c>
      <c r="J155" s="11">
        <v>2380</v>
      </c>
      <c r="K155" s="11">
        <v>12070</v>
      </c>
      <c r="L155" s="11">
        <v>2012.5</v>
      </c>
      <c r="M155" s="11">
        <f t="shared" si="5"/>
        <v>13557.5</v>
      </c>
    </row>
    <row r="156" spans="1:13">
      <c r="A156" s="10">
        <v>154</v>
      </c>
      <c r="B156" s="8" t="s">
        <v>347</v>
      </c>
      <c r="C156" s="8" t="s">
        <v>348</v>
      </c>
      <c r="D156" s="8" t="s">
        <v>43</v>
      </c>
      <c r="E156" s="11">
        <v>11500</v>
      </c>
      <c r="F156" s="11">
        <v>200</v>
      </c>
      <c r="G156" s="11">
        <v>45</v>
      </c>
      <c r="H156" s="11">
        <v>485</v>
      </c>
      <c r="I156" s="11">
        <f t="shared" si="4"/>
        <v>11260</v>
      </c>
      <c r="J156" s="11">
        <v>1380</v>
      </c>
      <c r="K156" s="11">
        <v>6380</v>
      </c>
      <c r="L156" s="11">
        <v>721</v>
      </c>
      <c r="M156" s="11">
        <f t="shared" si="5"/>
        <v>9159</v>
      </c>
    </row>
    <row r="157" spans="1:13">
      <c r="A157" s="10">
        <v>155</v>
      </c>
      <c r="B157" s="8" t="s">
        <v>349</v>
      </c>
      <c r="C157" s="8" t="s">
        <v>350</v>
      </c>
      <c r="D157" s="8" t="s">
        <v>43</v>
      </c>
      <c r="E157" s="11">
        <v>11100</v>
      </c>
      <c r="F157" s="11">
        <v>600</v>
      </c>
      <c r="G157" s="11">
        <v>135</v>
      </c>
      <c r="H157" s="11">
        <v>0</v>
      </c>
      <c r="I157" s="11">
        <f t="shared" si="4"/>
        <v>11835</v>
      </c>
      <c r="J157" s="11">
        <v>1443</v>
      </c>
      <c r="K157" s="11">
        <v>6892</v>
      </c>
      <c r="L157" s="11">
        <v>823.40000000000009</v>
      </c>
      <c r="M157" s="11">
        <f t="shared" si="5"/>
        <v>9568.6</v>
      </c>
    </row>
    <row r="158" spans="1:13">
      <c r="A158" s="10">
        <v>156</v>
      </c>
      <c r="B158" s="8" t="s">
        <v>351</v>
      </c>
      <c r="C158" s="8" t="s">
        <v>352</v>
      </c>
      <c r="D158" s="8" t="s">
        <v>68</v>
      </c>
      <c r="E158" s="11">
        <v>18700</v>
      </c>
      <c r="F158" s="11">
        <v>400</v>
      </c>
      <c r="G158" s="11">
        <v>225</v>
      </c>
      <c r="H158" s="11">
        <v>178</v>
      </c>
      <c r="I158" s="11">
        <f t="shared" si="4"/>
        <v>19147</v>
      </c>
      <c r="J158" s="11">
        <v>2992</v>
      </c>
      <c r="K158" s="11">
        <v>12655</v>
      </c>
      <c r="L158" s="11">
        <v>2158.75</v>
      </c>
      <c r="M158" s="11">
        <f t="shared" si="5"/>
        <v>13996.25</v>
      </c>
    </row>
    <row r="159" spans="1:13">
      <c r="A159" s="10">
        <v>157</v>
      </c>
      <c r="B159" s="8" t="s">
        <v>353</v>
      </c>
      <c r="C159" s="8" t="s">
        <v>354</v>
      </c>
      <c r="D159" s="8" t="s">
        <v>43</v>
      </c>
      <c r="E159" s="11">
        <v>16300</v>
      </c>
      <c r="F159" s="11">
        <v>100</v>
      </c>
      <c r="G159" s="11">
        <v>135</v>
      </c>
      <c r="H159" s="11">
        <v>46</v>
      </c>
      <c r="I159" s="11">
        <f t="shared" si="4"/>
        <v>16489</v>
      </c>
      <c r="J159" s="11">
        <v>2119</v>
      </c>
      <c r="K159" s="11">
        <v>10870</v>
      </c>
      <c r="L159" s="11">
        <v>1712.5</v>
      </c>
      <c r="M159" s="11">
        <f t="shared" si="5"/>
        <v>12657.5</v>
      </c>
    </row>
    <row r="160" spans="1:13">
      <c r="A160" s="10">
        <v>158</v>
      </c>
      <c r="B160" s="8" t="s">
        <v>355</v>
      </c>
      <c r="C160" s="8" t="s">
        <v>356</v>
      </c>
      <c r="D160" s="8" t="s">
        <v>43</v>
      </c>
      <c r="E160" s="11">
        <v>12100</v>
      </c>
      <c r="F160" s="11">
        <v>500</v>
      </c>
      <c r="G160" s="11">
        <v>45</v>
      </c>
      <c r="H160" s="11">
        <v>404</v>
      </c>
      <c r="I160" s="11">
        <f t="shared" si="4"/>
        <v>12241</v>
      </c>
      <c r="J160" s="11">
        <v>1452</v>
      </c>
      <c r="K160" s="11">
        <v>7289</v>
      </c>
      <c r="L160" s="11">
        <v>902.80000000000018</v>
      </c>
      <c r="M160" s="11">
        <f t="shared" si="5"/>
        <v>9886.2000000000007</v>
      </c>
    </row>
    <row r="161" spans="1:13">
      <c r="A161" s="10">
        <v>159</v>
      </c>
      <c r="B161" s="8" t="s">
        <v>357</v>
      </c>
      <c r="C161" s="8" t="s">
        <v>358</v>
      </c>
      <c r="D161" s="8" t="s">
        <v>35</v>
      </c>
      <c r="E161" s="11">
        <v>17300</v>
      </c>
      <c r="F161" s="11">
        <v>500</v>
      </c>
      <c r="G161" s="11">
        <v>360</v>
      </c>
      <c r="H161" s="11">
        <v>328</v>
      </c>
      <c r="I161" s="11">
        <f t="shared" si="4"/>
        <v>17832</v>
      </c>
      <c r="J161" s="11">
        <v>2422</v>
      </c>
      <c r="K161" s="11">
        <v>11910</v>
      </c>
      <c r="L161" s="11">
        <v>1972.5</v>
      </c>
      <c r="M161" s="11">
        <f t="shared" si="5"/>
        <v>13437.5</v>
      </c>
    </row>
    <row r="162" spans="1:13">
      <c r="A162" s="10">
        <v>160</v>
      </c>
      <c r="B162" s="8" t="s">
        <v>359</v>
      </c>
      <c r="C162" s="8" t="s">
        <v>360</v>
      </c>
      <c r="D162" s="8" t="s">
        <v>31</v>
      </c>
      <c r="E162" s="11">
        <v>16200</v>
      </c>
      <c r="F162" s="11">
        <v>500</v>
      </c>
      <c r="G162" s="11">
        <v>405</v>
      </c>
      <c r="H162" s="11">
        <v>117</v>
      </c>
      <c r="I162" s="11">
        <f t="shared" si="4"/>
        <v>16988</v>
      </c>
      <c r="J162" s="11">
        <v>2430</v>
      </c>
      <c r="K162" s="11">
        <v>11058</v>
      </c>
      <c r="L162" s="11">
        <v>1759.5</v>
      </c>
      <c r="M162" s="11">
        <f t="shared" si="5"/>
        <v>12798.5</v>
      </c>
    </row>
    <row r="163" spans="1:13">
      <c r="A163" s="10">
        <v>161</v>
      </c>
      <c r="B163" s="8" t="s">
        <v>361</v>
      </c>
      <c r="C163" s="8" t="s">
        <v>362</v>
      </c>
      <c r="D163" s="8" t="s">
        <v>31</v>
      </c>
      <c r="E163" s="11">
        <v>3800</v>
      </c>
      <c r="F163" s="11">
        <v>0</v>
      </c>
      <c r="G163" s="11">
        <v>315</v>
      </c>
      <c r="H163" s="11">
        <v>234</v>
      </c>
      <c r="I163" s="11">
        <f t="shared" si="4"/>
        <v>3881</v>
      </c>
      <c r="J163" s="11">
        <v>570</v>
      </c>
      <c r="K163" s="11">
        <v>0</v>
      </c>
      <c r="L163" s="11">
        <v>0</v>
      </c>
      <c r="M163" s="11">
        <f t="shared" si="5"/>
        <v>3311</v>
      </c>
    </row>
    <row r="164" spans="1:13">
      <c r="A164" s="10">
        <v>162</v>
      </c>
      <c r="B164" s="8" t="s">
        <v>363</v>
      </c>
      <c r="C164" s="8" t="s">
        <v>364</v>
      </c>
      <c r="D164" s="8" t="s">
        <v>31</v>
      </c>
      <c r="E164" s="11">
        <v>4100</v>
      </c>
      <c r="F164" s="11">
        <v>700</v>
      </c>
      <c r="G164" s="11">
        <v>90</v>
      </c>
      <c r="H164" s="11">
        <v>0</v>
      </c>
      <c r="I164" s="11">
        <f t="shared" si="4"/>
        <v>4890</v>
      </c>
      <c r="J164" s="11">
        <v>615</v>
      </c>
      <c r="K164" s="11">
        <v>775</v>
      </c>
      <c r="L164" s="11">
        <v>23.25</v>
      </c>
      <c r="M164" s="11">
        <f t="shared" si="5"/>
        <v>4251.75</v>
      </c>
    </row>
    <row r="165" spans="1:13">
      <c r="A165" s="10">
        <v>163</v>
      </c>
      <c r="B165" s="8" t="s">
        <v>365</v>
      </c>
      <c r="C165" s="8" t="s">
        <v>366</v>
      </c>
      <c r="D165" s="8" t="s">
        <v>31</v>
      </c>
      <c r="E165" s="11">
        <v>13700</v>
      </c>
      <c r="F165" s="11">
        <v>700</v>
      </c>
      <c r="G165" s="11">
        <v>45</v>
      </c>
      <c r="H165" s="11">
        <v>108</v>
      </c>
      <c r="I165" s="11">
        <f t="shared" si="4"/>
        <v>14337</v>
      </c>
      <c r="J165" s="11">
        <v>2192</v>
      </c>
      <c r="K165" s="11">
        <v>8645</v>
      </c>
      <c r="L165" s="11">
        <v>1174</v>
      </c>
      <c r="M165" s="11">
        <f t="shared" si="5"/>
        <v>10971</v>
      </c>
    </row>
    <row r="166" spans="1:13">
      <c r="A166" s="10">
        <v>164</v>
      </c>
      <c r="B166" s="8" t="s">
        <v>367</v>
      </c>
      <c r="C166" s="8" t="s">
        <v>368</v>
      </c>
      <c r="D166" s="8" t="s">
        <v>31</v>
      </c>
      <c r="E166" s="11">
        <v>15900</v>
      </c>
      <c r="F166" s="11">
        <v>600</v>
      </c>
      <c r="G166" s="11">
        <v>135</v>
      </c>
      <c r="H166" s="11">
        <v>0</v>
      </c>
      <c r="I166" s="11">
        <f t="shared" si="4"/>
        <v>16635</v>
      </c>
      <c r="J166" s="11">
        <v>2226</v>
      </c>
      <c r="K166" s="11">
        <v>10909</v>
      </c>
      <c r="L166" s="11">
        <v>1722.25</v>
      </c>
      <c r="M166" s="11">
        <f t="shared" si="5"/>
        <v>12686.75</v>
      </c>
    </row>
    <row r="167" spans="1:13">
      <c r="A167" s="10">
        <v>165</v>
      </c>
      <c r="B167" s="8" t="s">
        <v>369</v>
      </c>
      <c r="C167" s="8" t="s">
        <v>370</v>
      </c>
      <c r="D167" s="8" t="s">
        <v>31</v>
      </c>
      <c r="E167" s="11">
        <v>12500</v>
      </c>
      <c r="F167" s="11">
        <v>500</v>
      </c>
      <c r="G167" s="11">
        <v>270</v>
      </c>
      <c r="H167" s="11">
        <v>0</v>
      </c>
      <c r="I167" s="11">
        <f t="shared" si="4"/>
        <v>13270</v>
      </c>
      <c r="J167" s="11">
        <v>1750</v>
      </c>
      <c r="K167" s="11">
        <v>8020</v>
      </c>
      <c r="L167" s="11">
        <v>1049</v>
      </c>
      <c r="M167" s="11">
        <f t="shared" si="5"/>
        <v>10471</v>
      </c>
    </row>
    <row r="168" spans="1:13">
      <c r="A168" s="10">
        <v>166</v>
      </c>
      <c r="B168" s="8" t="s">
        <v>371</v>
      </c>
      <c r="C168" s="8" t="s">
        <v>372</v>
      </c>
      <c r="D168" s="8" t="s">
        <v>43</v>
      </c>
      <c r="E168" s="11">
        <v>5000</v>
      </c>
      <c r="F168" s="11">
        <v>600</v>
      </c>
      <c r="G168" s="11">
        <v>90</v>
      </c>
      <c r="H168" s="11">
        <v>0</v>
      </c>
      <c r="I168" s="11">
        <f t="shared" si="4"/>
        <v>5690</v>
      </c>
      <c r="J168" s="11">
        <v>800</v>
      </c>
      <c r="K168" s="11">
        <v>1390</v>
      </c>
      <c r="L168" s="11">
        <v>41.699999999999996</v>
      </c>
      <c r="M168" s="11">
        <f t="shared" si="5"/>
        <v>4848.3</v>
      </c>
    </row>
    <row r="169" spans="1:13">
      <c r="A169" s="10">
        <v>167</v>
      </c>
      <c r="B169" s="8" t="s">
        <v>373</v>
      </c>
      <c r="C169" s="8" t="s">
        <v>374</v>
      </c>
      <c r="D169" s="8" t="s">
        <v>31</v>
      </c>
      <c r="E169" s="11">
        <v>13400</v>
      </c>
      <c r="F169" s="11">
        <v>100</v>
      </c>
      <c r="G169" s="11">
        <v>270</v>
      </c>
      <c r="H169" s="11">
        <v>135</v>
      </c>
      <c r="I169" s="11">
        <f t="shared" si="4"/>
        <v>13635</v>
      </c>
      <c r="J169" s="11">
        <v>2010</v>
      </c>
      <c r="K169" s="11">
        <v>8125</v>
      </c>
      <c r="L169" s="11">
        <v>1070</v>
      </c>
      <c r="M169" s="11">
        <f t="shared" si="5"/>
        <v>10555</v>
      </c>
    </row>
    <row r="170" spans="1:13">
      <c r="A170" s="10">
        <v>168</v>
      </c>
      <c r="B170" s="8" t="s">
        <v>375</v>
      </c>
      <c r="C170" s="8" t="s">
        <v>376</v>
      </c>
      <c r="D170" s="8" t="s">
        <v>68</v>
      </c>
      <c r="E170" s="11">
        <v>18300</v>
      </c>
      <c r="F170" s="11">
        <v>200</v>
      </c>
      <c r="G170" s="11">
        <v>360</v>
      </c>
      <c r="H170" s="11">
        <v>156</v>
      </c>
      <c r="I170" s="11">
        <f t="shared" si="4"/>
        <v>18704</v>
      </c>
      <c r="J170" s="11">
        <v>2379</v>
      </c>
      <c r="K170" s="11">
        <v>12825</v>
      </c>
      <c r="L170" s="11">
        <v>2201.25</v>
      </c>
      <c r="M170" s="11">
        <f t="shared" si="5"/>
        <v>14123.75</v>
      </c>
    </row>
    <row r="171" spans="1:13">
      <c r="A171" s="10">
        <v>169</v>
      </c>
      <c r="B171" s="8" t="s">
        <v>377</v>
      </c>
      <c r="C171" s="8" t="s">
        <v>378</v>
      </c>
      <c r="D171" s="8" t="s">
        <v>68</v>
      </c>
      <c r="E171" s="11">
        <v>17100</v>
      </c>
      <c r="F171" s="11">
        <v>1000</v>
      </c>
      <c r="G171" s="11">
        <v>135</v>
      </c>
      <c r="H171" s="11">
        <v>241</v>
      </c>
      <c r="I171" s="11">
        <f t="shared" si="4"/>
        <v>17994</v>
      </c>
      <c r="J171" s="11">
        <v>2736</v>
      </c>
      <c r="K171" s="11">
        <v>11758</v>
      </c>
      <c r="L171" s="11">
        <v>1934.5</v>
      </c>
      <c r="M171" s="11">
        <f t="shared" si="5"/>
        <v>13323.5</v>
      </c>
    </row>
    <row r="172" spans="1:13">
      <c r="A172" s="10">
        <v>170</v>
      </c>
      <c r="B172" s="8" t="s">
        <v>379</v>
      </c>
      <c r="C172" s="8" t="s">
        <v>380</v>
      </c>
      <c r="D172" s="8" t="s">
        <v>43</v>
      </c>
      <c r="E172" s="11">
        <v>12700</v>
      </c>
      <c r="F172" s="11">
        <v>700</v>
      </c>
      <c r="G172" s="11">
        <v>45</v>
      </c>
      <c r="H172" s="11">
        <v>459</v>
      </c>
      <c r="I172" s="11">
        <f t="shared" si="4"/>
        <v>12986</v>
      </c>
      <c r="J172" s="11">
        <v>2032</v>
      </c>
      <c r="K172" s="11">
        <v>7454</v>
      </c>
      <c r="L172" s="11">
        <v>935.80000000000018</v>
      </c>
      <c r="M172" s="11">
        <f t="shared" si="5"/>
        <v>10018.200000000001</v>
      </c>
    </row>
    <row r="173" spans="1:13">
      <c r="A173" s="10">
        <v>171</v>
      </c>
      <c r="B173" s="8" t="s">
        <v>381</v>
      </c>
      <c r="C173" s="8" t="s">
        <v>382</v>
      </c>
      <c r="D173" s="8" t="s">
        <v>31</v>
      </c>
      <c r="E173" s="11">
        <v>12900</v>
      </c>
      <c r="F173" s="11">
        <v>300</v>
      </c>
      <c r="G173" s="11">
        <v>270</v>
      </c>
      <c r="H173" s="11">
        <v>0</v>
      </c>
      <c r="I173" s="11">
        <f t="shared" si="4"/>
        <v>13470</v>
      </c>
      <c r="J173" s="11">
        <v>1935</v>
      </c>
      <c r="K173" s="11">
        <v>8035</v>
      </c>
      <c r="L173" s="11">
        <v>1052</v>
      </c>
      <c r="M173" s="11">
        <f t="shared" si="5"/>
        <v>10483</v>
      </c>
    </row>
    <row r="174" spans="1:13">
      <c r="A174" s="10">
        <v>172</v>
      </c>
      <c r="B174" s="8" t="s">
        <v>383</v>
      </c>
      <c r="C174" s="8" t="s">
        <v>384</v>
      </c>
      <c r="D174" s="8" t="s">
        <v>31</v>
      </c>
      <c r="E174" s="11">
        <v>16900</v>
      </c>
      <c r="F174" s="11">
        <v>100</v>
      </c>
      <c r="G174" s="11">
        <v>270</v>
      </c>
      <c r="H174" s="11">
        <v>365</v>
      </c>
      <c r="I174" s="11">
        <f t="shared" si="4"/>
        <v>16905</v>
      </c>
      <c r="J174" s="11">
        <v>2704</v>
      </c>
      <c r="K174" s="11">
        <v>10701</v>
      </c>
      <c r="L174" s="11">
        <v>1670.25</v>
      </c>
      <c r="M174" s="11">
        <f t="shared" si="5"/>
        <v>12530.75</v>
      </c>
    </row>
    <row r="175" spans="1:13">
      <c r="A175" s="10">
        <v>173</v>
      </c>
      <c r="B175" s="8" t="s">
        <v>385</v>
      </c>
      <c r="C175" s="8" t="s">
        <v>386</v>
      </c>
      <c r="D175" s="8" t="s">
        <v>43</v>
      </c>
      <c r="E175" s="11">
        <v>9900</v>
      </c>
      <c r="F175" s="11">
        <v>800</v>
      </c>
      <c r="G175" s="11">
        <v>45</v>
      </c>
      <c r="H175" s="11">
        <v>101</v>
      </c>
      <c r="I175" s="11">
        <f t="shared" si="4"/>
        <v>10644</v>
      </c>
      <c r="J175" s="11">
        <v>1584</v>
      </c>
      <c r="K175" s="11">
        <v>5560</v>
      </c>
      <c r="L175" s="11">
        <v>557</v>
      </c>
      <c r="M175" s="11">
        <f t="shared" si="5"/>
        <v>8503</v>
      </c>
    </row>
    <row r="176" spans="1:13">
      <c r="A176" s="10">
        <v>174</v>
      </c>
      <c r="B176" s="8" t="s">
        <v>387</v>
      </c>
      <c r="C176" s="8" t="s">
        <v>388</v>
      </c>
      <c r="D176" s="8" t="s">
        <v>31</v>
      </c>
      <c r="E176" s="11">
        <v>15200</v>
      </c>
      <c r="F176" s="11">
        <v>300</v>
      </c>
      <c r="G176" s="11">
        <v>270</v>
      </c>
      <c r="H176" s="11">
        <v>223</v>
      </c>
      <c r="I176" s="11">
        <f t="shared" si="4"/>
        <v>15547</v>
      </c>
      <c r="J176" s="11">
        <v>1976</v>
      </c>
      <c r="K176" s="11">
        <v>10071</v>
      </c>
      <c r="L176" s="11">
        <v>1512.75</v>
      </c>
      <c r="M176" s="11">
        <f t="shared" si="5"/>
        <v>12058.25</v>
      </c>
    </row>
    <row r="177" spans="1:13">
      <c r="A177" s="10">
        <v>175</v>
      </c>
      <c r="B177" s="8" t="s">
        <v>389</v>
      </c>
      <c r="C177" s="8" t="s">
        <v>390</v>
      </c>
      <c r="D177" s="8" t="s">
        <v>39</v>
      </c>
      <c r="E177" s="11">
        <v>18700</v>
      </c>
      <c r="F177" s="11">
        <v>100</v>
      </c>
      <c r="G177" s="11">
        <v>270</v>
      </c>
      <c r="H177" s="11">
        <v>294</v>
      </c>
      <c r="I177" s="11">
        <f t="shared" si="4"/>
        <v>18776</v>
      </c>
      <c r="J177" s="11">
        <v>2431</v>
      </c>
      <c r="K177" s="11">
        <v>12845</v>
      </c>
      <c r="L177" s="11">
        <v>2206.25</v>
      </c>
      <c r="M177" s="11">
        <f t="shared" si="5"/>
        <v>14138.75</v>
      </c>
    </row>
    <row r="178" spans="1:13">
      <c r="A178" s="10">
        <v>176</v>
      </c>
      <c r="B178" s="8" t="s">
        <v>391</v>
      </c>
      <c r="C178" s="8" t="s">
        <v>392</v>
      </c>
      <c r="D178" s="8" t="s">
        <v>31</v>
      </c>
      <c r="E178" s="11">
        <v>16800</v>
      </c>
      <c r="F178" s="11">
        <v>400</v>
      </c>
      <c r="G178" s="11">
        <v>450</v>
      </c>
      <c r="H178" s="11">
        <v>290</v>
      </c>
      <c r="I178" s="11">
        <f t="shared" si="4"/>
        <v>17360</v>
      </c>
      <c r="J178" s="11">
        <v>2016</v>
      </c>
      <c r="K178" s="11">
        <v>11844</v>
      </c>
      <c r="L178" s="11">
        <v>1956</v>
      </c>
      <c r="M178" s="11">
        <f t="shared" si="5"/>
        <v>13388</v>
      </c>
    </row>
    <row r="179" spans="1:13">
      <c r="A179" s="10">
        <v>177</v>
      </c>
      <c r="B179" s="8" t="s">
        <v>393</v>
      </c>
      <c r="C179" s="8" t="s">
        <v>394</v>
      </c>
      <c r="D179" s="8" t="s">
        <v>43</v>
      </c>
      <c r="E179" s="11">
        <v>12300</v>
      </c>
      <c r="F179" s="11">
        <v>300</v>
      </c>
      <c r="G179" s="11">
        <v>270</v>
      </c>
      <c r="H179" s="11">
        <v>419</v>
      </c>
      <c r="I179" s="11">
        <f t="shared" si="4"/>
        <v>12451</v>
      </c>
      <c r="J179" s="11">
        <v>1722</v>
      </c>
      <c r="K179" s="11">
        <v>7229</v>
      </c>
      <c r="L179" s="11">
        <v>890.80000000000018</v>
      </c>
      <c r="M179" s="11">
        <f t="shared" si="5"/>
        <v>9838.2000000000007</v>
      </c>
    </row>
    <row r="180" spans="1:13">
      <c r="A180" s="10">
        <v>178</v>
      </c>
      <c r="B180" s="8" t="s">
        <v>395</v>
      </c>
      <c r="C180" s="8" t="s">
        <v>396</v>
      </c>
      <c r="D180" s="8" t="s">
        <v>35</v>
      </c>
      <c r="E180" s="11">
        <v>16700</v>
      </c>
      <c r="F180" s="11">
        <v>700</v>
      </c>
      <c r="G180" s="11">
        <v>450</v>
      </c>
      <c r="H180" s="11">
        <v>0</v>
      </c>
      <c r="I180" s="11">
        <f t="shared" si="4"/>
        <v>17850</v>
      </c>
      <c r="J180" s="11">
        <v>2338</v>
      </c>
      <c r="K180" s="11">
        <v>12012</v>
      </c>
      <c r="L180" s="11">
        <v>1998</v>
      </c>
      <c r="M180" s="11">
        <f t="shared" si="5"/>
        <v>13514</v>
      </c>
    </row>
    <row r="181" spans="1:13">
      <c r="A181" s="10">
        <v>179</v>
      </c>
      <c r="B181" s="8" t="s">
        <v>397</v>
      </c>
      <c r="C181" s="8" t="s">
        <v>398</v>
      </c>
      <c r="D181" s="8" t="s">
        <v>68</v>
      </c>
      <c r="E181" s="11">
        <v>14600</v>
      </c>
      <c r="F181" s="11">
        <v>500</v>
      </c>
      <c r="G181" s="11">
        <v>315</v>
      </c>
      <c r="H181" s="11">
        <v>0</v>
      </c>
      <c r="I181" s="11">
        <f t="shared" si="4"/>
        <v>15415</v>
      </c>
      <c r="J181" s="11">
        <v>1752</v>
      </c>
      <c r="K181" s="11">
        <v>10163</v>
      </c>
      <c r="L181" s="11">
        <v>1535.75</v>
      </c>
      <c r="M181" s="11">
        <f t="shared" si="5"/>
        <v>12127.25</v>
      </c>
    </row>
    <row r="182" spans="1:13">
      <c r="A182" s="10">
        <v>180</v>
      </c>
      <c r="B182" s="8" t="s">
        <v>399</v>
      </c>
      <c r="C182" s="8" t="s">
        <v>400</v>
      </c>
      <c r="D182" s="8" t="s">
        <v>43</v>
      </c>
      <c r="E182" s="11">
        <v>3300</v>
      </c>
      <c r="F182" s="11">
        <v>600</v>
      </c>
      <c r="G182" s="11">
        <v>180</v>
      </c>
      <c r="H182" s="11">
        <v>168</v>
      </c>
      <c r="I182" s="11">
        <f t="shared" si="4"/>
        <v>3912</v>
      </c>
      <c r="J182" s="11">
        <v>396</v>
      </c>
      <c r="K182" s="11">
        <v>16</v>
      </c>
      <c r="L182" s="11">
        <v>0.48</v>
      </c>
      <c r="M182" s="11">
        <f t="shared" si="5"/>
        <v>3515.52</v>
      </c>
    </row>
    <row r="183" spans="1:13">
      <c r="A183" s="10">
        <v>181</v>
      </c>
      <c r="B183" s="8" t="s">
        <v>401</v>
      </c>
      <c r="C183" s="8" t="s">
        <v>402</v>
      </c>
      <c r="D183" s="8" t="s">
        <v>68</v>
      </c>
      <c r="E183" s="11">
        <v>10400</v>
      </c>
      <c r="F183" s="11">
        <v>1000</v>
      </c>
      <c r="G183" s="11">
        <v>315</v>
      </c>
      <c r="H183" s="11">
        <v>0</v>
      </c>
      <c r="I183" s="11">
        <f t="shared" si="4"/>
        <v>11715</v>
      </c>
      <c r="J183" s="11">
        <v>1664</v>
      </c>
      <c r="K183" s="11">
        <v>6551</v>
      </c>
      <c r="L183" s="11">
        <v>755.2</v>
      </c>
      <c r="M183" s="11">
        <f t="shared" si="5"/>
        <v>9295.7999999999993</v>
      </c>
    </row>
    <row r="184" spans="1:13">
      <c r="A184" s="10">
        <v>182</v>
      </c>
      <c r="B184" s="8" t="s">
        <v>403</v>
      </c>
      <c r="C184" s="8" t="s">
        <v>404</v>
      </c>
      <c r="D184" s="8" t="s">
        <v>68</v>
      </c>
      <c r="E184" s="11">
        <v>7300</v>
      </c>
      <c r="F184" s="11">
        <v>900</v>
      </c>
      <c r="G184" s="11">
        <v>180</v>
      </c>
      <c r="H184" s="11">
        <v>103</v>
      </c>
      <c r="I184" s="11">
        <f t="shared" si="4"/>
        <v>8277</v>
      </c>
      <c r="J184" s="11">
        <v>876</v>
      </c>
      <c r="K184" s="11">
        <v>3901</v>
      </c>
      <c r="L184" s="11">
        <v>285.10000000000002</v>
      </c>
      <c r="M184" s="11">
        <f t="shared" si="5"/>
        <v>7115.9</v>
      </c>
    </row>
    <row r="185" spans="1:13">
      <c r="A185" s="10">
        <v>183</v>
      </c>
      <c r="B185" s="8" t="s">
        <v>405</v>
      </c>
      <c r="C185" s="8" t="s">
        <v>406</v>
      </c>
      <c r="D185" s="8" t="s">
        <v>31</v>
      </c>
      <c r="E185" s="11">
        <v>16400</v>
      </c>
      <c r="F185" s="11">
        <v>600</v>
      </c>
      <c r="G185" s="11">
        <v>90</v>
      </c>
      <c r="H185" s="11">
        <v>0</v>
      </c>
      <c r="I185" s="11">
        <f t="shared" si="4"/>
        <v>17090</v>
      </c>
      <c r="J185" s="11">
        <v>2132</v>
      </c>
      <c r="K185" s="11">
        <v>11458</v>
      </c>
      <c r="L185" s="11">
        <v>1859.5</v>
      </c>
      <c r="M185" s="11">
        <f t="shared" si="5"/>
        <v>13098.5</v>
      </c>
    </row>
    <row r="186" spans="1:13">
      <c r="A186" s="10">
        <v>184</v>
      </c>
      <c r="B186" s="8" t="s">
        <v>407</v>
      </c>
      <c r="C186" s="8" t="s">
        <v>408</v>
      </c>
      <c r="D186" s="8" t="s">
        <v>68</v>
      </c>
      <c r="E186" s="11">
        <v>3700</v>
      </c>
      <c r="F186" s="11">
        <v>100</v>
      </c>
      <c r="G186" s="11">
        <v>135</v>
      </c>
      <c r="H186" s="11">
        <v>403</v>
      </c>
      <c r="I186" s="11">
        <f t="shared" si="4"/>
        <v>3532</v>
      </c>
      <c r="J186" s="11">
        <v>481</v>
      </c>
      <c r="K186" s="11">
        <v>0</v>
      </c>
      <c r="L186" s="11">
        <v>0</v>
      </c>
      <c r="M186" s="11">
        <f t="shared" si="5"/>
        <v>3051</v>
      </c>
    </row>
    <row r="187" spans="1:13">
      <c r="A187" s="10">
        <v>185</v>
      </c>
      <c r="B187" s="8" t="s">
        <v>409</v>
      </c>
      <c r="C187" s="8" t="s">
        <v>410</v>
      </c>
      <c r="D187" s="8" t="s">
        <v>43</v>
      </c>
      <c r="E187" s="11">
        <v>9400</v>
      </c>
      <c r="F187" s="11">
        <v>400</v>
      </c>
      <c r="G187" s="11">
        <v>135</v>
      </c>
      <c r="H187" s="11">
        <v>58</v>
      </c>
      <c r="I187" s="11">
        <f t="shared" si="4"/>
        <v>9877</v>
      </c>
      <c r="J187" s="11">
        <v>1316</v>
      </c>
      <c r="K187" s="11">
        <v>5061</v>
      </c>
      <c r="L187" s="11">
        <v>457.20000000000005</v>
      </c>
      <c r="M187" s="11">
        <f t="shared" si="5"/>
        <v>8103.8</v>
      </c>
    </row>
    <row r="188" spans="1:13">
      <c r="A188" s="10">
        <v>186</v>
      </c>
      <c r="B188" s="8" t="s">
        <v>411</v>
      </c>
      <c r="C188" s="8" t="s">
        <v>412</v>
      </c>
      <c r="D188" s="8" t="s">
        <v>31</v>
      </c>
      <c r="E188" s="11">
        <v>13100</v>
      </c>
      <c r="F188" s="11">
        <v>0</v>
      </c>
      <c r="G188" s="11">
        <v>135</v>
      </c>
      <c r="H188" s="11">
        <v>0</v>
      </c>
      <c r="I188" s="11">
        <f t="shared" si="4"/>
        <v>13235</v>
      </c>
      <c r="J188" s="11">
        <v>1965</v>
      </c>
      <c r="K188" s="11">
        <v>7770</v>
      </c>
      <c r="L188" s="11">
        <v>999</v>
      </c>
      <c r="M188" s="11">
        <f t="shared" si="5"/>
        <v>10271</v>
      </c>
    </row>
    <row r="189" spans="1:13">
      <c r="A189" s="10">
        <v>187</v>
      </c>
      <c r="B189" s="8" t="s">
        <v>413</v>
      </c>
      <c r="C189" s="8" t="s">
        <v>414</v>
      </c>
      <c r="D189" s="8" t="s">
        <v>31</v>
      </c>
      <c r="E189" s="11">
        <v>9500</v>
      </c>
      <c r="F189" s="11">
        <v>1000</v>
      </c>
      <c r="G189" s="11">
        <v>45</v>
      </c>
      <c r="H189" s="11">
        <v>0</v>
      </c>
      <c r="I189" s="11">
        <f t="shared" si="4"/>
        <v>10545</v>
      </c>
      <c r="J189" s="11">
        <v>1235</v>
      </c>
      <c r="K189" s="11">
        <v>5810</v>
      </c>
      <c r="L189" s="11">
        <v>607</v>
      </c>
      <c r="M189" s="11">
        <f t="shared" si="5"/>
        <v>8703</v>
      </c>
    </row>
    <row r="190" spans="1:13">
      <c r="A190" s="10">
        <v>188</v>
      </c>
      <c r="B190" s="8" t="s">
        <v>415</v>
      </c>
      <c r="C190" s="8" t="s">
        <v>416</v>
      </c>
      <c r="D190" s="8" t="s">
        <v>35</v>
      </c>
      <c r="E190" s="11">
        <v>6300</v>
      </c>
      <c r="F190" s="11">
        <v>100</v>
      </c>
      <c r="G190" s="11">
        <v>180</v>
      </c>
      <c r="H190" s="11">
        <v>290</v>
      </c>
      <c r="I190" s="11">
        <f t="shared" si="4"/>
        <v>6290</v>
      </c>
      <c r="J190" s="11">
        <v>819</v>
      </c>
      <c r="K190" s="11">
        <v>1971</v>
      </c>
      <c r="L190" s="11">
        <v>92.100000000000023</v>
      </c>
      <c r="M190" s="11">
        <f t="shared" si="5"/>
        <v>5378.9</v>
      </c>
    </row>
    <row r="191" spans="1:13">
      <c r="A191" s="10">
        <v>189</v>
      </c>
      <c r="B191" s="8" t="s">
        <v>417</v>
      </c>
      <c r="C191" s="8" t="s">
        <v>418</v>
      </c>
      <c r="D191" s="8" t="s">
        <v>31</v>
      </c>
      <c r="E191" s="11">
        <v>19400</v>
      </c>
      <c r="F191" s="11">
        <v>700</v>
      </c>
      <c r="G191" s="11">
        <v>90</v>
      </c>
      <c r="H191" s="11">
        <v>123</v>
      </c>
      <c r="I191" s="11">
        <f t="shared" si="4"/>
        <v>20067</v>
      </c>
      <c r="J191" s="11">
        <v>2910</v>
      </c>
      <c r="K191" s="11">
        <v>13657</v>
      </c>
      <c r="L191" s="11">
        <v>2409.25</v>
      </c>
      <c r="M191" s="11">
        <f t="shared" si="5"/>
        <v>14747.75</v>
      </c>
    </row>
    <row r="192" spans="1:13">
      <c r="A192" s="10">
        <v>190</v>
      </c>
      <c r="B192" s="8" t="s">
        <v>419</v>
      </c>
      <c r="C192" s="8" t="s">
        <v>420</v>
      </c>
      <c r="D192" s="8" t="s">
        <v>31</v>
      </c>
      <c r="E192" s="11">
        <v>18000</v>
      </c>
      <c r="F192" s="11">
        <v>300</v>
      </c>
      <c r="G192" s="11">
        <v>450</v>
      </c>
      <c r="H192" s="11">
        <v>276</v>
      </c>
      <c r="I192" s="11">
        <f t="shared" si="4"/>
        <v>18474</v>
      </c>
      <c r="J192" s="11">
        <v>2340</v>
      </c>
      <c r="K192" s="11">
        <v>12634</v>
      </c>
      <c r="L192" s="11">
        <v>2153.5</v>
      </c>
      <c r="M192" s="11">
        <f t="shared" si="5"/>
        <v>13980.5</v>
      </c>
    </row>
    <row r="193" spans="1:13">
      <c r="A193" s="10">
        <v>191</v>
      </c>
      <c r="B193" s="8" t="s">
        <v>421</v>
      </c>
      <c r="C193" s="8" t="s">
        <v>422</v>
      </c>
      <c r="D193" s="8" t="s">
        <v>39</v>
      </c>
      <c r="E193" s="11">
        <v>5400</v>
      </c>
      <c r="F193" s="11">
        <v>600</v>
      </c>
      <c r="G193" s="11">
        <v>90</v>
      </c>
      <c r="H193" s="11">
        <v>41</v>
      </c>
      <c r="I193" s="11">
        <f t="shared" si="4"/>
        <v>6049</v>
      </c>
      <c r="J193" s="11">
        <v>810</v>
      </c>
      <c r="K193" s="11">
        <v>1739</v>
      </c>
      <c r="L193" s="11">
        <v>68.900000000000006</v>
      </c>
      <c r="M193" s="11">
        <f t="shared" si="5"/>
        <v>5170.1000000000004</v>
      </c>
    </row>
    <row r="194" spans="1:13">
      <c r="A194" s="10">
        <v>192</v>
      </c>
      <c r="B194" s="8" t="s">
        <v>423</v>
      </c>
      <c r="C194" s="8" t="s">
        <v>424</v>
      </c>
      <c r="D194" s="8" t="s">
        <v>31</v>
      </c>
      <c r="E194" s="11">
        <v>16300</v>
      </c>
      <c r="F194" s="11">
        <v>100</v>
      </c>
      <c r="G194" s="11">
        <v>45</v>
      </c>
      <c r="H194" s="11">
        <v>0</v>
      </c>
      <c r="I194" s="11">
        <f t="shared" si="4"/>
        <v>16445</v>
      </c>
      <c r="J194" s="11">
        <v>2445</v>
      </c>
      <c r="K194" s="11">
        <v>10500</v>
      </c>
      <c r="L194" s="11">
        <v>1620</v>
      </c>
      <c r="M194" s="11">
        <f t="shared" si="5"/>
        <v>12380</v>
      </c>
    </row>
    <row r="195" spans="1:13">
      <c r="A195" s="10">
        <v>193</v>
      </c>
      <c r="B195" s="8" t="s">
        <v>425</v>
      </c>
      <c r="C195" s="8" t="s">
        <v>426</v>
      </c>
      <c r="D195" s="8" t="s">
        <v>31</v>
      </c>
      <c r="E195" s="11">
        <v>16200</v>
      </c>
      <c r="F195" s="11">
        <v>900</v>
      </c>
      <c r="G195" s="11">
        <v>270</v>
      </c>
      <c r="H195" s="11">
        <v>0</v>
      </c>
      <c r="I195" s="11">
        <f t="shared" ref="I195:I258" si="6">E195+F195+G195-H195</f>
        <v>17370</v>
      </c>
      <c r="J195" s="11">
        <v>2430</v>
      </c>
      <c r="K195" s="11">
        <v>11440</v>
      </c>
      <c r="L195" s="11">
        <v>1855</v>
      </c>
      <c r="M195" s="11">
        <f t="shared" si="5"/>
        <v>13085</v>
      </c>
    </row>
    <row r="196" spans="1:13">
      <c r="A196" s="10">
        <v>194</v>
      </c>
      <c r="B196" s="8" t="s">
        <v>427</v>
      </c>
      <c r="C196" s="8" t="s">
        <v>428</v>
      </c>
      <c r="D196" s="8" t="s">
        <v>35</v>
      </c>
      <c r="E196" s="11">
        <v>4000</v>
      </c>
      <c r="F196" s="11">
        <v>1000</v>
      </c>
      <c r="G196" s="11">
        <v>180</v>
      </c>
      <c r="H196" s="11">
        <v>335</v>
      </c>
      <c r="I196" s="11">
        <f t="shared" si="6"/>
        <v>4845</v>
      </c>
      <c r="J196" s="11">
        <v>480</v>
      </c>
      <c r="K196" s="11">
        <v>865</v>
      </c>
      <c r="L196" s="11">
        <v>25.95</v>
      </c>
      <c r="M196" s="11">
        <f t="shared" ref="M196:M259" si="7">I196-J196-L196</f>
        <v>4339.05</v>
      </c>
    </row>
    <row r="197" spans="1:13">
      <c r="A197" s="10">
        <v>195</v>
      </c>
      <c r="B197" s="8" t="s">
        <v>429</v>
      </c>
      <c r="C197" s="8" t="s">
        <v>430</v>
      </c>
      <c r="D197" s="8" t="s">
        <v>43</v>
      </c>
      <c r="E197" s="11">
        <v>18100</v>
      </c>
      <c r="F197" s="11">
        <v>200</v>
      </c>
      <c r="G197" s="11">
        <v>360</v>
      </c>
      <c r="H197" s="11">
        <v>439</v>
      </c>
      <c r="I197" s="11">
        <f t="shared" si="6"/>
        <v>18221</v>
      </c>
      <c r="J197" s="11">
        <v>2896</v>
      </c>
      <c r="K197" s="11">
        <v>11825</v>
      </c>
      <c r="L197" s="11">
        <v>1951.25</v>
      </c>
      <c r="M197" s="11">
        <f t="shared" si="7"/>
        <v>13373.75</v>
      </c>
    </row>
    <row r="198" spans="1:13">
      <c r="A198" s="10">
        <v>196</v>
      </c>
      <c r="B198" s="8" t="s">
        <v>431</v>
      </c>
      <c r="C198" s="8" t="s">
        <v>432</v>
      </c>
      <c r="D198" s="8" t="s">
        <v>68</v>
      </c>
      <c r="E198" s="11">
        <v>9000</v>
      </c>
      <c r="F198" s="11">
        <v>0</v>
      </c>
      <c r="G198" s="11">
        <v>270</v>
      </c>
      <c r="H198" s="11">
        <v>405</v>
      </c>
      <c r="I198" s="11">
        <f t="shared" si="6"/>
        <v>8865</v>
      </c>
      <c r="J198" s="11">
        <v>1260</v>
      </c>
      <c r="K198" s="11">
        <v>4105</v>
      </c>
      <c r="L198" s="11">
        <v>305.5</v>
      </c>
      <c r="M198" s="11">
        <f t="shared" si="7"/>
        <v>7299.5</v>
      </c>
    </row>
    <row r="199" spans="1:13">
      <c r="A199" s="10">
        <v>197</v>
      </c>
      <c r="B199" s="8" t="s">
        <v>433</v>
      </c>
      <c r="C199" s="8" t="s">
        <v>434</v>
      </c>
      <c r="D199" s="8" t="s">
        <v>68</v>
      </c>
      <c r="E199" s="11">
        <v>8200</v>
      </c>
      <c r="F199" s="11">
        <v>900</v>
      </c>
      <c r="G199" s="11">
        <v>405</v>
      </c>
      <c r="H199" s="11">
        <v>0</v>
      </c>
      <c r="I199" s="11">
        <f t="shared" si="6"/>
        <v>9505</v>
      </c>
      <c r="J199" s="11">
        <v>1148</v>
      </c>
      <c r="K199" s="11">
        <v>4857</v>
      </c>
      <c r="L199" s="11">
        <v>416.40000000000009</v>
      </c>
      <c r="M199" s="11">
        <f t="shared" si="7"/>
        <v>7940.6</v>
      </c>
    </row>
    <row r="200" spans="1:13">
      <c r="A200" s="10">
        <v>198</v>
      </c>
      <c r="B200" s="8" t="s">
        <v>435</v>
      </c>
      <c r="C200" s="8" t="s">
        <v>436</v>
      </c>
      <c r="D200" s="8" t="s">
        <v>39</v>
      </c>
      <c r="E200" s="11">
        <v>16600</v>
      </c>
      <c r="F200" s="11">
        <v>400</v>
      </c>
      <c r="G200" s="11">
        <v>180</v>
      </c>
      <c r="H200" s="11">
        <v>0</v>
      </c>
      <c r="I200" s="11">
        <f t="shared" si="6"/>
        <v>17180</v>
      </c>
      <c r="J200" s="11">
        <v>2490</v>
      </c>
      <c r="K200" s="11">
        <v>11190</v>
      </c>
      <c r="L200" s="11">
        <v>1792.5</v>
      </c>
      <c r="M200" s="11">
        <f t="shared" si="7"/>
        <v>12897.5</v>
      </c>
    </row>
    <row r="201" spans="1:13">
      <c r="A201" s="10">
        <v>199</v>
      </c>
      <c r="B201" s="8" t="s">
        <v>437</v>
      </c>
      <c r="C201" s="8" t="s">
        <v>438</v>
      </c>
      <c r="D201" s="8" t="s">
        <v>43</v>
      </c>
      <c r="E201" s="11">
        <v>16400</v>
      </c>
      <c r="F201" s="11">
        <v>700</v>
      </c>
      <c r="G201" s="11">
        <v>225</v>
      </c>
      <c r="H201" s="11">
        <v>146</v>
      </c>
      <c r="I201" s="11">
        <f t="shared" si="6"/>
        <v>17179</v>
      </c>
      <c r="J201" s="11">
        <v>1968</v>
      </c>
      <c r="K201" s="11">
        <v>11711</v>
      </c>
      <c r="L201" s="11">
        <v>1922.75</v>
      </c>
      <c r="M201" s="11">
        <f t="shared" si="7"/>
        <v>13288.25</v>
      </c>
    </row>
    <row r="202" spans="1:13">
      <c r="A202" s="10">
        <v>200</v>
      </c>
      <c r="B202" s="8" t="s">
        <v>439</v>
      </c>
      <c r="C202" s="8" t="s">
        <v>440</v>
      </c>
      <c r="D202" s="8" t="s">
        <v>31</v>
      </c>
      <c r="E202" s="11">
        <v>17800</v>
      </c>
      <c r="F202" s="11">
        <v>400</v>
      </c>
      <c r="G202" s="11">
        <v>180</v>
      </c>
      <c r="H202" s="11">
        <v>334</v>
      </c>
      <c r="I202" s="11">
        <f t="shared" si="6"/>
        <v>18046</v>
      </c>
      <c r="J202" s="11">
        <v>2314</v>
      </c>
      <c r="K202" s="11">
        <v>12232</v>
      </c>
      <c r="L202" s="11">
        <v>2053</v>
      </c>
      <c r="M202" s="11">
        <f t="shared" si="7"/>
        <v>13679</v>
      </c>
    </row>
    <row r="203" spans="1:13">
      <c r="A203" s="10">
        <v>201</v>
      </c>
      <c r="B203" s="8" t="s">
        <v>441</v>
      </c>
      <c r="C203" s="8" t="s">
        <v>442</v>
      </c>
      <c r="D203" s="8" t="s">
        <v>31</v>
      </c>
      <c r="E203" s="11">
        <v>7800</v>
      </c>
      <c r="F203" s="11">
        <v>600</v>
      </c>
      <c r="G203" s="11">
        <v>135</v>
      </c>
      <c r="H203" s="11">
        <v>364</v>
      </c>
      <c r="I203" s="11">
        <f t="shared" si="6"/>
        <v>8171</v>
      </c>
      <c r="J203" s="11">
        <v>1248</v>
      </c>
      <c r="K203" s="11">
        <v>3423</v>
      </c>
      <c r="L203" s="11">
        <v>237.3</v>
      </c>
      <c r="M203" s="11">
        <f t="shared" si="7"/>
        <v>6685.7</v>
      </c>
    </row>
    <row r="204" spans="1:13">
      <c r="A204" s="10">
        <v>202</v>
      </c>
      <c r="B204" s="8" t="s">
        <v>443</v>
      </c>
      <c r="C204" s="8" t="s">
        <v>444</v>
      </c>
      <c r="D204" s="8" t="s">
        <v>68</v>
      </c>
      <c r="E204" s="11">
        <v>14800</v>
      </c>
      <c r="F204" s="11">
        <v>400</v>
      </c>
      <c r="G204" s="11">
        <v>180</v>
      </c>
      <c r="H204" s="11">
        <v>389</v>
      </c>
      <c r="I204" s="11">
        <f t="shared" si="6"/>
        <v>14991</v>
      </c>
      <c r="J204" s="11">
        <v>1776</v>
      </c>
      <c r="K204" s="11">
        <v>9715</v>
      </c>
      <c r="L204" s="11">
        <v>1423.75</v>
      </c>
      <c r="M204" s="11">
        <f t="shared" si="7"/>
        <v>11791.25</v>
      </c>
    </row>
    <row r="205" spans="1:13">
      <c r="A205" s="10">
        <v>203</v>
      </c>
      <c r="B205" s="8" t="s">
        <v>445</v>
      </c>
      <c r="C205" s="8" t="s">
        <v>446</v>
      </c>
      <c r="D205" s="8" t="s">
        <v>43</v>
      </c>
      <c r="E205" s="11">
        <v>7100</v>
      </c>
      <c r="F205" s="11">
        <v>900</v>
      </c>
      <c r="G205" s="11">
        <v>135</v>
      </c>
      <c r="H205" s="11">
        <v>366</v>
      </c>
      <c r="I205" s="11">
        <f t="shared" si="6"/>
        <v>7769</v>
      </c>
      <c r="J205" s="11">
        <v>994</v>
      </c>
      <c r="K205" s="11">
        <v>3275</v>
      </c>
      <c r="L205" s="11">
        <v>222.5</v>
      </c>
      <c r="M205" s="11">
        <f t="shared" si="7"/>
        <v>6552.5</v>
      </c>
    </row>
    <row r="206" spans="1:13">
      <c r="A206" s="10">
        <v>204</v>
      </c>
      <c r="B206" s="8" t="s">
        <v>447</v>
      </c>
      <c r="C206" s="8" t="s">
        <v>448</v>
      </c>
      <c r="D206" s="8" t="s">
        <v>31</v>
      </c>
      <c r="E206" s="11">
        <v>16200</v>
      </c>
      <c r="F206" s="11">
        <v>400</v>
      </c>
      <c r="G206" s="11">
        <v>135</v>
      </c>
      <c r="H206" s="11">
        <v>0</v>
      </c>
      <c r="I206" s="11">
        <f t="shared" si="6"/>
        <v>16735</v>
      </c>
      <c r="J206" s="11">
        <v>2430</v>
      </c>
      <c r="K206" s="11">
        <v>10805</v>
      </c>
      <c r="L206" s="11">
        <v>1696.25</v>
      </c>
      <c r="M206" s="11">
        <f t="shared" si="7"/>
        <v>12608.75</v>
      </c>
    </row>
    <row r="207" spans="1:13">
      <c r="A207" s="10">
        <v>205</v>
      </c>
      <c r="B207" s="8" t="s">
        <v>449</v>
      </c>
      <c r="C207" s="8" t="s">
        <v>450</v>
      </c>
      <c r="D207" s="8" t="s">
        <v>31</v>
      </c>
      <c r="E207" s="11">
        <v>18500</v>
      </c>
      <c r="F207" s="11">
        <v>700</v>
      </c>
      <c r="G207" s="11">
        <v>135</v>
      </c>
      <c r="H207" s="11">
        <v>0</v>
      </c>
      <c r="I207" s="11">
        <f t="shared" si="6"/>
        <v>19335</v>
      </c>
      <c r="J207" s="11">
        <v>2405</v>
      </c>
      <c r="K207" s="11">
        <v>13430</v>
      </c>
      <c r="L207" s="11">
        <v>2352.5</v>
      </c>
      <c r="M207" s="11">
        <f t="shared" si="7"/>
        <v>14577.5</v>
      </c>
    </row>
    <row r="208" spans="1:13">
      <c r="A208" s="10">
        <v>206</v>
      </c>
      <c r="B208" s="8" t="s">
        <v>451</v>
      </c>
      <c r="C208" s="8" t="s">
        <v>452</v>
      </c>
      <c r="D208" s="8" t="s">
        <v>35</v>
      </c>
      <c r="E208" s="11">
        <v>4600</v>
      </c>
      <c r="F208" s="11">
        <v>100</v>
      </c>
      <c r="G208" s="11">
        <v>225</v>
      </c>
      <c r="H208" s="11">
        <v>437</v>
      </c>
      <c r="I208" s="11">
        <f t="shared" si="6"/>
        <v>4488</v>
      </c>
      <c r="J208" s="11">
        <v>736</v>
      </c>
      <c r="K208" s="11">
        <v>252</v>
      </c>
      <c r="L208" s="11">
        <v>7.56</v>
      </c>
      <c r="M208" s="11">
        <f t="shared" si="7"/>
        <v>3744.44</v>
      </c>
    </row>
    <row r="209" spans="1:13">
      <c r="A209" s="10">
        <v>207</v>
      </c>
      <c r="B209" s="8" t="s">
        <v>453</v>
      </c>
      <c r="C209" s="8" t="s">
        <v>454</v>
      </c>
      <c r="D209" s="8" t="s">
        <v>39</v>
      </c>
      <c r="E209" s="11">
        <v>4400</v>
      </c>
      <c r="F209" s="11">
        <v>700</v>
      </c>
      <c r="G209" s="11">
        <v>225</v>
      </c>
      <c r="H209" s="11">
        <v>24</v>
      </c>
      <c r="I209" s="11">
        <f t="shared" si="6"/>
        <v>5301</v>
      </c>
      <c r="J209" s="11">
        <v>572</v>
      </c>
      <c r="K209" s="11">
        <v>1229</v>
      </c>
      <c r="L209" s="11">
        <v>36.869999999999997</v>
      </c>
      <c r="M209" s="11">
        <f t="shared" si="7"/>
        <v>4692.13</v>
      </c>
    </row>
    <row r="210" spans="1:13">
      <c r="A210" s="10">
        <v>208</v>
      </c>
      <c r="B210" s="8" t="s">
        <v>455</v>
      </c>
      <c r="C210" s="8" t="s">
        <v>456</v>
      </c>
      <c r="D210" s="8" t="s">
        <v>31</v>
      </c>
      <c r="E210" s="11">
        <v>18000</v>
      </c>
      <c r="F210" s="11">
        <v>900</v>
      </c>
      <c r="G210" s="11">
        <v>270</v>
      </c>
      <c r="H210" s="11">
        <v>186</v>
      </c>
      <c r="I210" s="11">
        <f t="shared" si="6"/>
        <v>18984</v>
      </c>
      <c r="J210" s="11">
        <v>2160</v>
      </c>
      <c r="K210" s="11">
        <v>13324</v>
      </c>
      <c r="L210" s="11">
        <v>2326</v>
      </c>
      <c r="M210" s="11">
        <f t="shared" si="7"/>
        <v>14498</v>
      </c>
    </row>
    <row r="211" spans="1:13">
      <c r="A211" s="10">
        <v>209</v>
      </c>
      <c r="B211" s="8" t="s">
        <v>457</v>
      </c>
      <c r="C211" s="8" t="s">
        <v>458</v>
      </c>
      <c r="D211" s="8" t="s">
        <v>43</v>
      </c>
      <c r="E211" s="11">
        <v>17900</v>
      </c>
      <c r="F211" s="11">
        <v>0</v>
      </c>
      <c r="G211" s="11">
        <v>225</v>
      </c>
      <c r="H211" s="11">
        <v>489</v>
      </c>
      <c r="I211" s="11">
        <f t="shared" si="6"/>
        <v>17636</v>
      </c>
      <c r="J211" s="11">
        <v>2864</v>
      </c>
      <c r="K211" s="11">
        <v>11272</v>
      </c>
      <c r="L211" s="11">
        <v>1813</v>
      </c>
      <c r="M211" s="11">
        <f t="shared" si="7"/>
        <v>12959</v>
      </c>
    </row>
    <row r="212" spans="1:13">
      <c r="A212" s="10">
        <v>210</v>
      </c>
      <c r="B212" s="8" t="s">
        <v>459</v>
      </c>
      <c r="C212" s="8" t="s">
        <v>460</v>
      </c>
      <c r="D212" s="8" t="s">
        <v>39</v>
      </c>
      <c r="E212" s="11">
        <v>15600</v>
      </c>
      <c r="F212" s="11">
        <v>300</v>
      </c>
      <c r="G212" s="11">
        <v>270</v>
      </c>
      <c r="H212" s="11">
        <v>269</v>
      </c>
      <c r="I212" s="11">
        <f t="shared" si="6"/>
        <v>15901</v>
      </c>
      <c r="J212" s="11">
        <v>2340</v>
      </c>
      <c r="K212" s="11">
        <v>10061</v>
      </c>
      <c r="L212" s="11">
        <v>1510.25</v>
      </c>
      <c r="M212" s="11">
        <f t="shared" si="7"/>
        <v>12050.75</v>
      </c>
    </row>
    <row r="213" spans="1:13">
      <c r="A213" s="10">
        <v>211</v>
      </c>
      <c r="B213" s="8" t="s">
        <v>461</v>
      </c>
      <c r="C213" s="8" t="s">
        <v>462</v>
      </c>
      <c r="D213" s="8" t="s">
        <v>43</v>
      </c>
      <c r="E213" s="11">
        <v>4800</v>
      </c>
      <c r="F213" s="11">
        <v>300</v>
      </c>
      <c r="G213" s="11">
        <v>315</v>
      </c>
      <c r="H213" s="11">
        <v>0</v>
      </c>
      <c r="I213" s="11">
        <f t="shared" si="6"/>
        <v>5415</v>
      </c>
      <c r="J213" s="11">
        <v>576</v>
      </c>
      <c r="K213" s="11">
        <v>1339</v>
      </c>
      <c r="L213" s="11">
        <v>40.17</v>
      </c>
      <c r="M213" s="11">
        <f t="shared" si="7"/>
        <v>4798.83</v>
      </c>
    </row>
    <row r="214" spans="1:13">
      <c r="A214" s="10">
        <v>212</v>
      </c>
      <c r="B214" s="8" t="s">
        <v>463</v>
      </c>
      <c r="C214" s="8" t="s">
        <v>464</v>
      </c>
      <c r="D214" s="8" t="s">
        <v>31</v>
      </c>
      <c r="E214" s="11">
        <v>12700</v>
      </c>
      <c r="F214" s="11">
        <v>900</v>
      </c>
      <c r="G214" s="11">
        <v>270</v>
      </c>
      <c r="H214" s="11">
        <v>226</v>
      </c>
      <c r="I214" s="11">
        <f t="shared" si="6"/>
        <v>13644</v>
      </c>
      <c r="J214" s="11">
        <v>1778</v>
      </c>
      <c r="K214" s="11">
        <v>8366</v>
      </c>
      <c r="L214" s="11">
        <v>1118.2</v>
      </c>
      <c r="M214" s="11">
        <f t="shared" si="7"/>
        <v>10747.8</v>
      </c>
    </row>
    <row r="215" spans="1:13">
      <c r="A215" s="10">
        <v>213</v>
      </c>
      <c r="B215" s="8" t="s">
        <v>465</v>
      </c>
      <c r="C215" s="8" t="s">
        <v>466</v>
      </c>
      <c r="D215" s="8" t="s">
        <v>31</v>
      </c>
      <c r="E215" s="11">
        <v>9200</v>
      </c>
      <c r="F215" s="11">
        <v>900</v>
      </c>
      <c r="G215" s="11">
        <v>270</v>
      </c>
      <c r="H215" s="11">
        <v>0</v>
      </c>
      <c r="I215" s="11">
        <f t="shared" si="6"/>
        <v>10370</v>
      </c>
      <c r="J215" s="11">
        <v>1196</v>
      </c>
      <c r="K215" s="11">
        <v>5674</v>
      </c>
      <c r="L215" s="11">
        <v>579.79999999999995</v>
      </c>
      <c r="M215" s="11">
        <f t="shared" si="7"/>
        <v>8594.2000000000007</v>
      </c>
    </row>
    <row r="216" spans="1:13">
      <c r="A216" s="10">
        <v>214</v>
      </c>
      <c r="B216" s="8" t="s">
        <v>467</v>
      </c>
      <c r="C216" s="8" t="s">
        <v>468</v>
      </c>
      <c r="D216" s="8" t="s">
        <v>31</v>
      </c>
      <c r="E216" s="11">
        <v>18200</v>
      </c>
      <c r="F216" s="11">
        <v>1000</v>
      </c>
      <c r="G216" s="11">
        <v>270</v>
      </c>
      <c r="H216" s="11">
        <v>434</v>
      </c>
      <c r="I216" s="11">
        <f t="shared" si="6"/>
        <v>19036</v>
      </c>
      <c r="J216" s="11">
        <v>2366</v>
      </c>
      <c r="K216" s="11">
        <v>13170</v>
      </c>
      <c r="L216" s="11">
        <v>2287.5</v>
      </c>
      <c r="M216" s="11">
        <f t="shared" si="7"/>
        <v>14382.5</v>
      </c>
    </row>
    <row r="217" spans="1:13">
      <c r="A217" s="10">
        <v>215</v>
      </c>
      <c r="B217" s="8" t="s">
        <v>469</v>
      </c>
      <c r="C217" s="8" t="s">
        <v>470</v>
      </c>
      <c r="D217" s="8" t="s">
        <v>31</v>
      </c>
      <c r="E217" s="11">
        <v>14000</v>
      </c>
      <c r="F217" s="11">
        <v>1000</v>
      </c>
      <c r="G217" s="11">
        <v>360</v>
      </c>
      <c r="H217" s="11">
        <v>0</v>
      </c>
      <c r="I217" s="11">
        <f t="shared" si="6"/>
        <v>15360</v>
      </c>
      <c r="J217" s="11">
        <v>2240</v>
      </c>
      <c r="K217" s="11">
        <v>9620</v>
      </c>
      <c r="L217" s="11">
        <v>1400</v>
      </c>
      <c r="M217" s="11">
        <f t="shared" si="7"/>
        <v>11720</v>
      </c>
    </row>
    <row r="218" spans="1:13">
      <c r="A218" s="10">
        <v>216</v>
      </c>
      <c r="B218" s="8" t="s">
        <v>471</v>
      </c>
      <c r="C218" s="8" t="s">
        <v>472</v>
      </c>
      <c r="D218" s="8" t="s">
        <v>35</v>
      </c>
      <c r="E218" s="11">
        <v>9300</v>
      </c>
      <c r="F218" s="11">
        <v>1000</v>
      </c>
      <c r="G218" s="11">
        <v>225</v>
      </c>
      <c r="H218" s="11">
        <v>0</v>
      </c>
      <c r="I218" s="11">
        <f t="shared" si="6"/>
        <v>10525</v>
      </c>
      <c r="J218" s="11">
        <v>1209</v>
      </c>
      <c r="K218" s="11">
        <v>5816</v>
      </c>
      <c r="L218" s="11">
        <v>608.20000000000005</v>
      </c>
      <c r="M218" s="11">
        <f t="shared" si="7"/>
        <v>8707.7999999999993</v>
      </c>
    </row>
    <row r="219" spans="1:13">
      <c r="A219" s="10">
        <v>217</v>
      </c>
      <c r="B219" s="8" t="s">
        <v>473</v>
      </c>
      <c r="C219" s="8" t="s">
        <v>474</v>
      </c>
      <c r="D219" s="8" t="s">
        <v>43</v>
      </c>
      <c r="E219" s="11">
        <v>18200</v>
      </c>
      <c r="F219" s="11">
        <v>700</v>
      </c>
      <c r="G219" s="11">
        <v>90</v>
      </c>
      <c r="H219" s="11">
        <v>143</v>
      </c>
      <c r="I219" s="11">
        <f t="shared" si="6"/>
        <v>18847</v>
      </c>
      <c r="J219" s="11">
        <v>2548</v>
      </c>
      <c r="K219" s="11">
        <v>12799</v>
      </c>
      <c r="L219" s="11">
        <v>2194.75</v>
      </c>
      <c r="M219" s="11">
        <f t="shared" si="7"/>
        <v>14104.25</v>
      </c>
    </row>
    <row r="220" spans="1:13">
      <c r="A220" s="10">
        <v>218</v>
      </c>
      <c r="B220" s="8" t="s">
        <v>475</v>
      </c>
      <c r="C220" s="8" t="s">
        <v>476</v>
      </c>
      <c r="D220" s="8" t="s">
        <v>43</v>
      </c>
      <c r="E220" s="11">
        <v>3500</v>
      </c>
      <c r="F220" s="11">
        <v>300</v>
      </c>
      <c r="G220" s="11">
        <v>315</v>
      </c>
      <c r="H220" s="11">
        <v>0</v>
      </c>
      <c r="I220" s="11">
        <f t="shared" si="6"/>
        <v>4115</v>
      </c>
      <c r="J220" s="11">
        <v>560</v>
      </c>
      <c r="K220" s="11">
        <v>55</v>
      </c>
      <c r="L220" s="11">
        <v>1.65</v>
      </c>
      <c r="M220" s="11">
        <f t="shared" si="7"/>
        <v>3553.35</v>
      </c>
    </row>
    <row r="221" spans="1:13">
      <c r="A221" s="10">
        <v>219</v>
      </c>
      <c r="B221" s="8" t="s">
        <v>477</v>
      </c>
      <c r="C221" s="8" t="s">
        <v>478</v>
      </c>
      <c r="D221" s="8" t="s">
        <v>68</v>
      </c>
      <c r="E221" s="11">
        <v>16500</v>
      </c>
      <c r="F221" s="11">
        <v>400</v>
      </c>
      <c r="G221" s="11">
        <v>90</v>
      </c>
      <c r="H221" s="11">
        <v>343</v>
      </c>
      <c r="I221" s="11">
        <f t="shared" si="6"/>
        <v>16647</v>
      </c>
      <c r="J221" s="11">
        <v>2310</v>
      </c>
      <c r="K221" s="11">
        <v>10837</v>
      </c>
      <c r="L221" s="11">
        <v>1704.25</v>
      </c>
      <c r="M221" s="11">
        <f t="shared" si="7"/>
        <v>12632.75</v>
      </c>
    </row>
    <row r="222" spans="1:13">
      <c r="A222" s="10">
        <v>220</v>
      </c>
      <c r="B222" s="8" t="s">
        <v>479</v>
      </c>
      <c r="C222" s="8" t="s">
        <v>480</v>
      </c>
      <c r="D222" s="8" t="s">
        <v>31</v>
      </c>
      <c r="E222" s="11">
        <v>5300</v>
      </c>
      <c r="F222" s="11">
        <v>800</v>
      </c>
      <c r="G222" s="11">
        <v>180</v>
      </c>
      <c r="H222" s="11">
        <v>462</v>
      </c>
      <c r="I222" s="11">
        <f t="shared" si="6"/>
        <v>5818</v>
      </c>
      <c r="J222" s="11">
        <v>689</v>
      </c>
      <c r="K222" s="11">
        <v>1629</v>
      </c>
      <c r="L222" s="11">
        <v>57.900000000000006</v>
      </c>
      <c r="M222" s="11">
        <f t="shared" si="7"/>
        <v>5071.1000000000004</v>
      </c>
    </row>
    <row r="223" spans="1:13">
      <c r="A223" s="10">
        <v>221</v>
      </c>
      <c r="B223" s="8" t="s">
        <v>481</v>
      </c>
      <c r="C223" s="8" t="s">
        <v>482</v>
      </c>
      <c r="D223" s="8" t="s">
        <v>31</v>
      </c>
      <c r="E223" s="11">
        <v>9200</v>
      </c>
      <c r="F223" s="11">
        <v>800</v>
      </c>
      <c r="G223" s="11">
        <v>225</v>
      </c>
      <c r="H223" s="11">
        <v>0</v>
      </c>
      <c r="I223" s="11">
        <f t="shared" si="6"/>
        <v>10225</v>
      </c>
      <c r="J223" s="11">
        <v>1472</v>
      </c>
      <c r="K223" s="11">
        <v>5253</v>
      </c>
      <c r="L223" s="11">
        <v>495.60000000000014</v>
      </c>
      <c r="M223" s="11">
        <f t="shared" si="7"/>
        <v>8257.4</v>
      </c>
    </row>
    <row r="224" spans="1:13">
      <c r="A224" s="10">
        <v>222</v>
      </c>
      <c r="B224" s="8" t="s">
        <v>483</v>
      </c>
      <c r="C224" s="8" t="s">
        <v>484</v>
      </c>
      <c r="D224" s="8" t="s">
        <v>39</v>
      </c>
      <c r="E224" s="11">
        <v>17200</v>
      </c>
      <c r="F224" s="11">
        <v>300</v>
      </c>
      <c r="G224" s="11">
        <v>360</v>
      </c>
      <c r="H224" s="11">
        <v>0</v>
      </c>
      <c r="I224" s="11">
        <f t="shared" si="6"/>
        <v>17860</v>
      </c>
      <c r="J224" s="11">
        <v>2580</v>
      </c>
      <c r="K224" s="11">
        <v>11780</v>
      </c>
      <c r="L224" s="11">
        <v>1940</v>
      </c>
      <c r="M224" s="11">
        <f t="shared" si="7"/>
        <v>13340</v>
      </c>
    </row>
    <row r="225" spans="1:13">
      <c r="A225" s="10">
        <v>223</v>
      </c>
      <c r="B225" s="8" t="s">
        <v>485</v>
      </c>
      <c r="C225" s="8" t="s">
        <v>486</v>
      </c>
      <c r="D225" s="8" t="s">
        <v>43</v>
      </c>
      <c r="E225" s="11">
        <v>4300</v>
      </c>
      <c r="F225" s="11">
        <v>900</v>
      </c>
      <c r="G225" s="11">
        <v>315</v>
      </c>
      <c r="H225" s="11">
        <v>306</v>
      </c>
      <c r="I225" s="11">
        <f t="shared" si="6"/>
        <v>5209</v>
      </c>
      <c r="J225" s="11">
        <v>645</v>
      </c>
      <c r="K225" s="11">
        <v>1064</v>
      </c>
      <c r="L225" s="11">
        <v>31.919999999999998</v>
      </c>
      <c r="M225" s="11">
        <f t="shared" si="7"/>
        <v>4532.08</v>
      </c>
    </row>
    <row r="226" spans="1:13">
      <c r="A226" s="10">
        <v>224</v>
      </c>
      <c r="B226" s="8" t="s">
        <v>487</v>
      </c>
      <c r="C226" s="8" t="s">
        <v>488</v>
      </c>
      <c r="D226" s="8" t="s">
        <v>31</v>
      </c>
      <c r="E226" s="11">
        <v>13700</v>
      </c>
      <c r="F226" s="11">
        <v>100</v>
      </c>
      <c r="G226" s="11">
        <v>405</v>
      </c>
      <c r="H226" s="11">
        <v>0</v>
      </c>
      <c r="I226" s="11">
        <f t="shared" si="6"/>
        <v>14205</v>
      </c>
      <c r="J226" s="11">
        <v>1781</v>
      </c>
      <c r="K226" s="11">
        <v>8924</v>
      </c>
      <c r="L226" s="11">
        <v>1229.8000000000002</v>
      </c>
      <c r="M226" s="11">
        <f t="shared" si="7"/>
        <v>11194.2</v>
      </c>
    </row>
    <row r="227" spans="1:13">
      <c r="A227" s="10">
        <v>225</v>
      </c>
      <c r="B227" s="8" t="s">
        <v>489</v>
      </c>
      <c r="C227" s="8" t="s">
        <v>490</v>
      </c>
      <c r="D227" s="8" t="s">
        <v>43</v>
      </c>
      <c r="E227" s="11">
        <v>15100</v>
      </c>
      <c r="F227" s="11">
        <v>0</v>
      </c>
      <c r="G227" s="11">
        <v>405</v>
      </c>
      <c r="H227" s="11">
        <v>49</v>
      </c>
      <c r="I227" s="11">
        <f t="shared" si="6"/>
        <v>15456</v>
      </c>
      <c r="J227" s="11">
        <v>1812</v>
      </c>
      <c r="K227" s="11">
        <v>10144</v>
      </c>
      <c r="L227" s="11">
        <v>1531</v>
      </c>
      <c r="M227" s="11">
        <f t="shared" si="7"/>
        <v>12113</v>
      </c>
    </row>
    <row r="228" spans="1:13">
      <c r="A228" s="10">
        <v>226</v>
      </c>
      <c r="B228" s="8" t="s">
        <v>491</v>
      </c>
      <c r="C228" s="8" t="s">
        <v>492</v>
      </c>
      <c r="D228" s="8" t="s">
        <v>31</v>
      </c>
      <c r="E228" s="11">
        <v>4600</v>
      </c>
      <c r="F228" s="11">
        <v>300</v>
      </c>
      <c r="G228" s="11">
        <v>45</v>
      </c>
      <c r="H228" s="11">
        <v>0</v>
      </c>
      <c r="I228" s="11">
        <f t="shared" si="6"/>
        <v>4945</v>
      </c>
      <c r="J228" s="11">
        <v>552</v>
      </c>
      <c r="K228" s="11">
        <v>893</v>
      </c>
      <c r="L228" s="11">
        <v>26.79</v>
      </c>
      <c r="M228" s="11">
        <f t="shared" si="7"/>
        <v>4366.21</v>
      </c>
    </row>
    <row r="229" spans="1:13">
      <c r="A229" s="10">
        <v>227</v>
      </c>
      <c r="B229" s="8" t="s">
        <v>493</v>
      </c>
      <c r="C229" s="8" t="s">
        <v>494</v>
      </c>
      <c r="D229" s="8" t="s">
        <v>43</v>
      </c>
      <c r="E229" s="11">
        <v>5100</v>
      </c>
      <c r="F229" s="11">
        <v>100</v>
      </c>
      <c r="G229" s="11">
        <v>45</v>
      </c>
      <c r="H229" s="11">
        <v>0</v>
      </c>
      <c r="I229" s="11">
        <f t="shared" si="6"/>
        <v>5245</v>
      </c>
      <c r="J229" s="11">
        <v>612</v>
      </c>
      <c r="K229" s="11">
        <v>1133</v>
      </c>
      <c r="L229" s="11">
        <v>33.99</v>
      </c>
      <c r="M229" s="11">
        <f t="shared" si="7"/>
        <v>4599.01</v>
      </c>
    </row>
    <row r="230" spans="1:13">
      <c r="A230" s="10">
        <v>228</v>
      </c>
      <c r="B230" s="8" t="s">
        <v>495</v>
      </c>
      <c r="C230" s="8" t="s">
        <v>496</v>
      </c>
      <c r="D230" s="8" t="s">
        <v>31</v>
      </c>
      <c r="E230" s="11">
        <v>13100</v>
      </c>
      <c r="F230" s="11">
        <v>200</v>
      </c>
      <c r="G230" s="11">
        <v>45</v>
      </c>
      <c r="H230" s="11">
        <v>302</v>
      </c>
      <c r="I230" s="11">
        <f t="shared" si="6"/>
        <v>13043</v>
      </c>
      <c r="J230" s="11">
        <v>1703</v>
      </c>
      <c r="K230" s="11">
        <v>7840</v>
      </c>
      <c r="L230" s="11">
        <v>1013</v>
      </c>
      <c r="M230" s="11">
        <f t="shared" si="7"/>
        <v>10327</v>
      </c>
    </row>
    <row r="231" spans="1:13">
      <c r="A231" s="10">
        <v>229</v>
      </c>
      <c r="B231" s="8" t="s">
        <v>497</v>
      </c>
      <c r="C231" s="8" t="s">
        <v>498</v>
      </c>
      <c r="D231" s="8" t="s">
        <v>31</v>
      </c>
      <c r="E231" s="11">
        <v>10300</v>
      </c>
      <c r="F231" s="11">
        <v>600</v>
      </c>
      <c r="G231" s="11">
        <v>45</v>
      </c>
      <c r="H231" s="11">
        <v>167</v>
      </c>
      <c r="I231" s="11">
        <f t="shared" si="6"/>
        <v>10778</v>
      </c>
      <c r="J231" s="11">
        <v>1545</v>
      </c>
      <c r="K231" s="11">
        <v>5733</v>
      </c>
      <c r="L231" s="11">
        <v>591.60000000000014</v>
      </c>
      <c r="M231" s="11">
        <f t="shared" si="7"/>
        <v>8641.4</v>
      </c>
    </row>
    <row r="232" spans="1:13">
      <c r="A232" s="10">
        <v>230</v>
      </c>
      <c r="B232" s="8" t="s">
        <v>499</v>
      </c>
      <c r="C232" s="8" t="s">
        <v>500</v>
      </c>
      <c r="D232" s="8" t="s">
        <v>31</v>
      </c>
      <c r="E232" s="11">
        <v>15100</v>
      </c>
      <c r="F232" s="11">
        <v>400</v>
      </c>
      <c r="G232" s="11">
        <v>225</v>
      </c>
      <c r="H232" s="11">
        <v>363</v>
      </c>
      <c r="I232" s="11">
        <f t="shared" si="6"/>
        <v>15362</v>
      </c>
      <c r="J232" s="11">
        <v>1812</v>
      </c>
      <c r="K232" s="11">
        <v>10050</v>
      </c>
      <c r="L232" s="11">
        <v>1507.5</v>
      </c>
      <c r="M232" s="11">
        <f t="shared" si="7"/>
        <v>12042.5</v>
      </c>
    </row>
    <row r="233" spans="1:13">
      <c r="A233" s="10">
        <v>231</v>
      </c>
      <c r="B233" s="8" t="s">
        <v>501</v>
      </c>
      <c r="C233" s="8" t="s">
        <v>502</v>
      </c>
      <c r="D233" s="8" t="s">
        <v>43</v>
      </c>
      <c r="E233" s="11">
        <v>3100</v>
      </c>
      <c r="F233" s="11">
        <v>700</v>
      </c>
      <c r="G233" s="11">
        <v>360</v>
      </c>
      <c r="H233" s="11">
        <v>0</v>
      </c>
      <c r="I233" s="11">
        <f t="shared" si="6"/>
        <v>4160</v>
      </c>
      <c r="J233" s="11">
        <v>496</v>
      </c>
      <c r="K233" s="11">
        <v>164</v>
      </c>
      <c r="L233" s="11">
        <v>4.92</v>
      </c>
      <c r="M233" s="11">
        <f t="shared" si="7"/>
        <v>3659.08</v>
      </c>
    </row>
    <row r="234" spans="1:13">
      <c r="A234" s="10">
        <v>232</v>
      </c>
      <c r="B234" s="8" t="s">
        <v>503</v>
      </c>
      <c r="C234" s="8" t="s">
        <v>504</v>
      </c>
      <c r="D234" s="8" t="s">
        <v>31</v>
      </c>
      <c r="E234" s="11">
        <v>8500</v>
      </c>
      <c r="F234" s="11">
        <v>100</v>
      </c>
      <c r="G234" s="11">
        <v>315</v>
      </c>
      <c r="H234" s="11">
        <v>444</v>
      </c>
      <c r="I234" s="11">
        <f t="shared" si="6"/>
        <v>8471</v>
      </c>
      <c r="J234" s="11">
        <v>1105</v>
      </c>
      <c r="K234" s="11">
        <v>3866</v>
      </c>
      <c r="L234" s="11">
        <v>281.60000000000002</v>
      </c>
      <c r="M234" s="11">
        <f t="shared" si="7"/>
        <v>7084.4</v>
      </c>
    </row>
    <row r="235" spans="1:13">
      <c r="A235" s="10">
        <v>233</v>
      </c>
      <c r="B235" s="8" t="s">
        <v>505</v>
      </c>
      <c r="C235" s="8" t="s">
        <v>506</v>
      </c>
      <c r="D235" s="8" t="s">
        <v>31</v>
      </c>
      <c r="E235" s="11">
        <v>7000</v>
      </c>
      <c r="F235" s="11">
        <v>700</v>
      </c>
      <c r="G235" s="11">
        <v>180</v>
      </c>
      <c r="H235" s="11">
        <v>0</v>
      </c>
      <c r="I235" s="11">
        <f t="shared" si="6"/>
        <v>7880</v>
      </c>
      <c r="J235" s="11">
        <v>1120</v>
      </c>
      <c r="K235" s="11">
        <v>3260</v>
      </c>
      <c r="L235" s="11">
        <v>221</v>
      </c>
      <c r="M235" s="11">
        <f t="shared" si="7"/>
        <v>6539</v>
      </c>
    </row>
    <row r="236" spans="1:13">
      <c r="A236" s="10">
        <v>234</v>
      </c>
      <c r="B236" s="8" t="s">
        <v>507</v>
      </c>
      <c r="C236" s="8" t="s">
        <v>508</v>
      </c>
      <c r="D236" s="8" t="s">
        <v>43</v>
      </c>
      <c r="E236" s="11">
        <v>12700</v>
      </c>
      <c r="F236" s="11">
        <v>900</v>
      </c>
      <c r="G236" s="11">
        <v>270</v>
      </c>
      <c r="H236" s="11">
        <v>398</v>
      </c>
      <c r="I236" s="11">
        <f t="shared" si="6"/>
        <v>13472</v>
      </c>
      <c r="J236" s="11">
        <v>1651</v>
      </c>
      <c r="K236" s="11">
        <v>8321</v>
      </c>
      <c r="L236" s="11">
        <v>1109.2</v>
      </c>
      <c r="M236" s="11">
        <f t="shared" si="7"/>
        <v>10711.8</v>
      </c>
    </row>
    <row r="237" spans="1:13">
      <c r="A237" s="10">
        <v>235</v>
      </c>
      <c r="B237" s="8" t="s">
        <v>509</v>
      </c>
      <c r="C237" s="8" t="s">
        <v>510</v>
      </c>
      <c r="D237" s="8" t="s">
        <v>43</v>
      </c>
      <c r="E237" s="11">
        <v>6800</v>
      </c>
      <c r="F237" s="11">
        <v>600</v>
      </c>
      <c r="G237" s="11">
        <v>450</v>
      </c>
      <c r="H237" s="11">
        <v>401</v>
      </c>
      <c r="I237" s="11">
        <f t="shared" si="6"/>
        <v>7449</v>
      </c>
      <c r="J237" s="11">
        <v>1020</v>
      </c>
      <c r="K237" s="11">
        <v>2929</v>
      </c>
      <c r="L237" s="11">
        <v>187.90000000000003</v>
      </c>
      <c r="M237" s="11">
        <f t="shared" si="7"/>
        <v>6241.1</v>
      </c>
    </row>
    <row r="238" spans="1:13">
      <c r="A238" s="10">
        <v>236</v>
      </c>
      <c r="B238" s="8" t="s">
        <v>511</v>
      </c>
      <c r="C238" s="8" t="s">
        <v>512</v>
      </c>
      <c r="D238" s="8" t="s">
        <v>31</v>
      </c>
      <c r="E238" s="11">
        <v>4200</v>
      </c>
      <c r="F238" s="11">
        <v>600</v>
      </c>
      <c r="G238" s="11">
        <v>405</v>
      </c>
      <c r="H238" s="11">
        <v>0</v>
      </c>
      <c r="I238" s="11">
        <f t="shared" si="6"/>
        <v>5205</v>
      </c>
      <c r="J238" s="11">
        <v>630</v>
      </c>
      <c r="K238" s="11">
        <v>1075</v>
      </c>
      <c r="L238" s="11">
        <v>32.25</v>
      </c>
      <c r="M238" s="11">
        <f t="shared" si="7"/>
        <v>4542.75</v>
      </c>
    </row>
    <row r="239" spans="1:13">
      <c r="A239" s="10">
        <v>237</v>
      </c>
      <c r="B239" s="8" t="s">
        <v>513</v>
      </c>
      <c r="C239" s="8" t="s">
        <v>514</v>
      </c>
      <c r="D239" s="8" t="s">
        <v>31</v>
      </c>
      <c r="E239" s="11">
        <v>11100</v>
      </c>
      <c r="F239" s="11">
        <v>900</v>
      </c>
      <c r="G239" s="11">
        <v>315</v>
      </c>
      <c r="H239" s="11">
        <v>423</v>
      </c>
      <c r="I239" s="11">
        <f t="shared" si="6"/>
        <v>11892</v>
      </c>
      <c r="J239" s="11">
        <v>1776</v>
      </c>
      <c r="K239" s="11">
        <v>6616</v>
      </c>
      <c r="L239" s="11">
        <v>768.2</v>
      </c>
      <c r="M239" s="11">
        <f t="shared" si="7"/>
        <v>9347.7999999999993</v>
      </c>
    </row>
    <row r="240" spans="1:13">
      <c r="A240" s="10">
        <v>238</v>
      </c>
      <c r="B240" s="8" t="s">
        <v>515</v>
      </c>
      <c r="C240" s="8" t="s">
        <v>516</v>
      </c>
      <c r="D240" s="8" t="s">
        <v>35</v>
      </c>
      <c r="E240" s="11">
        <v>12400</v>
      </c>
      <c r="F240" s="11">
        <v>200</v>
      </c>
      <c r="G240" s="11">
        <v>225</v>
      </c>
      <c r="H240" s="11">
        <v>148</v>
      </c>
      <c r="I240" s="11">
        <f t="shared" si="6"/>
        <v>12677</v>
      </c>
      <c r="J240" s="11">
        <v>1612</v>
      </c>
      <c r="K240" s="11">
        <v>7565</v>
      </c>
      <c r="L240" s="11">
        <v>958</v>
      </c>
      <c r="M240" s="11">
        <f t="shared" si="7"/>
        <v>10107</v>
      </c>
    </row>
    <row r="241" spans="1:13">
      <c r="A241" s="10">
        <v>239</v>
      </c>
      <c r="B241" s="8" t="s">
        <v>517</v>
      </c>
      <c r="C241" s="8" t="s">
        <v>518</v>
      </c>
      <c r="D241" s="8" t="s">
        <v>35</v>
      </c>
      <c r="E241" s="11">
        <v>17600</v>
      </c>
      <c r="F241" s="11">
        <v>500</v>
      </c>
      <c r="G241" s="11">
        <v>45</v>
      </c>
      <c r="H241" s="11">
        <v>79</v>
      </c>
      <c r="I241" s="11">
        <f t="shared" si="6"/>
        <v>18066</v>
      </c>
      <c r="J241" s="11">
        <v>2464</v>
      </c>
      <c r="K241" s="11">
        <v>12102</v>
      </c>
      <c r="L241" s="11">
        <v>2020.5</v>
      </c>
      <c r="M241" s="11">
        <f t="shared" si="7"/>
        <v>13581.5</v>
      </c>
    </row>
    <row r="242" spans="1:13">
      <c r="A242" s="10">
        <v>240</v>
      </c>
      <c r="B242" s="8" t="s">
        <v>519</v>
      </c>
      <c r="C242" s="8" t="s">
        <v>520</v>
      </c>
      <c r="D242" s="8" t="s">
        <v>31</v>
      </c>
      <c r="E242" s="11">
        <v>8400</v>
      </c>
      <c r="F242" s="11">
        <v>100</v>
      </c>
      <c r="G242" s="11">
        <v>405</v>
      </c>
      <c r="H242" s="11">
        <v>0</v>
      </c>
      <c r="I242" s="11">
        <f t="shared" si="6"/>
        <v>8905</v>
      </c>
      <c r="J242" s="11">
        <v>1008</v>
      </c>
      <c r="K242" s="11">
        <v>4397</v>
      </c>
      <c r="L242" s="11">
        <v>334.70000000000005</v>
      </c>
      <c r="M242" s="11">
        <f t="shared" si="7"/>
        <v>7562.3</v>
      </c>
    </row>
    <row r="243" spans="1:13">
      <c r="A243" s="10">
        <v>241</v>
      </c>
      <c r="B243" s="8" t="s">
        <v>521</v>
      </c>
      <c r="C243" s="8" t="s">
        <v>522</v>
      </c>
      <c r="D243" s="8" t="s">
        <v>43</v>
      </c>
      <c r="E243" s="11">
        <v>13700</v>
      </c>
      <c r="F243" s="11">
        <v>600</v>
      </c>
      <c r="G243" s="11">
        <v>90</v>
      </c>
      <c r="H243" s="11">
        <v>0</v>
      </c>
      <c r="I243" s="11">
        <f t="shared" si="6"/>
        <v>14390</v>
      </c>
      <c r="J243" s="11">
        <v>1644</v>
      </c>
      <c r="K243" s="11">
        <v>9246</v>
      </c>
      <c r="L243" s="11">
        <v>1306.5</v>
      </c>
      <c r="M243" s="11">
        <f t="shared" si="7"/>
        <v>11439.5</v>
      </c>
    </row>
    <row r="244" spans="1:13">
      <c r="A244" s="10">
        <v>242</v>
      </c>
      <c r="B244" s="8" t="s">
        <v>523</v>
      </c>
      <c r="C244" s="8" t="s">
        <v>524</v>
      </c>
      <c r="D244" s="8" t="s">
        <v>68</v>
      </c>
      <c r="E244" s="11">
        <v>15800</v>
      </c>
      <c r="F244" s="11">
        <v>1000</v>
      </c>
      <c r="G244" s="11">
        <v>270</v>
      </c>
      <c r="H244" s="11">
        <v>0</v>
      </c>
      <c r="I244" s="11">
        <f t="shared" si="6"/>
        <v>17070</v>
      </c>
      <c r="J244" s="11">
        <v>2054</v>
      </c>
      <c r="K244" s="11">
        <v>11516</v>
      </c>
      <c r="L244" s="11">
        <v>1874</v>
      </c>
      <c r="M244" s="11">
        <f t="shared" si="7"/>
        <v>13142</v>
      </c>
    </row>
    <row r="245" spans="1:13">
      <c r="A245" s="10">
        <v>243</v>
      </c>
      <c r="B245" s="8" t="s">
        <v>525</v>
      </c>
      <c r="C245" s="8" t="s">
        <v>526</v>
      </c>
      <c r="D245" s="8" t="s">
        <v>31</v>
      </c>
      <c r="E245" s="11">
        <v>11400</v>
      </c>
      <c r="F245" s="11">
        <v>200</v>
      </c>
      <c r="G245" s="11">
        <v>90</v>
      </c>
      <c r="H245" s="11">
        <v>441</v>
      </c>
      <c r="I245" s="11">
        <f t="shared" si="6"/>
        <v>11249</v>
      </c>
      <c r="J245" s="11">
        <v>1710</v>
      </c>
      <c r="K245" s="11">
        <v>6039</v>
      </c>
      <c r="L245" s="11">
        <v>652.79999999999995</v>
      </c>
      <c r="M245" s="11">
        <f t="shared" si="7"/>
        <v>8886.2000000000007</v>
      </c>
    </row>
    <row r="246" spans="1:13">
      <c r="A246" s="10">
        <v>244</v>
      </c>
      <c r="B246" s="8" t="s">
        <v>527</v>
      </c>
      <c r="C246" s="8" t="s">
        <v>528</v>
      </c>
      <c r="D246" s="8" t="s">
        <v>31</v>
      </c>
      <c r="E246" s="11">
        <v>15100</v>
      </c>
      <c r="F246" s="11">
        <v>300</v>
      </c>
      <c r="G246" s="11">
        <v>45</v>
      </c>
      <c r="H246" s="11">
        <v>134</v>
      </c>
      <c r="I246" s="11">
        <f t="shared" si="6"/>
        <v>15311</v>
      </c>
      <c r="J246" s="11">
        <v>1963</v>
      </c>
      <c r="K246" s="11">
        <v>9848</v>
      </c>
      <c r="L246" s="11">
        <v>1457</v>
      </c>
      <c r="M246" s="11">
        <f t="shared" si="7"/>
        <v>11891</v>
      </c>
    </row>
    <row r="247" spans="1:13">
      <c r="A247" s="10">
        <v>245</v>
      </c>
      <c r="B247" s="8" t="s">
        <v>529</v>
      </c>
      <c r="C247" s="8" t="s">
        <v>530</v>
      </c>
      <c r="D247" s="8" t="s">
        <v>39</v>
      </c>
      <c r="E247" s="11">
        <v>15300</v>
      </c>
      <c r="F247" s="11">
        <v>100</v>
      </c>
      <c r="G247" s="11">
        <v>90</v>
      </c>
      <c r="H247" s="11">
        <v>105</v>
      </c>
      <c r="I247" s="11">
        <f t="shared" si="6"/>
        <v>15385</v>
      </c>
      <c r="J247" s="11">
        <v>2142</v>
      </c>
      <c r="K247" s="11">
        <v>9743</v>
      </c>
      <c r="L247" s="11">
        <v>1430.75</v>
      </c>
      <c r="M247" s="11">
        <f t="shared" si="7"/>
        <v>11812.25</v>
      </c>
    </row>
    <row r="248" spans="1:13">
      <c r="A248" s="10">
        <v>246</v>
      </c>
      <c r="B248" s="8" t="s">
        <v>531</v>
      </c>
      <c r="C248" s="8" t="s">
        <v>532</v>
      </c>
      <c r="D248" s="8" t="s">
        <v>43</v>
      </c>
      <c r="E248" s="11">
        <v>12400</v>
      </c>
      <c r="F248" s="11">
        <v>300</v>
      </c>
      <c r="G248" s="11">
        <v>360</v>
      </c>
      <c r="H248" s="11">
        <v>30</v>
      </c>
      <c r="I248" s="11">
        <f t="shared" si="6"/>
        <v>13030</v>
      </c>
      <c r="J248" s="11">
        <v>1612</v>
      </c>
      <c r="K248" s="11">
        <v>7918</v>
      </c>
      <c r="L248" s="11">
        <v>1028.6000000000001</v>
      </c>
      <c r="M248" s="11">
        <f t="shared" si="7"/>
        <v>10389.4</v>
      </c>
    </row>
    <row r="249" spans="1:13">
      <c r="A249" s="10">
        <v>247</v>
      </c>
      <c r="B249" s="8" t="s">
        <v>533</v>
      </c>
      <c r="C249" s="8" t="s">
        <v>534</v>
      </c>
      <c r="D249" s="8" t="s">
        <v>68</v>
      </c>
      <c r="E249" s="11">
        <v>5000</v>
      </c>
      <c r="F249" s="11">
        <v>900</v>
      </c>
      <c r="G249" s="11">
        <v>135</v>
      </c>
      <c r="H249" s="11">
        <v>78</v>
      </c>
      <c r="I249" s="11">
        <f t="shared" si="6"/>
        <v>5957</v>
      </c>
      <c r="J249" s="11">
        <v>650</v>
      </c>
      <c r="K249" s="11">
        <v>1807</v>
      </c>
      <c r="L249" s="11">
        <v>75.700000000000017</v>
      </c>
      <c r="M249" s="11">
        <f t="shared" si="7"/>
        <v>5231.3</v>
      </c>
    </row>
    <row r="250" spans="1:13">
      <c r="A250" s="10">
        <v>248</v>
      </c>
      <c r="B250" s="8" t="s">
        <v>535</v>
      </c>
      <c r="C250" s="8" t="s">
        <v>536</v>
      </c>
      <c r="D250" s="8" t="s">
        <v>31</v>
      </c>
      <c r="E250" s="11">
        <v>18000</v>
      </c>
      <c r="F250" s="11">
        <v>300</v>
      </c>
      <c r="G250" s="11">
        <v>450</v>
      </c>
      <c r="H250" s="11">
        <v>227</v>
      </c>
      <c r="I250" s="11">
        <f t="shared" si="6"/>
        <v>18523</v>
      </c>
      <c r="J250" s="11">
        <v>2700</v>
      </c>
      <c r="K250" s="11">
        <v>12323</v>
      </c>
      <c r="L250" s="11">
        <v>2075.75</v>
      </c>
      <c r="M250" s="11">
        <f t="shared" si="7"/>
        <v>13747.25</v>
      </c>
    </row>
    <row r="251" spans="1:13">
      <c r="A251" s="10">
        <v>249</v>
      </c>
      <c r="B251" s="8" t="s">
        <v>537</v>
      </c>
      <c r="C251" s="8" t="s">
        <v>538</v>
      </c>
      <c r="D251" s="8" t="s">
        <v>31</v>
      </c>
      <c r="E251" s="11">
        <v>11200</v>
      </c>
      <c r="F251" s="11">
        <v>200</v>
      </c>
      <c r="G251" s="11">
        <v>270</v>
      </c>
      <c r="H251" s="11">
        <v>119</v>
      </c>
      <c r="I251" s="11">
        <f t="shared" si="6"/>
        <v>11551</v>
      </c>
      <c r="J251" s="11">
        <v>1792</v>
      </c>
      <c r="K251" s="11">
        <v>6259</v>
      </c>
      <c r="L251" s="11">
        <v>696.80000000000018</v>
      </c>
      <c r="M251" s="11">
        <f t="shared" si="7"/>
        <v>9062.2000000000007</v>
      </c>
    </row>
    <row r="252" spans="1:13">
      <c r="A252" s="10">
        <v>250</v>
      </c>
      <c r="B252" s="8" t="s">
        <v>539</v>
      </c>
      <c r="C252" s="8" t="s">
        <v>540</v>
      </c>
      <c r="D252" s="8" t="s">
        <v>43</v>
      </c>
      <c r="E252" s="11">
        <v>11700</v>
      </c>
      <c r="F252" s="11">
        <v>400</v>
      </c>
      <c r="G252" s="11">
        <v>135</v>
      </c>
      <c r="H252" s="11">
        <v>302</v>
      </c>
      <c r="I252" s="11">
        <f t="shared" si="6"/>
        <v>11933</v>
      </c>
      <c r="J252" s="11">
        <v>1755</v>
      </c>
      <c r="K252" s="11">
        <v>6678</v>
      </c>
      <c r="L252" s="11">
        <v>780.60000000000014</v>
      </c>
      <c r="M252" s="11">
        <f t="shared" si="7"/>
        <v>9397.4</v>
      </c>
    </row>
    <row r="253" spans="1:13">
      <c r="A253" s="10">
        <v>251</v>
      </c>
      <c r="B253" s="8" t="s">
        <v>541</v>
      </c>
      <c r="C253" s="8" t="s">
        <v>542</v>
      </c>
      <c r="D253" s="8" t="s">
        <v>43</v>
      </c>
      <c r="E253" s="11">
        <v>6600</v>
      </c>
      <c r="F253" s="11">
        <v>800</v>
      </c>
      <c r="G253" s="11">
        <v>180</v>
      </c>
      <c r="H253" s="11">
        <v>374</v>
      </c>
      <c r="I253" s="11">
        <f t="shared" si="6"/>
        <v>7206</v>
      </c>
      <c r="J253" s="11">
        <v>858</v>
      </c>
      <c r="K253" s="11">
        <v>2848</v>
      </c>
      <c r="L253" s="11">
        <v>179.8</v>
      </c>
      <c r="M253" s="11">
        <f t="shared" si="7"/>
        <v>6168.2</v>
      </c>
    </row>
    <row r="254" spans="1:13">
      <c r="A254" s="10">
        <v>252</v>
      </c>
      <c r="B254" s="8" t="s">
        <v>543</v>
      </c>
      <c r="C254" s="8" t="s">
        <v>544</v>
      </c>
      <c r="D254" s="8" t="s">
        <v>31</v>
      </c>
      <c r="E254" s="11">
        <v>9600</v>
      </c>
      <c r="F254" s="11">
        <v>300</v>
      </c>
      <c r="G254" s="11">
        <v>450</v>
      </c>
      <c r="H254" s="11">
        <v>0</v>
      </c>
      <c r="I254" s="11">
        <f t="shared" si="6"/>
        <v>10350</v>
      </c>
      <c r="J254" s="11">
        <v>1536</v>
      </c>
      <c r="K254" s="11">
        <v>5314</v>
      </c>
      <c r="L254" s="11">
        <v>507.79999999999995</v>
      </c>
      <c r="M254" s="11">
        <f t="shared" si="7"/>
        <v>8306.2000000000007</v>
      </c>
    </row>
    <row r="255" spans="1:13">
      <c r="A255" s="10">
        <v>253</v>
      </c>
      <c r="B255" s="8" t="s">
        <v>545</v>
      </c>
      <c r="C255" s="8" t="s">
        <v>546</v>
      </c>
      <c r="D255" s="8" t="s">
        <v>31</v>
      </c>
      <c r="E255" s="11">
        <v>19800</v>
      </c>
      <c r="F255" s="11">
        <v>500</v>
      </c>
      <c r="G255" s="11">
        <v>270</v>
      </c>
      <c r="H255" s="11">
        <v>81</v>
      </c>
      <c r="I255" s="11">
        <f t="shared" si="6"/>
        <v>20489</v>
      </c>
      <c r="J255" s="11">
        <v>2772</v>
      </c>
      <c r="K255" s="11">
        <v>14217</v>
      </c>
      <c r="L255" s="11">
        <v>2549.25</v>
      </c>
      <c r="M255" s="11">
        <f t="shared" si="7"/>
        <v>15167.75</v>
      </c>
    </row>
    <row r="256" spans="1:13">
      <c r="A256" s="10">
        <v>254</v>
      </c>
      <c r="B256" s="8" t="s">
        <v>547</v>
      </c>
      <c r="C256" s="8" t="s">
        <v>548</v>
      </c>
      <c r="D256" s="8" t="s">
        <v>43</v>
      </c>
      <c r="E256" s="11">
        <v>4400</v>
      </c>
      <c r="F256" s="11">
        <v>0</v>
      </c>
      <c r="G256" s="11">
        <v>315</v>
      </c>
      <c r="H256" s="11">
        <v>161</v>
      </c>
      <c r="I256" s="11">
        <f t="shared" si="6"/>
        <v>4554</v>
      </c>
      <c r="J256" s="11">
        <v>572</v>
      </c>
      <c r="K256" s="11">
        <v>482</v>
      </c>
      <c r="L256" s="11">
        <v>14.459999999999999</v>
      </c>
      <c r="M256" s="11">
        <f t="shared" si="7"/>
        <v>3967.54</v>
      </c>
    </row>
    <row r="257" spans="1:13">
      <c r="A257" s="10">
        <v>255</v>
      </c>
      <c r="B257" s="8" t="s">
        <v>549</v>
      </c>
      <c r="C257" s="8" t="s">
        <v>550</v>
      </c>
      <c r="D257" s="8" t="s">
        <v>39</v>
      </c>
      <c r="E257" s="11">
        <v>5100</v>
      </c>
      <c r="F257" s="11">
        <v>700</v>
      </c>
      <c r="G257" s="11">
        <v>225</v>
      </c>
      <c r="H257" s="11">
        <v>0</v>
      </c>
      <c r="I257" s="11">
        <f t="shared" si="6"/>
        <v>6025</v>
      </c>
      <c r="J257" s="11">
        <v>765</v>
      </c>
      <c r="K257" s="11">
        <v>1760</v>
      </c>
      <c r="L257" s="11">
        <v>71</v>
      </c>
      <c r="M257" s="11">
        <f t="shared" si="7"/>
        <v>5189</v>
      </c>
    </row>
    <row r="258" spans="1:13">
      <c r="A258" s="10">
        <v>256</v>
      </c>
      <c r="B258" s="8" t="s">
        <v>551</v>
      </c>
      <c r="C258" s="8" t="s">
        <v>552</v>
      </c>
      <c r="D258" s="8" t="s">
        <v>31</v>
      </c>
      <c r="E258" s="11">
        <v>12100</v>
      </c>
      <c r="F258" s="11">
        <v>700</v>
      </c>
      <c r="G258" s="11">
        <v>405</v>
      </c>
      <c r="H258" s="11">
        <v>0</v>
      </c>
      <c r="I258" s="11">
        <f t="shared" si="6"/>
        <v>13205</v>
      </c>
      <c r="J258" s="11">
        <v>1694</v>
      </c>
      <c r="K258" s="11">
        <v>8011</v>
      </c>
      <c r="L258" s="11">
        <v>1047.2</v>
      </c>
      <c r="M258" s="11">
        <f t="shared" si="7"/>
        <v>10463.799999999999</v>
      </c>
    </row>
    <row r="259" spans="1:13">
      <c r="A259" s="10">
        <v>257</v>
      </c>
      <c r="B259" s="8" t="s">
        <v>553</v>
      </c>
      <c r="C259" s="8" t="s">
        <v>554</v>
      </c>
      <c r="D259" s="8" t="s">
        <v>31</v>
      </c>
      <c r="E259" s="11">
        <v>14600</v>
      </c>
      <c r="F259" s="11">
        <v>500</v>
      </c>
      <c r="G259" s="11">
        <v>405</v>
      </c>
      <c r="H259" s="11">
        <v>288</v>
      </c>
      <c r="I259" s="11">
        <f t="shared" ref="I259:I322" si="8">E259+F259+G259-H259</f>
        <v>15217</v>
      </c>
      <c r="J259" s="11">
        <v>2336</v>
      </c>
      <c r="K259" s="11">
        <v>9381</v>
      </c>
      <c r="L259" s="11">
        <v>1340.25</v>
      </c>
      <c r="M259" s="11">
        <f t="shared" si="7"/>
        <v>11540.75</v>
      </c>
    </row>
    <row r="260" spans="1:13">
      <c r="A260" s="10">
        <v>258</v>
      </c>
      <c r="B260" s="8" t="s">
        <v>555</v>
      </c>
      <c r="C260" s="8" t="s">
        <v>556</v>
      </c>
      <c r="D260" s="8" t="s">
        <v>43</v>
      </c>
      <c r="E260" s="11">
        <v>16000</v>
      </c>
      <c r="F260" s="11">
        <v>100</v>
      </c>
      <c r="G260" s="11">
        <v>405</v>
      </c>
      <c r="H260" s="11">
        <v>62</v>
      </c>
      <c r="I260" s="11">
        <f t="shared" si="8"/>
        <v>16443</v>
      </c>
      <c r="J260" s="11">
        <v>1920</v>
      </c>
      <c r="K260" s="11">
        <v>11023</v>
      </c>
      <c r="L260" s="11">
        <v>1750.75</v>
      </c>
      <c r="M260" s="11">
        <f t="shared" ref="M260:M323" si="9">I260-J260-L260</f>
        <v>12772.25</v>
      </c>
    </row>
    <row r="261" spans="1:13">
      <c r="A261" s="10">
        <v>259</v>
      </c>
      <c r="B261" s="8" t="s">
        <v>557</v>
      </c>
      <c r="C261" s="8" t="s">
        <v>558</v>
      </c>
      <c r="D261" s="8" t="s">
        <v>35</v>
      </c>
      <c r="E261" s="11">
        <v>7000</v>
      </c>
      <c r="F261" s="11">
        <v>500</v>
      </c>
      <c r="G261" s="11">
        <v>360</v>
      </c>
      <c r="H261" s="11">
        <v>197</v>
      </c>
      <c r="I261" s="11">
        <f t="shared" si="8"/>
        <v>7663</v>
      </c>
      <c r="J261" s="11">
        <v>1120</v>
      </c>
      <c r="K261" s="11">
        <v>3043</v>
      </c>
      <c r="L261" s="11">
        <v>199.3</v>
      </c>
      <c r="M261" s="11">
        <f t="shared" si="9"/>
        <v>6343.7</v>
      </c>
    </row>
    <row r="262" spans="1:13">
      <c r="A262" s="10">
        <v>260</v>
      </c>
      <c r="B262" s="8" t="s">
        <v>559</v>
      </c>
      <c r="C262" s="8" t="s">
        <v>560</v>
      </c>
      <c r="D262" s="8" t="s">
        <v>35</v>
      </c>
      <c r="E262" s="11">
        <v>6700</v>
      </c>
      <c r="F262" s="11">
        <v>700</v>
      </c>
      <c r="G262" s="11">
        <v>450</v>
      </c>
      <c r="H262" s="11">
        <v>144</v>
      </c>
      <c r="I262" s="11">
        <f t="shared" si="8"/>
        <v>7706</v>
      </c>
      <c r="J262" s="11">
        <v>871</v>
      </c>
      <c r="K262" s="11">
        <v>3335</v>
      </c>
      <c r="L262" s="11">
        <v>228.5</v>
      </c>
      <c r="M262" s="11">
        <f t="shared" si="9"/>
        <v>6606.5</v>
      </c>
    </row>
    <row r="263" spans="1:13">
      <c r="A263" s="10">
        <v>261</v>
      </c>
      <c r="B263" s="8" t="s">
        <v>561</v>
      </c>
      <c r="C263" s="8" t="s">
        <v>562</v>
      </c>
      <c r="D263" s="8" t="s">
        <v>39</v>
      </c>
      <c r="E263" s="11">
        <v>17000</v>
      </c>
      <c r="F263" s="11">
        <v>700</v>
      </c>
      <c r="G263" s="11">
        <v>180</v>
      </c>
      <c r="H263" s="11">
        <v>129</v>
      </c>
      <c r="I263" s="11">
        <f t="shared" si="8"/>
        <v>17751</v>
      </c>
      <c r="J263" s="11">
        <v>2720</v>
      </c>
      <c r="K263" s="11">
        <v>11531</v>
      </c>
      <c r="L263" s="11">
        <v>1877.75</v>
      </c>
      <c r="M263" s="11">
        <f t="shared" si="9"/>
        <v>13153.25</v>
      </c>
    </row>
    <row r="264" spans="1:13">
      <c r="A264" s="10">
        <v>262</v>
      </c>
      <c r="B264" s="8" t="s">
        <v>563</v>
      </c>
      <c r="C264" s="8" t="s">
        <v>564</v>
      </c>
      <c r="D264" s="8" t="s">
        <v>68</v>
      </c>
      <c r="E264" s="11">
        <v>8900</v>
      </c>
      <c r="F264" s="11">
        <v>100</v>
      </c>
      <c r="G264" s="11">
        <v>135</v>
      </c>
      <c r="H264" s="11">
        <v>63</v>
      </c>
      <c r="I264" s="11">
        <f t="shared" si="8"/>
        <v>9072</v>
      </c>
      <c r="J264" s="11">
        <v>1246</v>
      </c>
      <c r="K264" s="11">
        <v>4326</v>
      </c>
      <c r="L264" s="11">
        <v>327.60000000000002</v>
      </c>
      <c r="M264" s="11">
        <f t="shared" si="9"/>
        <v>7498.4</v>
      </c>
    </row>
    <row r="265" spans="1:13">
      <c r="A265" s="10">
        <v>263</v>
      </c>
      <c r="B265" s="8" t="s">
        <v>565</v>
      </c>
      <c r="C265" s="8" t="s">
        <v>566</v>
      </c>
      <c r="D265" s="8" t="s">
        <v>43</v>
      </c>
      <c r="E265" s="11">
        <v>9500</v>
      </c>
      <c r="F265" s="11">
        <v>100</v>
      </c>
      <c r="G265" s="11">
        <v>225</v>
      </c>
      <c r="H265" s="11">
        <v>0</v>
      </c>
      <c r="I265" s="11">
        <f t="shared" si="8"/>
        <v>9825</v>
      </c>
      <c r="J265" s="11">
        <v>1520</v>
      </c>
      <c r="K265" s="11">
        <v>4805</v>
      </c>
      <c r="L265" s="11">
        <v>406</v>
      </c>
      <c r="M265" s="11">
        <f t="shared" si="9"/>
        <v>7899</v>
      </c>
    </row>
    <row r="266" spans="1:13">
      <c r="A266" s="10">
        <v>264</v>
      </c>
      <c r="B266" s="8" t="s">
        <v>567</v>
      </c>
      <c r="C266" s="8" t="s">
        <v>568</v>
      </c>
      <c r="D266" s="8" t="s">
        <v>31</v>
      </c>
      <c r="E266" s="11">
        <v>5900</v>
      </c>
      <c r="F266" s="11">
        <v>400</v>
      </c>
      <c r="G266" s="11">
        <v>270</v>
      </c>
      <c r="H266" s="11">
        <v>306</v>
      </c>
      <c r="I266" s="11">
        <f t="shared" si="8"/>
        <v>6264</v>
      </c>
      <c r="J266" s="11">
        <v>708</v>
      </c>
      <c r="K266" s="11">
        <v>2056</v>
      </c>
      <c r="L266" s="11">
        <v>100.60000000000002</v>
      </c>
      <c r="M266" s="11">
        <f t="shared" si="9"/>
        <v>5455.4</v>
      </c>
    </row>
    <row r="267" spans="1:13">
      <c r="A267" s="10">
        <v>265</v>
      </c>
      <c r="B267" s="8" t="s">
        <v>569</v>
      </c>
      <c r="C267" s="8" t="s">
        <v>570</v>
      </c>
      <c r="D267" s="8" t="s">
        <v>43</v>
      </c>
      <c r="E267" s="11">
        <v>11500</v>
      </c>
      <c r="F267" s="11">
        <v>900</v>
      </c>
      <c r="G267" s="11">
        <v>270</v>
      </c>
      <c r="H267" s="11">
        <v>0</v>
      </c>
      <c r="I267" s="11">
        <f t="shared" si="8"/>
        <v>12670</v>
      </c>
      <c r="J267" s="11">
        <v>1725</v>
      </c>
      <c r="K267" s="11">
        <v>7445</v>
      </c>
      <c r="L267" s="11">
        <v>934</v>
      </c>
      <c r="M267" s="11">
        <f t="shared" si="9"/>
        <v>10011</v>
      </c>
    </row>
    <row r="268" spans="1:13">
      <c r="A268" s="10">
        <v>266</v>
      </c>
      <c r="B268" s="8" t="s">
        <v>571</v>
      </c>
      <c r="C268" s="8" t="s">
        <v>572</v>
      </c>
      <c r="D268" s="8" t="s">
        <v>39</v>
      </c>
      <c r="E268" s="11">
        <v>5900</v>
      </c>
      <c r="F268" s="11">
        <v>600</v>
      </c>
      <c r="G268" s="11">
        <v>315</v>
      </c>
      <c r="H268" s="11">
        <v>238</v>
      </c>
      <c r="I268" s="11">
        <f t="shared" si="8"/>
        <v>6577</v>
      </c>
      <c r="J268" s="11">
        <v>944</v>
      </c>
      <c r="K268" s="11">
        <v>2133</v>
      </c>
      <c r="L268" s="11">
        <v>108.30000000000001</v>
      </c>
      <c r="M268" s="11">
        <f t="shared" si="9"/>
        <v>5524.7</v>
      </c>
    </row>
    <row r="269" spans="1:13">
      <c r="A269" s="10">
        <v>267</v>
      </c>
      <c r="B269" s="8" t="s">
        <v>573</v>
      </c>
      <c r="C269" s="8" t="s">
        <v>574</v>
      </c>
      <c r="D269" s="8" t="s">
        <v>31</v>
      </c>
      <c r="E269" s="11">
        <v>5200</v>
      </c>
      <c r="F269" s="11">
        <v>300</v>
      </c>
      <c r="G269" s="11">
        <v>405</v>
      </c>
      <c r="H269" s="11">
        <v>0</v>
      </c>
      <c r="I269" s="11">
        <f t="shared" si="8"/>
        <v>5905</v>
      </c>
      <c r="J269" s="11">
        <v>728</v>
      </c>
      <c r="K269" s="11">
        <v>1677</v>
      </c>
      <c r="L269" s="11">
        <v>62.700000000000017</v>
      </c>
      <c r="M269" s="11">
        <f t="shared" si="9"/>
        <v>5114.3</v>
      </c>
    </row>
    <row r="270" spans="1:13">
      <c r="A270" s="10">
        <v>268</v>
      </c>
      <c r="B270" s="8" t="s">
        <v>575</v>
      </c>
      <c r="C270" s="8" t="s">
        <v>576</v>
      </c>
      <c r="D270" s="8" t="s">
        <v>39</v>
      </c>
      <c r="E270" s="11">
        <v>14100</v>
      </c>
      <c r="F270" s="11">
        <v>800</v>
      </c>
      <c r="G270" s="11">
        <v>405</v>
      </c>
      <c r="H270" s="11">
        <v>309</v>
      </c>
      <c r="I270" s="11">
        <f t="shared" si="8"/>
        <v>14996</v>
      </c>
      <c r="J270" s="11">
        <v>2115</v>
      </c>
      <c r="K270" s="11">
        <v>9381</v>
      </c>
      <c r="L270" s="11">
        <v>1340.25</v>
      </c>
      <c r="M270" s="11">
        <f t="shared" si="9"/>
        <v>11540.75</v>
      </c>
    </row>
    <row r="271" spans="1:13">
      <c r="A271" s="10">
        <v>269</v>
      </c>
      <c r="B271" s="8" t="s">
        <v>577</v>
      </c>
      <c r="C271" s="8" t="s">
        <v>578</v>
      </c>
      <c r="D271" s="8" t="s">
        <v>31</v>
      </c>
      <c r="E271" s="11">
        <v>18100</v>
      </c>
      <c r="F271" s="11">
        <v>800</v>
      </c>
      <c r="G271" s="11">
        <v>135</v>
      </c>
      <c r="H271" s="11">
        <v>319</v>
      </c>
      <c r="I271" s="11">
        <f t="shared" si="8"/>
        <v>18716</v>
      </c>
      <c r="J271" s="11">
        <v>2534</v>
      </c>
      <c r="K271" s="11">
        <v>12682</v>
      </c>
      <c r="L271" s="11">
        <v>2165.5</v>
      </c>
      <c r="M271" s="11">
        <f t="shared" si="9"/>
        <v>14016.5</v>
      </c>
    </row>
    <row r="272" spans="1:13">
      <c r="A272" s="10">
        <v>270</v>
      </c>
      <c r="B272" s="8" t="s">
        <v>579</v>
      </c>
      <c r="C272" s="8" t="s">
        <v>580</v>
      </c>
      <c r="D272" s="8" t="s">
        <v>31</v>
      </c>
      <c r="E272" s="11">
        <v>7700</v>
      </c>
      <c r="F272" s="11">
        <v>1000</v>
      </c>
      <c r="G272" s="11">
        <v>315</v>
      </c>
      <c r="H272" s="11">
        <v>95</v>
      </c>
      <c r="I272" s="11">
        <f t="shared" si="8"/>
        <v>8920</v>
      </c>
      <c r="J272" s="11">
        <v>924</v>
      </c>
      <c r="K272" s="11">
        <v>4496</v>
      </c>
      <c r="L272" s="11">
        <v>344.6</v>
      </c>
      <c r="M272" s="11">
        <f t="shared" si="9"/>
        <v>7651.4</v>
      </c>
    </row>
    <row r="273" spans="1:13">
      <c r="A273" s="10">
        <v>271</v>
      </c>
      <c r="B273" s="8" t="s">
        <v>581</v>
      </c>
      <c r="C273" s="8" t="s">
        <v>582</v>
      </c>
      <c r="D273" s="8" t="s">
        <v>39</v>
      </c>
      <c r="E273" s="11">
        <v>5200</v>
      </c>
      <c r="F273" s="11">
        <v>600</v>
      </c>
      <c r="G273" s="11">
        <v>45</v>
      </c>
      <c r="H273" s="11">
        <v>0</v>
      </c>
      <c r="I273" s="11">
        <f t="shared" si="8"/>
        <v>5845</v>
      </c>
      <c r="J273" s="11">
        <v>624</v>
      </c>
      <c r="K273" s="11">
        <v>1721</v>
      </c>
      <c r="L273" s="11">
        <v>67.100000000000023</v>
      </c>
      <c r="M273" s="11">
        <f t="shared" si="9"/>
        <v>5153.8999999999996</v>
      </c>
    </row>
    <row r="274" spans="1:13">
      <c r="A274" s="10">
        <v>272</v>
      </c>
      <c r="B274" s="8" t="s">
        <v>583</v>
      </c>
      <c r="C274" s="8" t="s">
        <v>584</v>
      </c>
      <c r="D274" s="8" t="s">
        <v>43</v>
      </c>
      <c r="E274" s="11">
        <v>15600</v>
      </c>
      <c r="F274" s="11">
        <v>100</v>
      </c>
      <c r="G274" s="11">
        <v>315</v>
      </c>
      <c r="H274" s="11">
        <v>0</v>
      </c>
      <c r="I274" s="11">
        <f t="shared" si="8"/>
        <v>16015</v>
      </c>
      <c r="J274" s="11">
        <v>2496</v>
      </c>
      <c r="K274" s="11">
        <v>10019</v>
      </c>
      <c r="L274" s="11">
        <v>1499.75</v>
      </c>
      <c r="M274" s="11">
        <f t="shared" si="9"/>
        <v>12019.25</v>
      </c>
    </row>
    <row r="275" spans="1:13">
      <c r="A275" s="10">
        <v>273</v>
      </c>
      <c r="B275" s="8" t="s">
        <v>585</v>
      </c>
      <c r="C275" s="8" t="s">
        <v>586</v>
      </c>
      <c r="D275" s="8" t="s">
        <v>35</v>
      </c>
      <c r="E275" s="11">
        <v>7200</v>
      </c>
      <c r="F275" s="11">
        <v>500</v>
      </c>
      <c r="G275" s="11">
        <v>45</v>
      </c>
      <c r="H275" s="11">
        <v>0</v>
      </c>
      <c r="I275" s="11">
        <f t="shared" si="8"/>
        <v>7745</v>
      </c>
      <c r="J275" s="11">
        <v>1152</v>
      </c>
      <c r="K275" s="11">
        <v>3093</v>
      </c>
      <c r="L275" s="11">
        <v>204.3</v>
      </c>
      <c r="M275" s="11">
        <f t="shared" si="9"/>
        <v>6388.7</v>
      </c>
    </row>
    <row r="276" spans="1:13">
      <c r="A276" s="10">
        <v>274</v>
      </c>
      <c r="B276" s="8" t="s">
        <v>587</v>
      </c>
      <c r="C276" s="8" t="s">
        <v>588</v>
      </c>
      <c r="D276" s="8" t="s">
        <v>31</v>
      </c>
      <c r="E276" s="11">
        <v>11000</v>
      </c>
      <c r="F276" s="11">
        <v>0</v>
      </c>
      <c r="G276" s="11">
        <v>450</v>
      </c>
      <c r="H276" s="11">
        <v>116</v>
      </c>
      <c r="I276" s="11">
        <f t="shared" si="8"/>
        <v>11334</v>
      </c>
      <c r="J276" s="11">
        <v>1540</v>
      </c>
      <c r="K276" s="11">
        <v>6294</v>
      </c>
      <c r="L276" s="11">
        <v>703.80000000000018</v>
      </c>
      <c r="M276" s="11">
        <f t="shared" si="9"/>
        <v>9090.2000000000007</v>
      </c>
    </row>
    <row r="277" spans="1:13">
      <c r="A277" s="10">
        <v>275</v>
      </c>
      <c r="B277" s="8" t="s">
        <v>589</v>
      </c>
      <c r="C277" s="8" t="s">
        <v>590</v>
      </c>
      <c r="D277" s="8" t="s">
        <v>68</v>
      </c>
      <c r="E277" s="11">
        <v>13800</v>
      </c>
      <c r="F277" s="11">
        <v>1000</v>
      </c>
      <c r="G277" s="11">
        <v>270</v>
      </c>
      <c r="H277" s="11">
        <v>0</v>
      </c>
      <c r="I277" s="11">
        <f t="shared" si="8"/>
        <v>15070</v>
      </c>
      <c r="J277" s="11">
        <v>2070</v>
      </c>
      <c r="K277" s="11">
        <v>9500</v>
      </c>
      <c r="L277" s="11">
        <v>1370</v>
      </c>
      <c r="M277" s="11">
        <f t="shared" si="9"/>
        <v>11630</v>
      </c>
    </row>
    <row r="278" spans="1:13">
      <c r="A278" s="10">
        <v>276</v>
      </c>
      <c r="B278" s="8" t="s">
        <v>591</v>
      </c>
      <c r="C278" s="8" t="s">
        <v>592</v>
      </c>
      <c r="D278" s="8" t="s">
        <v>39</v>
      </c>
      <c r="E278" s="11">
        <v>5100</v>
      </c>
      <c r="F278" s="11">
        <v>900</v>
      </c>
      <c r="G278" s="11">
        <v>360</v>
      </c>
      <c r="H278" s="11">
        <v>0</v>
      </c>
      <c r="I278" s="11">
        <f t="shared" si="8"/>
        <v>6360</v>
      </c>
      <c r="J278" s="11">
        <v>612</v>
      </c>
      <c r="K278" s="11">
        <v>2248</v>
      </c>
      <c r="L278" s="11">
        <v>119.80000000000001</v>
      </c>
      <c r="M278" s="11">
        <f t="shared" si="9"/>
        <v>5628.2</v>
      </c>
    </row>
    <row r="279" spans="1:13">
      <c r="A279" s="10">
        <v>277</v>
      </c>
      <c r="B279" s="8" t="s">
        <v>593</v>
      </c>
      <c r="C279" s="8" t="s">
        <v>594</v>
      </c>
      <c r="D279" s="8" t="s">
        <v>43</v>
      </c>
      <c r="E279" s="11">
        <v>12800</v>
      </c>
      <c r="F279" s="11">
        <v>100</v>
      </c>
      <c r="G279" s="11">
        <v>135</v>
      </c>
      <c r="H279" s="11">
        <v>0</v>
      </c>
      <c r="I279" s="11">
        <f t="shared" si="8"/>
        <v>13035</v>
      </c>
      <c r="J279" s="11">
        <v>1536</v>
      </c>
      <c r="K279" s="11">
        <v>7999</v>
      </c>
      <c r="L279" s="11">
        <v>1044.8000000000002</v>
      </c>
      <c r="M279" s="11">
        <f t="shared" si="9"/>
        <v>10454.200000000001</v>
      </c>
    </row>
    <row r="280" spans="1:13">
      <c r="A280" s="10">
        <v>278</v>
      </c>
      <c r="B280" s="8" t="s">
        <v>595</v>
      </c>
      <c r="C280" s="8" t="s">
        <v>596</v>
      </c>
      <c r="D280" s="8" t="s">
        <v>31</v>
      </c>
      <c r="E280" s="11">
        <v>3500</v>
      </c>
      <c r="F280" s="11">
        <v>300</v>
      </c>
      <c r="G280" s="11">
        <v>90</v>
      </c>
      <c r="H280" s="11">
        <v>0</v>
      </c>
      <c r="I280" s="11">
        <f t="shared" si="8"/>
        <v>3890</v>
      </c>
      <c r="J280" s="11">
        <v>455</v>
      </c>
      <c r="K280" s="11">
        <v>0</v>
      </c>
      <c r="L280" s="11">
        <v>0</v>
      </c>
      <c r="M280" s="11">
        <f t="shared" si="9"/>
        <v>3435</v>
      </c>
    </row>
    <row r="281" spans="1:13">
      <c r="A281" s="10">
        <v>279</v>
      </c>
      <c r="B281" s="8" t="s">
        <v>597</v>
      </c>
      <c r="C281" s="8" t="s">
        <v>598</v>
      </c>
      <c r="D281" s="8" t="s">
        <v>35</v>
      </c>
      <c r="E281" s="11">
        <v>17300</v>
      </c>
      <c r="F281" s="11">
        <v>900</v>
      </c>
      <c r="G281" s="11">
        <v>405</v>
      </c>
      <c r="H281" s="11">
        <v>479</v>
      </c>
      <c r="I281" s="11">
        <f t="shared" si="8"/>
        <v>18126</v>
      </c>
      <c r="J281" s="11">
        <v>2249</v>
      </c>
      <c r="K281" s="11">
        <v>12377</v>
      </c>
      <c r="L281" s="11">
        <v>2089.25</v>
      </c>
      <c r="M281" s="11">
        <f t="shared" si="9"/>
        <v>13787.75</v>
      </c>
    </row>
    <row r="282" spans="1:13">
      <c r="A282" s="10">
        <v>280</v>
      </c>
      <c r="B282" s="8" t="s">
        <v>599</v>
      </c>
      <c r="C282" s="8" t="s">
        <v>600</v>
      </c>
      <c r="D282" s="8" t="s">
        <v>31</v>
      </c>
      <c r="E282" s="11">
        <v>14800</v>
      </c>
      <c r="F282" s="11">
        <v>900</v>
      </c>
      <c r="G282" s="11">
        <v>405</v>
      </c>
      <c r="H282" s="11">
        <v>420</v>
      </c>
      <c r="I282" s="11">
        <f t="shared" si="8"/>
        <v>15685</v>
      </c>
      <c r="J282" s="11">
        <v>2220</v>
      </c>
      <c r="K282" s="11">
        <v>9965</v>
      </c>
      <c r="L282" s="11">
        <v>1486.25</v>
      </c>
      <c r="M282" s="11">
        <f t="shared" si="9"/>
        <v>11978.75</v>
      </c>
    </row>
    <row r="283" spans="1:13">
      <c r="A283" s="10">
        <v>281</v>
      </c>
      <c r="B283" s="8" t="s">
        <v>601</v>
      </c>
      <c r="C283" s="8" t="s">
        <v>602</v>
      </c>
      <c r="D283" s="8" t="s">
        <v>31</v>
      </c>
      <c r="E283" s="11">
        <v>17000</v>
      </c>
      <c r="F283" s="11">
        <v>800</v>
      </c>
      <c r="G283" s="11">
        <v>90</v>
      </c>
      <c r="H283" s="11">
        <v>232</v>
      </c>
      <c r="I283" s="11">
        <f t="shared" si="8"/>
        <v>17658</v>
      </c>
      <c r="J283" s="11">
        <v>2040</v>
      </c>
      <c r="K283" s="11">
        <v>12118</v>
      </c>
      <c r="L283" s="11">
        <v>2024.5</v>
      </c>
      <c r="M283" s="11">
        <f t="shared" si="9"/>
        <v>13593.5</v>
      </c>
    </row>
    <row r="284" spans="1:13">
      <c r="A284" s="10">
        <v>282</v>
      </c>
      <c r="B284" s="8" t="s">
        <v>603</v>
      </c>
      <c r="C284" s="8" t="s">
        <v>604</v>
      </c>
      <c r="D284" s="8" t="s">
        <v>31</v>
      </c>
      <c r="E284" s="11">
        <v>15500</v>
      </c>
      <c r="F284" s="11">
        <v>500</v>
      </c>
      <c r="G284" s="11">
        <v>45</v>
      </c>
      <c r="H284" s="11">
        <v>300</v>
      </c>
      <c r="I284" s="11">
        <f t="shared" si="8"/>
        <v>15745</v>
      </c>
      <c r="J284" s="11">
        <v>2015</v>
      </c>
      <c r="K284" s="11">
        <v>10230</v>
      </c>
      <c r="L284" s="11">
        <v>1552.5</v>
      </c>
      <c r="M284" s="11">
        <f t="shared" si="9"/>
        <v>12177.5</v>
      </c>
    </row>
    <row r="285" spans="1:13">
      <c r="A285" s="10">
        <v>283</v>
      </c>
      <c r="B285" s="8" t="s">
        <v>605</v>
      </c>
      <c r="C285" s="8" t="s">
        <v>606</v>
      </c>
      <c r="D285" s="8" t="s">
        <v>31</v>
      </c>
      <c r="E285" s="11">
        <v>18900</v>
      </c>
      <c r="F285" s="11">
        <v>0</v>
      </c>
      <c r="G285" s="11">
        <v>315</v>
      </c>
      <c r="H285" s="11">
        <v>154</v>
      </c>
      <c r="I285" s="11">
        <f t="shared" si="8"/>
        <v>19061</v>
      </c>
      <c r="J285" s="11">
        <v>2835</v>
      </c>
      <c r="K285" s="11">
        <v>12726</v>
      </c>
      <c r="L285" s="11">
        <v>2176.5</v>
      </c>
      <c r="M285" s="11">
        <f t="shared" si="9"/>
        <v>14049.5</v>
      </c>
    </row>
    <row r="286" spans="1:13">
      <c r="A286" s="10">
        <v>284</v>
      </c>
      <c r="B286" s="8" t="s">
        <v>607</v>
      </c>
      <c r="C286" s="8" t="s">
        <v>608</v>
      </c>
      <c r="D286" s="8" t="s">
        <v>43</v>
      </c>
      <c r="E286" s="11">
        <v>17400</v>
      </c>
      <c r="F286" s="11">
        <v>600</v>
      </c>
      <c r="G286" s="11">
        <v>225</v>
      </c>
      <c r="H286" s="11">
        <v>0</v>
      </c>
      <c r="I286" s="11">
        <f t="shared" si="8"/>
        <v>18225</v>
      </c>
      <c r="J286" s="11">
        <v>2436</v>
      </c>
      <c r="K286" s="11">
        <v>12289</v>
      </c>
      <c r="L286" s="11">
        <v>2067.25</v>
      </c>
      <c r="M286" s="11">
        <f t="shared" si="9"/>
        <v>13721.75</v>
      </c>
    </row>
    <row r="287" spans="1:13">
      <c r="A287" s="10">
        <v>285</v>
      </c>
      <c r="B287" s="8" t="s">
        <v>609</v>
      </c>
      <c r="C287" s="8" t="s">
        <v>610</v>
      </c>
      <c r="D287" s="8" t="s">
        <v>68</v>
      </c>
      <c r="E287" s="11">
        <v>13400</v>
      </c>
      <c r="F287" s="11">
        <v>0</v>
      </c>
      <c r="G287" s="11">
        <v>270</v>
      </c>
      <c r="H287" s="11">
        <v>345</v>
      </c>
      <c r="I287" s="11">
        <f t="shared" si="8"/>
        <v>13325</v>
      </c>
      <c r="J287" s="11">
        <v>1742</v>
      </c>
      <c r="K287" s="11">
        <v>8083</v>
      </c>
      <c r="L287" s="11">
        <v>1061.6000000000001</v>
      </c>
      <c r="M287" s="11">
        <f t="shared" si="9"/>
        <v>10521.4</v>
      </c>
    </row>
    <row r="288" spans="1:13">
      <c r="A288" s="10">
        <v>286</v>
      </c>
      <c r="B288" s="8" t="s">
        <v>611</v>
      </c>
      <c r="C288" s="8" t="s">
        <v>612</v>
      </c>
      <c r="D288" s="8" t="s">
        <v>68</v>
      </c>
      <c r="E288" s="11">
        <v>8800</v>
      </c>
      <c r="F288" s="11">
        <v>500</v>
      </c>
      <c r="G288" s="11">
        <v>45</v>
      </c>
      <c r="H288" s="11">
        <v>275</v>
      </c>
      <c r="I288" s="11">
        <f t="shared" si="8"/>
        <v>9070</v>
      </c>
      <c r="J288" s="11">
        <v>1056</v>
      </c>
      <c r="K288" s="11">
        <v>4514</v>
      </c>
      <c r="L288" s="11">
        <v>347.80000000000007</v>
      </c>
      <c r="M288" s="11">
        <f t="shared" si="9"/>
        <v>7666.2</v>
      </c>
    </row>
    <row r="289" spans="1:13">
      <c r="A289" s="10">
        <v>287</v>
      </c>
      <c r="B289" s="8" t="s">
        <v>613</v>
      </c>
      <c r="C289" s="8" t="s">
        <v>614</v>
      </c>
      <c r="D289" s="8" t="s">
        <v>31</v>
      </c>
      <c r="E289" s="11">
        <v>14900</v>
      </c>
      <c r="F289" s="11">
        <v>0</v>
      </c>
      <c r="G289" s="11">
        <v>225</v>
      </c>
      <c r="H289" s="11">
        <v>100</v>
      </c>
      <c r="I289" s="11">
        <f t="shared" si="8"/>
        <v>15025</v>
      </c>
      <c r="J289" s="11">
        <v>2086</v>
      </c>
      <c r="K289" s="11">
        <v>9439</v>
      </c>
      <c r="L289" s="11">
        <v>1354.75</v>
      </c>
      <c r="M289" s="11">
        <f t="shared" si="9"/>
        <v>11584.25</v>
      </c>
    </row>
    <row r="290" spans="1:13">
      <c r="A290" s="10">
        <v>288</v>
      </c>
      <c r="B290" s="8" t="s">
        <v>615</v>
      </c>
      <c r="C290" s="8" t="s">
        <v>616</v>
      </c>
      <c r="D290" s="8" t="s">
        <v>31</v>
      </c>
      <c r="E290" s="11">
        <v>19300</v>
      </c>
      <c r="F290" s="11">
        <v>200</v>
      </c>
      <c r="G290" s="11">
        <v>225</v>
      </c>
      <c r="H290" s="11">
        <v>0</v>
      </c>
      <c r="I290" s="11">
        <f t="shared" si="8"/>
        <v>19725</v>
      </c>
      <c r="J290" s="11">
        <v>3088</v>
      </c>
      <c r="K290" s="11">
        <v>13137</v>
      </c>
      <c r="L290" s="11">
        <v>2279.25</v>
      </c>
      <c r="M290" s="11">
        <f t="shared" si="9"/>
        <v>14357.75</v>
      </c>
    </row>
    <row r="291" spans="1:13">
      <c r="A291" s="10">
        <v>289</v>
      </c>
      <c r="B291" s="8" t="s">
        <v>617</v>
      </c>
      <c r="C291" s="8" t="s">
        <v>618</v>
      </c>
      <c r="D291" s="8" t="s">
        <v>68</v>
      </c>
      <c r="E291" s="11">
        <v>19500</v>
      </c>
      <c r="F291" s="11">
        <v>100</v>
      </c>
      <c r="G291" s="11">
        <v>315</v>
      </c>
      <c r="H291" s="11">
        <v>112</v>
      </c>
      <c r="I291" s="11">
        <f t="shared" si="8"/>
        <v>19803</v>
      </c>
      <c r="J291" s="11">
        <v>3120</v>
      </c>
      <c r="K291" s="11">
        <v>13183</v>
      </c>
      <c r="L291" s="11">
        <v>2290.75</v>
      </c>
      <c r="M291" s="11">
        <f t="shared" si="9"/>
        <v>14392.25</v>
      </c>
    </row>
    <row r="292" spans="1:13">
      <c r="A292" s="10">
        <v>290</v>
      </c>
      <c r="B292" s="8" t="s">
        <v>619</v>
      </c>
      <c r="C292" s="8" t="s">
        <v>620</v>
      </c>
      <c r="D292" s="8" t="s">
        <v>31</v>
      </c>
      <c r="E292" s="11">
        <v>17800</v>
      </c>
      <c r="F292" s="11">
        <v>500</v>
      </c>
      <c r="G292" s="11">
        <v>45</v>
      </c>
      <c r="H292" s="11">
        <v>0</v>
      </c>
      <c r="I292" s="11">
        <f t="shared" si="8"/>
        <v>18345</v>
      </c>
      <c r="J292" s="11">
        <v>2314</v>
      </c>
      <c r="K292" s="11">
        <v>12531</v>
      </c>
      <c r="L292" s="11">
        <v>2127.75</v>
      </c>
      <c r="M292" s="11">
        <f t="shared" si="9"/>
        <v>13903.25</v>
      </c>
    </row>
    <row r="293" spans="1:13">
      <c r="A293" s="10">
        <v>291</v>
      </c>
      <c r="B293" s="8" t="s">
        <v>621</v>
      </c>
      <c r="C293" s="8" t="s">
        <v>622</v>
      </c>
      <c r="D293" s="8" t="s">
        <v>43</v>
      </c>
      <c r="E293" s="11">
        <v>19800</v>
      </c>
      <c r="F293" s="11">
        <v>800</v>
      </c>
      <c r="G293" s="11">
        <v>270</v>
      </c>
      <c r="H293" s="11">
        <v>393</v>
      </c>
      <c r="I293" s="11">
        <f t="shared" si="8"/>
        <v>20477</v>
      </c>
      <c r="J293" s="11">
        <v>2772</v>
      </c>
      <c r="K293" s="11">
        <v>14205</v>
      </c>
      <c r="L293" s="11">
        <v>2546.25</v>
      </c>
      <c r="M293" s="11">
        <f t="shared" si="9"/>
        <v>15158.75</v>
      </c>
    </row>
    <row r="294" spans="1:13">
      <c r="A294" s="10">
        <v>292</v>
      </c>
      <c r="B294" s="8" t="s">
        <v>623</v>
      </c>
      <c r="C294" s="8" t="s">
        <v>624</v>
      </c>
      <c r="D294" s="8" t="s">
        <v>43</v>
      </c>
      <c r="E294" s="11">
        <v>7300</v>
      </c>
      <c r="F294" s="11">
        <v>1000</v>
      </c>
      <c r="G294" s="11">
        <v>135</v>
      </c>
      <c r="H294" s="11">
        <v>0</v>
      </c>
      <c r="I294" s="11">
        <f t="shared" si="8"/>
        <v>8435</v>
      </c>
      <c r="J294" s="11">
        <v>1022</v>
      </c>
      <c r="K294" s="11">
        <v>3913</v>
      </c>
      <c r="L294" s="11">
        <v>286.3</v>
      </c>
      <c r="M294" s="11">
        <f t="shared" si="9"/>
        <v>7126.7</v>
      </c>
    </row>
    <row r="295" spans="1:13">
      <c r="A295" s="10">
        <v>293</v>
      </c>
      <c r="B295" s="8" t="s">
        <v>625</v>
      </c>
      <c r="C295" s="8" t="s">
        <v>626</v>
      </c>
      <c r="D295" s="8" t="s">
        <v>68</v>
      </c>
      <c r="E295" s="11">
        <v>16200</v>
      </c>
      <c r="F295" s="11">
        <v>1000</v>
      </c>
      <c r="G295" s="11">
        <v>360</v>
      </c>
      <c r="H295" s="11">
        <v>340</v>
      </c>
      <c r="I295" s="11">
        <f t="shared" si="8"/>
        <v>17220</v>
      </c>
      <c r="J295" s="11">
        <v>2268</v>
      </c>
      <c r="K295" s="11">
        <v>11452</v>
      </c>
      <c r="L295" s="11">
        <v>1858</v>
      </c>
      <c r="M295" s="11">
        <f t="shared" si="9"/>
        <v>13094</v>
      </c>
    </row>
    <row r="296" spans="1:13">
      <c r="A296" s="10">
        <v>294</v>
      </c>
      <c r="B296" s="8" t="s">
        <v>627</v>
      </c>
      <c r="C296" s="8" t="s">
        <v>628</v>
      </c>
      <c r="D296" s="8" t="s">
        <v>68</v>
      </c>
      <c r="E296" s="11">
        <v>6700</v>
      </c>
      <c r="F296" s="11">
        <v>100</v>
      </c>
      <c r="G296" s="11">
        <v>90</v>
      </c>
      <c r="H296" s="11">
        <v>0</v>
      </c>
      <c r="I296" s="11">
        <f t="shared" si="8"/>
        <v>6890</v>
      </c>
      <c r="J296" s="11">
        <v>1005</v>
      </c>
      <c r="K296" s="11">
        <v>2385</v>
      </c>
      <c r="L296" s="11">
        <v>133.5</v>
      </c>
      <c r="M296" s="11">
        <f t="shared" si="9"/>
        <v>5751.5</v>
      </c>
    </row>
    <row r="297" spans="1:13">
      <c r="A297" s="10">
        <v>295</v>
      </c>
      <c r="B297" s="8" t="s">
        <v>629</v>
      </c>
      <c r="C297" s="8" t="s">
        <v>630</v>
      </c>
      <c r="D297" s="8" t="s">
        <v>39</v>
      </c>
      <c r="E297" s="11">
        <v>3900</v>
      </c>
      <c r="F297" s="11">
        <v>100</v>
      </c>
      <c r="G297" s="11">
        <v>450</v>
      </c>
      <c r="H297" s="11">
        <v>0</v>
      </c>
      <c r="I297" s="11">
        <f t="shared" si="8"/>
        <v>4450</v>
      </c>
      <c r="J297" s="11">
        <v>468</v>
      </c>
      <c r="K297" s="11">
        <v>482</v>
      </c>
      <c r="L297" s="11">
        <v>14.459999999999999</v>
      </c>
      <c r="M297" s="11">
        <f t="shared" si="9"/>
        <v>3967.54</v>
      </c>
    </row>
    <row r="298" spans="1:13">
      <c r="A298" s="10">
        <v>296</v>
      </c>
      <c r="B298" s="8" t="s">
        <v>631</v>
      </c>
      <c r="C298" s="8" t="s">
        <v>632</v>
      </c>
      <c r="D298" s="8" t="s">
        <v>31</v>
      </c>
      <c r="E298" s="11">
        <v>12200</v>
      </c>
      <c r="F298" s="11">
        <v>800</v>
      </c>
      <c r="G298" s="11">
        <v>45</v>
      </c>
      <c r="H298" s="11">
        <v>86</v>
      </c>
      <c r="I298" s="11">
        <f t="shared" si="8"/>
        <v>12959</v>
      </c>
      <c r="J298" s="11">
        <v>1586</v>
      </c>
      <c r="K298" s="11">
        <v>7873</v>
      </c>
      <c r="L298" s="11">
        <v>1019.6000000000001</v>
      </c>
      <c r="M298" s="11">
        <f t="shared" si="9"/>
        <v>10353.4</v>
      </c>
    </row>
    <row r="299" spans="1:13">
      <c r="A299" s="10">
        <v>297</v>
      </c>
      <c r="B299" s="8" t="s">
        <v>633</v>
      </c>
      <c r="C299" s="8" t="s">
        <v>634</v>
      </c>
      <c r="D299" s="8" t="s">
        <v>43</v>
      </c>
      <c r="E299" s="11">
        <v>8300</v>
      </c>
      <c r="F299" s="11">
        <v>400</v>
      </c>
      <c r="G299" s="11">
        <v>45</v>
      </c>
      <c r="H299" s="11">
        <v>0</v>
      </c>
      <c r="I299" s="11">
        <f t="shared" si="8"/>
        <v>8745</v>
      </c>
      <c r="J299" s="11">
        <v>1079</v>
      </c>
      <c r="K299" s="11">
        <v>4166</v>
      </c>
      <c r="L299" s="11">
        <v>311.60000000000002</v>
      </c>
      <c r="M299" s="11">
        <f t="shared" si="9"/>
        <v>7354.4</v>
      </c>
    </row>
    <row r="300" spans="1:13">
      <c r="A300" s="10">
        <v>298</v>
      </c>
      <c r="B300" s="8" t="s">
        <v>635</v>
      </c>
      <c r="C300" s="8" t="s">
        <v>636</v>
      </c>
      <c r="D300" s="8" t="s">
        <v>31</v>
      </c>
      <c r="E300" s="11">
        <v>15300</v>
      </c>
      <c r="F300" s="11">
        <v>100</v>
      </c>
      <c r="G300" s="11">
        <v>405</v>
      </c>
      <c r="H300" s="11">
        <v>348</v>
      </c>
      <c r="I300" s="11">
        <f t="shared" si="8"/>
        <v>15457</v>
      </c>
      <c r="J300" s="11">
        <v>1989</v>
      </c>
      <c r="K300" s="11">
        <v>9968</v>
      </c>
      <c r="L300" s="11">
        <v>1487</v>
      </c>
      <c r="M300" s="11">
        <f t="shared" si="9"/>
        <v>11981</v>
      </c>
    </row>
    <row r="301" spans="1:13">
      <c r="A301" s="10">
        <v>299</v>
      </c>
      <c r="B301" s="8" t="s">
        <v>637</v>
      </c>
      <c r="C301" s="8" t="s">
        <v>638</v>
      </c>
      <c r="D301" s="8" t="s">
        <v>39</v>
      </c>
      <c r="E301" s="11">
        <v>7700</v>
      </c>
      <c r="F301" s="11">
        <v>300</v>
      </c>
      <c r="G301" s="11">
        <v>360</v>
      </c>
      <c r="H301" s="11">
        <v>395</v>
      </c>
      <c r="I301" s="11">
        <f t="shared" si="8"/>
        <v>7965</v>
      </c>
      <c r="J301" s="11">
        <v>924</v>
      </c>
      <c r="K301" s="11">
        <v>3541</v>
      </c>
      <c r="L301" s="11">
        <v>249.10000000000002</v>
      </c>
      <c r="M301" s="11">
        <f t="shared" si="9"/>
        <v>6791.9</v>
      </c>
    </row>
    <row r="302" spans="1:13">
      <c r="A302" s="10">
        <v>300</v>
      </c>
      <c r="B302" s="8" t="s">
        <v>639</v>
      </c>
      <c r="C302" s="8" t="s">
        <v>640</v>
      </c>
      <c r="D302" s="8" t="s">
        <v>31</v>
      </c>
      <c r="E302" s="11">
        <v>11300</v>
      </c>
      <c r="F302" s="11">
        <v>0</v>
      </c>
      <c r="G302" s="11">
        <v>90</v>
      </c>
      <c r="H302" s="11">
        <v>367</v>
      </c>
      <c r="I302" s="11">
        <f t="shared" si="8"/>
        <v>11023</v>
      </c>
      <c r="J302" s="11">
        <v>1469</v>
      </c>
      <c r="K302" s="11">
        <v>6054</v>
      </c>
      <c r="L302" s="11">
        <v>655.8</v>
      </c>
      <c r="M302" s="11">
        <f t="shared" si="9"/>
        <v>8898.2000000000007</v>
      </c>
    </row>
    <row r="303" spans="1:13">
      <c r="A303" s="10">
        <v>301</v>
      </c>
      <c r="B303" s="8" t="s">
        <v>641</v>
      </c>
      <c r="C303" s="8" t="s">
        <v>642</v>
      </c>
      <c r="D303" s="8" t="s">
        <v>31</v>
      </c>
      <c r="E303" s="11">
        <v>9100</v>
      </c>
      <c r="F303" s="11">
        <v>1000</v>
      </c>
      <c r="G303" s="11">
        <v>45</v>
      </c>
      <c r="H303" s="11">
        <v>0</v>
      </c>
      <c r="I303" s="11">
        <f t="shared" si="8"/>
        <v>10145</v>
      </c>
      <c r="J303" s="11">
        <v>1456</v>
      </c>
      <c r="K303" s="11">
        <v>5189</v>
      </c>
      <c r="L303" s="11">
        <v>482.79999999999995</v>
      </c>
      <c r="M303" s="11">
        <f t="shared" si="9"/>
        <v>8206.2000000000007</v>
      </c>
    </row>
    <row r="304" spans="1:13">
      <c r="A304" s="10">
        <v>302</v>
      </c>
      <c r="B304" s="8" t="s">
        <v>643</v>
      </c>
      <c r="C304" s="8" t="s">
        <v>644</v>
      </c>
      <c r="D304" s="8" t="s">
        <v>31</v>
      </c>
      <c r="E304" s="11">
        <v>7800</v>
      </c>
      <c r="F304" s="11">
        <v>900</v>
      </c>
      <c r="G304" s="11">
        <v>270</v>
      </c>
      <c r="H304" s="11">
        <v>0</v>
      </c>
      <c r="I304" s="11">
        <f t="shared" si="8"/>
        <v>8970</v>
      </c>
      <c r="J304" s="11">
        <v>936</v>
      </c>
      <c r="K304" s="11">
        <v>4534</v>
      </c>
      <c r="L304" s="11">
        <v>351.80000000000007</v>
      </c>
      <c r="M304" s="11">
        <f t="shared" si="9"/>
        <v>7682.2</v>
      </c>
    </row>
    <row r="305" spans="1:13">
      <c r="A305" s="10">
        <v>303</v>
      </c>
      <c r="B305" s="8" t="s">
        <v>645</v>
      </c>
      <c r="C305" s="8" t="s">
        <v>646</v>
      </c>
      <c r="D305" s="8" t="s">
        <v>31</v>
      </c>
      <c r="E305" s="11">
        <v>3900</v>
      </c>
      <c r="F305" s="11">
        <v>300</v>
      </c>
      <c r="G305" s="11">
        <v>405</v>
      </c>
      <c r="H305" s="11">
        <v>0</v>
      </c>
      <c r="I305" s="11">
        <f t="shared" si="8"/>
        <v>4605</v>
      </c>
      <c r="J305" s="11">
        <v>546</v>
      </c>
      <c r="K305" s="11">
        <v>559</v>
      </c>
      <c r="L305" s="11">
        <v>16.77</v>
      </c>
      <c r="M305" s="11">
        <f t="shared" si="9"/>
        <v>4042.23</v>
      </c>
    </row>
    <row r="306" spans="1:13">
      <c r="A306" s="10">
        <v>304</v>
      </c>
      <c r="B306" s="8" t="s">
        <v>647</v>
      </c>
      <c r="C306" s="8" t="s">
        <v>648</v>
      </c>
      <c r="D306" s="8" t="s">
        <v>35</v>
      </c>
      <c r="E306" s="11">
        <v>16700</v>
      </c>
      <c r="F306" s="11">
        <v>500</v>
      </c>
      <c r="G306" s="11">
        <v>225</v>
      </c>
      <c r="H306" s="11">
        <v>0</v>
      </c>
      <c r="I306" s="11">
        <f t="shared" si="8"/>
        <v>17425</v>
      </c>
      <c r="J306" s="11">
        <v>2505</v>
      </c>
      <c r="K306" s="11">
        <v>11420</v>
      </c>
      <c r="L306" s="11">
        <v>1850</v>
      </c>
      <c r="M306" s="11">
        <f t="shared" si="9"/>
        <v>13070</v>
      </c>
    </row>
    <row r="307" spans="1:13">
      <c r="A307" s="10">
        <v>305</v>
      </c>
      <c r="B307" s="8" t="s">
        <v>649</v>
      </c>
      <c r="C307" s="8" t="s">
        <v>650</v>
      </c>
      <c r="D307" s="8" t="s">
        <v>31</v>
      </c>
      <c r="E307" s="11">
        <v>8100</v>
      </c>
      <c r="F307" s="11">
        <v>700</v>
      </c>
      <c r="G307" s="11">
        <v>225</v>
      </c>
      <c r="H307" s="11">
        <v>0</v>
      </c>
      <c r="I307" s="11">
        <f t="shared" si="8"/>
        <v>9025</v>
      </c>
      <c r="J307" s="11">
        <v>972</v>
      </c>
      <c r="K307" s="11">
        <v>4553</v>
      </c>
      <c r="L307" s="11">
        <v>355.6</v>
      </c>
      <c r="M307" s="11">
        <f t="shared" si="9"/>
        <v>7697.4</v>
      </c>
    </row>
    <row r="308" spans="1:13">
      <c r="A308" s="10">
        <v>306</v>
      </c>
      <c r="B308" s="8" t="s">
        <v>651</v>
      </c>
      <c r="C308" s="8" t="s">
        <v>652</v>
      </c>
      <c r="D308" s="8" t="s">
        <v>68</v>
      </c>
      <c r="E308" s="11">
        <v>16900</v>
      </c>
      <c r="F308" s="11">
        <v>200</v>
      </c>
      <c r="G308" s="11">
        <v>360</v>
      </c>
      <c r="H308" s="11">
        <v>450</v>
      </c>
      <c r="I308" s="11">
        <f t="shared" si="8"/>
        <v>17010</v>
      </c>
      <c r="J308" s="11">
        <v>2535</v>
      </c>
      <c r="K308" s="11">
        <v>10975</v>
      </c>
      <c r="L308" s="11">
        <v>1738.75</v>
      </c>
      <c r="M308" s="11">
        <f t="shared" si="9"/>
        <v>12736.25</v>
      </c>
    </row>
    <row r="309" spans="1:13">
      <c r="A309" s="10">
        <v>307</v>
      </c>
      <c r="B309" s="8" t="s">
        <v>653</v>
      </c>
      <c r="C309" s="8" t="s">
        <v>654</v>
      </c>
      <c r="D309" s="8" t="s">
        <v>31</v>
      </c>
      <c r="E309" s="11">
        <v>15100</v>
      </c>
      <c r="F309" s="11">
        <v>1000</v>
      </c>
      <c r="G309" s="11">
        <v>405</v>
      </c>
      <c r="H309" s="11">
        <v>0</v>
      </c>
      <c r="I309" s="11">
        <f t="shared" si="8"/>
        <v>16505</v>
      </c>
      <c r="J309" s="11">
        <v>2265</v>
      </c>
      <c r="K309" s="11">
        <v>10740</v>
      </c>
      <c r="L309" s="11">
        <v>1680</v>
      </c>
      <c r="M309" s="11">
        <f t="shared" si="9"/>
        <v>12560</v>
      </c>
    </row>
    <row r="310" spans="1:13">
      <c r="A310" s="10">
        <v>308</v>
      </c>
      <c r="B310" s="8" t="s">
        <v>655</v>
      </c>
      <c r="C310" s="8" t="s">
        <v>656</v>
      </c>
      <c r="D310" s="8" t="s">
        <v>31</v>
      </c>
      <c r="E310" s="11">
        <v>9300</v>
      </c>
      <c r="F310" s="11">
        <v>400</v>
      </c>
      <c r="G310" s="11">
        <v>360</v>
      </c>
      <c r="H310" s="11">
        <v>306</v>
      </c>
      <c r="I310" s="11">
        <f t="shared" si="8"/>
        <v>9754</v>
      </c>
      <c r="J310" s="11">
        <v>1488</v>
      </c>
      <c r="K310" s="11">
        <v>4766</v>
      </c>
      <c r="L310" s="11">
        <v>398.20000000000005</v>
      </c>
      <c r="M310" s="11">
        <f t="shared" si="9"/>
        <v>7867.8</v>
      </c>
    </row>
    <row r="311" spans="1:13">
      <c r="A311" s="10">
        <v>309</v>
      </c>
      <c r="B311" s="8" t="s">
        <v>657</v>
      </c>
      <c r="C311" s="8" t="s">
        <v>658</v>
      </c>
      <c r="D311" s="8" t="s">
        <v>39</v>
      </c>
      <c r="E311" s="11">
        <v>3200</v>
      </c>
      <c r="F311" s="11">
        <v>700</v>
      </c>
      <c r="G311" s="11">
        <v>45</v>
      </c>
      <c r="H311" s="11">
        <v>151</v>
      </c>
      <c r="I311" s="11">
        <f t="shared" si="8"/>
        <v>3794</v>
      </c>
      <c r="J311" s="11">
        <v>512</v>
      </c>
      <c r="K311" s="11">
        <v>0</v>
      </c>
      <c r="L311" s="11">
        <v>0</v>
      </c>
      <c r="M311" s="11">
        <f t="shared" si="9"/>
        <v>3282</v>
      </c>
    </row>
    <row r="312" spans="1:13">
      <c r="A312" s="10">
        <v>310</v>
      </c>
      <c r="B312" s="8" t="s">
        <v>659</v>
      </c>
      <c r="C312" s="8" t="s">
        <v>660</v>
      </c>
      <c r="D312" s="8" t="s">
        <v>43</v>
      </c>
      <c r="E312" s="11">
        <v>10800</v>
      </c>
      <c r="F312" s="11">
        <v>300</v>
      </c>
      <c r="G312" s="11">
        <v>360</v>
      </c>
      <c r="H312" s="11">
        <v>0</v>
      </c>
      <c r="I312" s="11">
        <f t="shared" si="8"/>
        <v>11460</v>
      </c>
      <c r="J312" s="11">
        <v>1512</v>
      </c>
      <c r="K312" s="11">
        <v>6448</v>
      </c>
      <c r="L312" s="11">
        <v>734.60000000000014</v>
      </c>
      <c r="M312" s="11">
        <f t="shared" si="9"/>
        <v>9213.4</v>
      </c>
    </row>
    <row r="313" spans="1:13">
      <c r="A313" s="10">
        <v>311</v>
      </c>
      <c r="B313" s="8" t="s">
        <v>661</v>
      </c>
      <c r="C313" s="8" t="s">
        <v>662</v>
      </c>
      <c r="D313" s="8" t="s">
        <v>31</v>
      </c>
      <c r="E313" s="11">
        <v>4200</v>
      </c>
      <c r="F313" s="11">
        <v>100</v>
      </c>
      <c r="G313" s="11">
        <v>450</v>
      </c>
      <c r="H313" s="11">
        <v>481</v>
      </c>
      <c r="I313" s="11">
        <f t="shared" si="8"/>
        <v>4269</v>
      </c>
      <c r="J313" s="11">
        <v>672</v>
      </c>
      <c r="K313" s="11">
        <v>97</v>
      </c>
      <c r="L313" s="11">
        <v>2.9099999999999997</v>
      </c>
      <c r="M313" s="11">
        <f t="shared" si="9"/>
        <v>3594.09</v>
      </c>
    </row>
    <row r="314" spans="1:13">
      <c r="A314" s="10">
        <v>312</v>
      </c>
      <c r="B314" s="8" t="s">
        <v>663</v>
      </c>
      <c r="C314" s="8" t="s">
        <v>664</v>
      </c>
      <c r="D314" s="8" t="s">
        <v>31</v>
      </c>
      <c r="E314" s="11">
        <v>11300</v>
      </c>
      <c r="F314" s="11">
        <v>600</v>
      </c>
      <c r="G314" s="11">
        <v>360</v>
      </c>
      <c r="H314" s="11">
        <v>30</v>
      </c>
      <c r="I314" s="11">
        <f t="shared" si="8"/>
        <v>12230</v>
      </c>
      <c r="J314" s="11">
        <v>1695</v>
      </c>
      <c r="K314" s="11">
        <v>7035</v>
      </c>
      <c r="L314" s="11">
        <v>852</v>
      </c>
      <c r="M314" s="11">
        <f t="shared" si="9"/>
        <v>9683</v>
      </c>
    </row>
    <row r="315" spans="1:13">
      <c r="A315" s="10">
        <v>313</v>
      </c>
      <c r="B315" s="8" t="s">
        <v>665</v>
      </c>
      <c r="C315" s="8" t="s">
        <v>666</v>
      </c>
      <c r="D315" s="8" t="s">
        <v>31</v>
      </c>
      <c r="E315" s="11">
        <v>19500</v>
      </c>
      <c r="F315" s="11">
        <v>600</v>
      </c>
      <c r="G315" s="11">
        <v>405</v>
      </c>
      <c r="H315" s="11">
        <v>215</v>
      </c>
      <c r="I315" s="11">
        <f t="shared" si="8"/>
        <v>20290</v>
      </c>
      <c r="J315" s="11">
        <v>2340</v>
      </c>
      <c r="K315" s="11">
        <v>14450</v>
      </c>
      <c r="L315" s="11">
        <v>2607.5</v>
      </c>
      <c r="M315" s="11">
        <f t="shared" si="9"/>
        <v>15342.5</v>
      </c>
    </row>
    <row r="316" spans="1:13">
      <c r="A316" s="10">
        <v>314</v>
      </c>
      <c r="B316" s="8" t="s">
        <v>667</v>
      </c>
      <c r="C316" s="8" t="s">
        <v>668</v>
      </c>
      <c r="D316" s="8" t="s">
        <v>39</v>
      </c>
      <c r="E316" s="11">
        <v>8900</v>
      </c>
      <c r="F316" s="11">
        <v>600</v>
      </c>
      <c r="G316" s="11">
        <v>315</v>
      </c>
      <c r="H316" s="11">
        <v>128</v>
      </c>
      <c r="I316" s="11">
        <f t="shared" si="8"/>
        <v>9687</v>
      </c>
      <c r="J316" s="11">
        <v>1068</v>
      </c>
      <c r="K316" s="11">
        <v>5119</v>
      </c>
      <c r="L316" s="11">
        <v>468.80000000000007</v>
      </c>
      <c r="M316" s="11">
        <f t="shared" si="9"/>
        <v>8150.2</v>
      </c>
    </row>
    <row r="317" spans="1:13">
      <c r="A317" s="10">
        <v>315</v>
      </c>
      <c r="B317" s="8" t="s">
        <v>669</v>
      </c>
      <c r="C317" s="8" t="s">
        <v>670</v>
      </c>
      <c r="D317" s="8" t="s">
        <v>31</v>
      </c>
      <c r="E317" s="11">
        <v>8100</v>
      </c>
      <c r="F317" s="11">
        <v>400</v>
      </c>
      <c r="G317" s="11">
        <v>90</v>
      </c>
      <c r="H317" s="11">
        <v>429</v>
      </c>
      <c r="I317" s="11">
        <f t="shared" si="8"/>
        <v>8161</v>
      </c>
      <c r="J317" s="11">
        <v>1296</v>
      </c>
      <c r="K317" s="11">
        <v>3365</v>
      </c>
      <c r="L317" s="11">
        <v>231.5</v>
      </c>
      <c r="M317" s="11">
        <f t="shared" si="9"/>
        <v>6633.5</v>
      </c>
    </row>
    <row r="318" spans="1:13">
      <c r="A318" s="10">
        <v>316</v>
      </c>
      <c r="B318" s="8" t="s">
        <v>671</v>
      </c>
      <c r="C318" s="8" t="s">
        <v>672</v>
      </c>
      <c r="D318" s="8" t="s">
        <v>43</v>
      </c>
      <c r="E318" s="11">
        <v>18700</v>
      </c>
      <c r="F318" s="11">
        <v>600</v>
      </c>
      <c r="G318" s="11">
        <v>90</v>
      </c>
      <c r="H318" s="11">
        <v>258</v>
      </c>
      <c r="I318" s="11">
        <f t="shared" si="8"/>
        <v>19132</v>
      </c>
      <c r="J318" s="11">
        <v>2992</v>
      </c>
      <c r="K318" s="11">
        <v>12640</v>
      </c>
      <c r="L318" s="11">
        <v>2155</v>
      </c>
      <c r="M318" s="11">
        <f t="shared" si="9"/>
        <v>13985</v>
      </c>
    </row>
    <row r="319" spans="1:13">
      <c r="A319" s="10">
        <v>317</v>
      </c>
      <c r="B319" s="8" t="s">
        <v>673</v>
      </c>
      <c r="C319" s="8" t="s">
        <v>674</v>
      </c>
      <c r="D319" s="8" t="s">
        <v>35</v>
      </c>
      <c r="E319" s="11">
        <v>8000</v>
      </c>
      <c r="F319" s="11">
        <v>400</v>
      </c>
      <c r="G319" s="11">
        <v>135</v>
      </c>
      <c r="H319" s="11">
        <v>0</v>
      </c>
      <c r="I319" s="11">
        <f t="shared" si="8"/>
        <v>8535</v>
      </c>
      <c r="J319" s="11">
        <v>1200</v>
      </c>
      <c r="K319" s="11">
        <v>3835</v>
      </c>
      <c r="L319" s="11">
        <v>278.5</v>
      </c>
      <c r="M319" s="11">
        <f t="shared" si="9"/>
        <v>7056.5</v>
      </c>
    </row>
    <row r="320" spans="1:13">
      <c r="A320" s="10">
        <v>318</v>
      </c>
      <c r="B320" s="8" t="s">
        <v>675</v>
      </c>
      <c r="C320" s="8" t="s">
        <v>676</v>
      </c>
      <c r="D320" s="8" t="s">
        <v>35</v>
      </c>
      <c r="E320" s="11">
        <v>15300</v>
      </c>
      <c r="F320" s="11">
        <v>0</v>
      </c>
      <c r="G320" s="11">
        <v>45</v>
      </c>
      <c r="H320" s="11">
        <v>177</v>
      </c>
      <c r="I320" s="11">
        <f t="shared" si="8"/>
        <v>15168</v>
      </c>
      <c r="J320" s="11">
        <v>2295</v>
      </c>
      <c r="K320" s="11">
        <v>9373</v>
      </c>
      <c r="L320" s="11">
        <v>1338.25</v>
      </c>
      <c r="M320" s="11">
        <f t="shared" si="9"/>
        <v>11534.75</v>
      </c>
    </row>
    <row r="321" spans="1:13">
      <c r="A321" s="10">
        <v>319</v>
      </c>
      <c r="B321" s="8" t="s">
        <v>677</v>
      </c>
      <c r="C321" s="8" t="s">
        <v>678</v>
      </c>
      <c r="D321" s="8" t="s">
        <v>43</v>
      </c>
      <c r="E321" s="11">
        <v>7900</v>
      </c>
      <c r="F321" s="11">
        <v>500</v>
      </c>
      <c r="G321" s="11">
        <v>270</v>
      </c>
      <c r="H321" s="11">
        <v>0</v>
      </c>
      <c r="I321" s="11">
        <f t="shared" si="8"/>
        <v>8670</v>
      </c>
      <c r="J321" s="11">
        <v>948</v>
      </c>
      <c r="K321" s="11">
        <v>4222</v>
      </c>
      <c r="L321" s="11">
        <v>317.20000000000005</v>
      </c>
      <c r="M321" s="11">
        <f t="shared" si="9"/>
        <v>7404.8</v>
      </c>
    </row>
    <row r="322" spans="1:13">
      <c r="A322" s="10">
        <v>320</v>
      </c>
      <c r="B322" s="8" t="s">
        <v>679</v>
      </c>
      <c r="C322" s="8" t="s">
        <v>680</v>
      </c>
      <c r="D322" s="8" t="s">
        <v>31</v>
      </c>
      <c r="E322" s="11">
        <v>11600</v>
      </c>
      <c r="F322" s="11">
        <v>700</v>
      </c>
      <c r="G322" s="11">
        <v>360</v>
      </c>
      <c r="H322" s="11">
        <v>0</v>
      </c>
      <c r="I322" s="11">
        <f t="shared" si="8"/>
        <v>12660</v>
      </c>
      <c r="J322" s="11">
        <v>1508</v>
      </c>
      <c r="K322" s="11">
        <v>7652</v>
      </c>
      <c r="L322" s="11">
        <v>975.40000000000009</v>
      </c>
      <c r="M322" s="11">
        <f t="shared" si="9"/>
        <v>10176.6</v>
      </c>
    </row>
    <row r="323" spans="1:13">
      <c r="A323" s="10">
        <v>321</v>
      </c>
      <c r="B323" s="8" t="s">
        <v>681</v>
      </c>
      <c r="C323" s="8" t="s">
        <v>682</v>
      </c>
      <c r="D323" s="8" t="s">
        <v>31</v>
      </c>
      <c r="E323" s="11">
        <v>18900</v>
      </c>
      <c r="F323" s="11">
        <v>400</v>
      </c>
      <c r="G323" s="11">
        <v>90</v>
      </c>
      <c r="H323" s="11">
        <v>0</v>
      </c>
      <c r="I323" s="11">
        <f t="shared" ref="I323:I351" si="10">E323+F323+G323-H323</f>
        <v>19390</v>
      </c>
      <c r="J323" s="11">
        <v>2268</v>
      </c>
      <c r="K323" s="11">
        <v>13622</v>
      </c>
      <c r="L323" s="11">
        <v>2400.5</v>
      </c>
      <c r="M323" s="11">
        <f t="shared" si="9"/>
        <v>14721.5</v>
      </c>
    </row>
    <row r="324" spans="1:13">
      <c r="A324" s="10">
        <v>322</v>
      </c>
      <c r="B324" s="8" t="s">
        <v>683</v>
      </c>
      <c r="C324" s="8" t="s">
        <v>684</v>
      </c>
      <c r="D324" s="8" t="s">
        <v>68</v>
      </c>
      <c r="E324" s="11">
        <v>5500</v>
      </c>
      <c r="F324" s="11">
        <v>0</v>
      </c>
      <c r="G324" s="11">
        <v>180</v>
      </c>
      <c r="H324" s="11">
        <v>15</v>
      </c>
      <c r="I324" s="11">
        <f t="shared" si="10"/>
        <v>5665</v>
      </c>
      <c r="J324" s="11">
        <v>715</v>
      </c>
      <c r="K324" s="11">
        <v>1450</v>
      </c>
      <c r="L324" s="11">
        <v>43.5</v>
      </c>
      <c r="M324" s="11">
        <f t="shared" ref="M324:M351" si="11">I324-J324-L324</f>
        <v>4906.5</v>
      </c>
    </row>
    <row r="325" spans="1:13">
      <c r="A325" s="10">
        <v>323</v>
      </c>
      <c r="B325" s="8" t="s">
        <v>685</v>
      </c>
      <c r="C325" s="8" t="s">
        <v>686</v>
      </c>
      <c r="D325" s="8" t="s">
        <v>68</v>
      </c>
      <c r="E325" s="11">
        <v>19600</v>
      </c>
      <c r="F325" s="11">
        <v>900</v>
      </c>
      <c r="G325" s="11">
        <v>135</v>
      </c>
      <c r="H325" s="11">
        <v>0</v>
      </c>
      <c r="I325" s="11">
        <f t="shared" si="10"/>
        <v>20635</v>
      </c>
      <c r="J325" s="11">
        <v>2744</v>
      </c>
      <c r="K325" s="11">
        <v>14391</v>
      </c>
      <c r="L325" s="11">
        <v>2592.75</v>
      </c>
      <c r="M325" s="11">
        <f t="shared" si="11"/>
        <v>15298.25</v>
      </c>
    </row>
    <row r="326" spans="1:13">
      <c r="A326" s="10">
        <v>324</v>
      </c>
      <c r="B326" s="8" t="s">
        <v>687</v>
      </c>
      <c r="C326" s="8" t="s">
        <v>688</v>
      </c>
      <c r="D326" s="8" t="s">
        <v>31</v>
      </c>
      <c r="E326" s="11">
        <v>7400</v>
      </c>
      <c r="F326" s="11">
        <v>1000</v>
      </c>
      <c r="G326" s="11">
        <v>315</v>
      </c>
      <c r="H326" s="11">
        <v>0</v>
      </c>
      <c r="I326" s="11">
        <f t="shared" si="10"/>
        <v>8715</v>
      </c>
      <c r="J326" s="11">
        <v>1036</v>
      </c>
      <c r="K326" s="11">
        <v>4179</v>
      </c>
      <c r="L326" s="11">
        <v>312.90000000000003</v>
      </c>
      <c r="M326" s="11">
        <f t="shared" si="11"/>
        <v>7366.1</v>
      </c>
    </row>
    <row r="327" spans="1:13">
      <c r="A327" s="10">
        <v>325</v>
      </c>
      <c r="B327" s="8" t="s">
        <v>689</v>
      </c>
      <c r="C327" s="8" t="s">
        <v>690</v>
      </c>
      <c r="D327" s="8" t="s">
        <v>39</v>
      </c>
      <c r="E327" s="11">
        <v>7400</v>
      </c>
      <c r="F327" s="11">
        <v>100</v>
      </c>
      <c r="G327" s="11">
        <v>225</v>
      </c>
      <c r="H327" s="11">
        <v>249</v>
      </c>
      <c r="I327" s="11">
        <f t="shared" si="10"/>
        <v>7476</v>
      </c>
      <c r="J327" s="11">
        <v>1036</v>
      </c>
      <c r="K327" s="11">
        <v>2940</v>
      </c>
      <c r="L327" s="11">
        <v>189</v>
      </c>
      <c r="M327" s="11">
        <f t="shared" si="11"/>
        <v>6251</v>
      </c>
    </row>
    <row r="328" spans="1:13">
      <c r="A328" s="10">
        <v>326</v>
      </c>
      <c r="B328" s="8" t="s">
        <v>691</v>
      </c>
      <c r="C328" s="8" t="s">
        <v>692</v>
      </c>
      <c r="D328" s="8" t="s">
        <v>31</v>
      </c>
      <c r="E328" s="11">
        <v>11300</v>
      </c>
      <c r="F328" s="11">
        <v>800</v>
      </c>
      <c r="G328" s="11">
        <v>315</v>
      </c>
      <c r="H328" s="11">
        <v>111</v>
      </c>
      <c r="I328" s="11">
        <f t="shared" si="10"/>
        <v>12304</v>
      </c>
      <c r="J328" s="11">
        <v>1469</v>
      </c>
      <c r="K328" s="11">
        <v>7335</v>
      </c>
      <c r="L328" s="11">
        <v>912</v>
      </c>
      <c r="M328" s="11">
        <f t="shared" si="11"/>
        <v>9923</v>
      </c>
    </row>
    <row r="329" spans="1:13">
      <c r="A329" s="10">
        <v>327</v>
      </c>
      <c r="B329" s="8" t="s">
        <v>693</v>
      </c>
      <c r="C329" s="8" t="s">
        <v>694</v>
      </c>
      <c r="D329" s="8" t="s">
        <v>31</v>
      </c>
      <c r="E329" s="11">
        <v>4700</v>
      </c>
      <c r="F329" s="11">
        <v>0</v>
      </c>
      <c r="G329" s="11">
        <v>45</v>
      </c>
      <c r="H329" s="11">
        <v>112</v>
      </c>
      <c r="I329" s="11">
        <f t="shared" si="10"/>
        <v>4633</v>
      </c>
      <c r="J329" s="11">
        <v>752</v>
      </c>
      <c r="K329" s="11">
        <v>381</v>
      </c>
      <c r="L329" s="11">
        <v>11.43</v>
      </c>
      <c r="M329" s="11">
        <f t="shared" si="11"/>
        <v>3869.57</v>
      </c>
    </row>
    <row r="330" spans="1:13">
      <c r="A330" s="10">
        <v>328</v>
      </c>
      <c r="B330" s="8" t="s">
        <v>695</v>
      </c>
      <c r="C330" s="8" t="s">
        <v>696</v>
      </c>
      <c r="D330" s="8" t="s">
        <v>31</v>
      </c>
      <c r="E330" s="11">
        <v>13900</v>
      </c>
      <c r="F330" s="11">
        <v>500</v>
      </c>
      <c r="G330" s="11">
        <v>450</v>
      </c>
      <c r="H330" s="11">
        <v>0</v>
      </c>
      <c r="I330" s="11">
        <f t="shared" si="10"/>
        <v>14850</v>
      </c>
      <c r="J330" s="11">
        <v>2224</v>
      </c>
      <c r="K330" s="11">
        <v>9126</v>
      </c>
      <c r="L330" s="11">
        <v>1276.5</v>
      </c>
      <c r="M330" s="11">
        <f t="shared" si="11"/>
        <v>11349.5</v>
      </c>
    </row>
    <row r="331" spans="1:13">
      <c r="A331" s="10">
        <v>329</v>
      </c>
      <c r="B331" s="8" t="s">
        <v>697</v>
      </c>
      <c r="C331" s="8" t="s">
        <v>698</v>
      </c>
      <c r="D331" s="8" t="s">
        <v>31</v>
      </c>
      <c r="E331" s="11">
        <v>19500</v>
      </c>
      <c r="F331" s="11">
        <v>900</v>
      </c>
      <c r="G331" s="11">
        <v>45</v>
      </c>
      <c r="H331" s="11">
        <v>426</v>
      </c>
      <c r="I331" s="11">
        <f t="shared" si="10"/>
        <v>20019</v>
      </c>
      <c r="J331" s="11">
        <v>2925</v>
      </c>
      <c r="K331" s="11">
        <v>13594</v>
      </c>
      <c r="L331" s="11">
        <v>2393.5</v>
      </c>
      <c r="M331" s="11">
        <f t="shared" si="11"/>
        <v>14700.5</v>
      </c>
    </row>
    <row r="332" spans="1:13">
      <c r="A332" s="10">
        <v>330</v>
      </c>
      <c r="B332" s="8" t="s">
        <v>699</v>
      </c>
      <c r="C332" s="8" t="s">
        <v>700</v>
      </c>
      <c r="D332" s="8" t="s">
        <v>31</v>
      </c>
      <c r="E332" s="11">
        <v>13500</v>
      </c>
      <c r="F332" s="11">
        <v>0</v>
      </c>
      <c r="G332" s="11">
        <v>45</v>
      </c>
      <c r="H332" s="11">
        <v>277</v>
      </c>
      <c r="I332" s="11">
        <f t="shared" si="10"/>
        <v>13268</v>
      </c>
      <c r="J332" s="11">
        <v>1890</v>
      </c>
      <c r="K332" s="11">
        <v>7878</v>
      </c>
      <c r="L332" s="11">
        <v>1020.6000000000001</v>
      </c>
      <c r="M332" s="11">
        <f t="shared" si="11"/>
        <v>10357.4</v>
      </c>
    </row>
    <row r="333" spans="1:13">
      <c r="A333" s="10">
        <v>331</v>
      </c>
      <c r="B333" s="8" t="s">
        <v>701</v>
      </c>
      <c r="C333" s="8" t="s">
        <v>702</v>
      </c>
      <c r="D333" s="8" t="s">
        <v>31</v>
      </c>
      <c r="E333" s="11">
        <v>5000</v>
      </c>
      <c r="F333" s="11">
        <v>400</v>
      </c>
      <c r="G333" s="11">
        <v>45</v>
      </c>
      <c r="H333" s="11">
        <v>0</v>
      </c>
      <c r="I333" s="11">
        <f t="shared" si="10"/>
        <v>5445</v>
      </c>
      <c r="J333" s="11">
        <v>800</v>
      </c>
      <c r="K333" s="11">
        <v>1145</v>
      </c>
      <c r="L333" s="11">
        <v>34.35</v>
      </c>
      <c r="M333" s="11">
        <f t="shared" si="11"/>
        <v>4610.6499999999996</v>
      </c>
    </row>
    <row r="334" spans="1:13">
      <c r="A334" s="10">
        <v>332</v>
      </c>
      <c r="B334" s="8" t="s">
        <v>703</v>
      </c>
      <c r="C334" s="8" t="s">
        <v>704</v>
      </c>
      <c r="D334" s="8" t="s">
        <v>35</v>
      </c>
      <c r="E334" s="11">
        <v>19200</v>
      </c>
      <c r="F334" s="11">
        <v>900</v>
      </c>
      <c r="G334" s="11">
        <v>450</v>
      </c>
      <c r="H334" s="11">
        <v>299</v>
      </c>
      <c r="I334" s="11">
        <f t="shared" si="10"/>
        <v>20251</v>
      </c>
      <c r="J334" s="11">
        <v>3072</v>
      </c>
      <c r="K334" s="11">
        <v>13679</v>
      </c>
      <c r="L334" s="11">
        <v>2414.75</v>
      </c>
      <c r="M334" s="11">
        <f t="shared" si="11"/>
        <v>14764.25</v>
      </c>
    </row>
    <row r="335" spans="1:13">
      <c r="A335" s="10">
        <v>333</v>
      </c>
      <c r="B335" s="8" t="s">
        <v>705</v>
      </c>
      <c r="C335" s="8" t="s">
        <v>706</v>
      </c>
      <c r="D335" s="8" t="s">
        <v>31</v>
      </c>
      <c r="E335" s="11">
        <v>5500</v>
      </c>
      <c r="F335" s="11">
        <v>600</v>
      </c>
      <c r="G335" s="11">
        <v>180</v>
      </c>
      <c r="H335" s="11">
        <v>40</v>
      </c>
      <c r="I335" s="11">
        <f t="shared" si="10"/>
        <v>6240</v>
      </c>
      <c r="J335" s="11">
        <v>770</v>
      </c>
      <c r="K335" s="11">
        <v>1970</v>
      </c>
      <c r="L335" s="11">
        <v>92</v>
      </c>
      <c r="M335" s="11">
        <f t="shared" si="11"/>
        <v>5378</v>
      </c>
    </row>
    <row r="336" spans="1:13">
      <c r="A336" s="10">
        <v>334</v>
      </c>
      <c r="B336" s="8" t="s">
        <v>707</v>
      </c>
      <c r="C336" s="8" t="s">
        <v>708</v>
      </c>
      <c r="D336" s="8" t="s">
        <v>31</v>
      </c>
      <c r="E336" s="11">
        <v>3400</v>
      </c>
      <c r="F336" s="11">
        <v>100</v>
      </c>
      <c r="G336" s="11">
        <v>405</v>
      </c>
      <c r="H336" s="11">
        <v>407</v>
      </c>
      <c r="I336" s="11">
        <f t="shared" si="10"/>
        <v>3498</v>
      </c>
      <c r="J336" s="11">
        <v>544</v>
      </c>
      <c r="K336" s="11">
        <v>0</v>
      </c>
      <c r="L336" s="11">
        <v>0</v>
      </c>
      <c r="M336" s="11">
        <f t="shared" si="11"/>
        <v>2954</v>
      </c>
    </row>
    <row r="337" spans="1:13">
      <c r="A337" s="10">
        <v>335</v>
      </c>
      <c r="B337" s="8" t="s">
        <v>709</v>
      </c>
      <c r="C337" s="8" t="s">
        <v>710</v>
      </c>
      <c r="D337" s="8" t="s">
        <v>43</v>
      </c>
      <c r="E337" s="11">
        <v>10800</v>
      </c>
      <c r="F337" s="11">
        <v>600</v>
      </c>
      <c r="G337" s="11">
        <v>360</v>
      </c>
      <c r="H337" s="11">
        <v>138</v>
      </c>
      <c r="I337" s="11">
        <f t="shared" si="10"/>
        <v>11622</v>
      </c>
      <c r="J337" s="11">
        <v>1512</v>
      </c>
      <c r="K337" s="11">
        <v>6610</v>
      </c>
      <c r="L337" s="11">
        <v>767</v>
      </c>
      <c r="M337" s="11">
        <f t="shared" si="11"/>
        <v>9343</v>
      </c>
    </row>
    <row r="338" spans="1:13">
      <c r="A338" s="10">
        <v>336</v>
      </c>
      <c r="B338" s="8" t="s">
        <v>711</v>
      </c>
      <c r="C338" s="8" t="s">
        <v>712</v>
      </c>
      <c r="D338" s="8" t="s">
        <v>43</v>
      </c>
      <c r="E338" s="11">
        <v>9100</v>
      </c>
      <c r="F338" s="11">
        <v>200</v>
      </c>
      <c r="G338" s="11">
        <v>360</v>
      </c>
      <c r="H338" s="11">
        <v>245</v>
      </c>
      <c r="I338" s="11">
        <f t="shared" si="10"/>
        <v>9415</v>
      </c>
      <c r="J338" s="11">
        <v>1365</v>
      </c>
      <c r="K338" s="11">
        <v>4550</v>
      </c>
      <c r="L338" s="11">
        <v>355</v>
      </c>
      <c r="M338" s="11">
        <f t="shared" si="11"/>
        <v>7695</v>
      </c>
    </row>
    <row r="339" spans="1:13">
      <c r="A339" s="10">
        <v>337</v>
      </c>
      <c r="B339" s="8" t="s">
        <v>713</v>
      </c>
      <c r="C339" s="8" t="s">
        <v>714</v>
      </c>
      <c r="D339" s="8" t="s">
        <v>31</v>
      </c>
      <c r="E339" s="11">
        <v>3000</v>
      </c>
      <c r="F339" s="11">
        <v>600</v>
      </c>
      <c r="G339" s="11">
        <v>45</v>
      </c>
      <c r="H339" s="11">
        <v>0</v>
      </c>
      <c r="I339" s="11">
        <f t="shared" si="10"/>
        <v>3645</v>
      </c>
      <c r="J339" s="11">
        <v>360</v>
      </c>
      <c r="K339" s="11">
        <v>0</v>
      </c>
      <c r="L339" s="11">
        <v>0</v>
      </c>
      <c r="M339" s="11">
        <f t="shared" si="11"/>
        <v>3285</v>
      </c>
    </row>
    <row r="340" spans="1:13">
      <c r="A340" s="10">
        <v>338</v>
      </c>
      <c r="B340" s="8" t="s">
        <v>715</v>
      </c>
      <c r="C340" s="8" t="s">
        <v>716</v>
      </c>
      <c r="D340" s="8" t="s">
        <v>35</v>
      </c>
      <c r="E340" s="11">
        <v>17300</v>
      </c>
      <c r="F340" s="11">
        <v>300</v>
      </c>
      <c r="G340" s="11">
        <v>450</v>
      </c>
      <c r="H340" s="11">
        <v>488</v>
      </c>
      <c r="I340" s="11">
        <f t="shared" si="10"/>
        <v>17562</v>
      </c>
      <c r="J340" s="11">
        <v>2422</v>
      </c>
      <c r="K340" s="11">
        <v>11640</v>
      </c>
      <c r="L340" s="11">
        <v>1905</v>
      </c>
      <c r="M340" s="11">
        <f t="shared" si="11"/>
        <v>13235</v>
      </c>
    </row>
    <row r="341" spans="1:13">
      <c r="A341" s="10">
        <v>339</v>
      </c>
      <c r="B341" s="8" t="s">
        <v>717</v>
      </c>
      <c r="C341" s="8" t="s">
        <v>718</v>
      </c>
      <c r="D341" s="8" t="s">
        <v>31</v>
      </c>
      <c r="E341" s="11">
        <v>13400</v>
      </c>
      <c r="F341" s="11">
        <v>100</v>
      </c>
      <c r="G341" s="11">
        <v>450</v>
      </c>
      <c r="H341" s="11">
        <v>0</v>
      </c>
      <c r="I341" s="11">
        <f t="shared" si="10"/>
        <v>13950</v>
      </c>
      <c r="J341" s="11">
        <v>2010</v>
      </c>
      <c r="K341" s="11">
        <v>8440</v>
      </c>
      <c r="L341" s="11">
        <v>1133</v>
      </c>
      <c r="M341" s="11">
        <f t="shared" si="11"/>
        <v>10807</v>
      </c>
    </row>
    <row r="342" spans="1:13">
      <c r="A342" s="10">
        <v>340</v>
      </c>
      <c r="B342" s="8" t="s">
        <v>719</v>
      </c>
      <c r="C342" s="8" t="s">
        <v>720</v>
      </c>
      <c r="D342" s="8" t="s">
        <v>39</v>
      </c>
      <c r="E342" s="11">
        <v>3600</v>
      </c>
      <c r="F342" s="11">
        <v>600</v>
      </c>
      <c r="G342" s="11">
        <v>450</v>
      </c>
      <c r="H342" s="11">
        <v>0</v>
      </c>
      <c r="I342" s="11">
        <f t="shared" si="10"/>
        <v>4650</v>
      </c>
      <c r="J342" s="11">
        <v>504</v>
      </c>
      <c r="K342" s="11">
        <v>646</v>
      </c>
      <c r="L342" s="11">
        <v>19.38</v>
      </c>
      <c r="M342" s="11">
        <f t="shared" si="11"/>
        <v>4126.62</v>
      </c>
    </row>
    <row r="343" spans="1:13">
      <c r="A343" s="10">
        <v>341</v>
      </c>
      <c r="B343" s="8" t="s">
        <v>721</v>
      </c>
      <c r="C343" s="8" t="s">
        <v>722</v>
      </c>
      <c r="D343" s="8" t="s">
        <v>31</v>
      </c>
      <c r="E343" s="11">
        <v>6800</v>
      </c>
      <c r="F343" s="11">
        <v>100</v>
      </c>
      <c r="G343" s="11">
        <v>405</v>
      </c>
      <c r="H343" s="11">
        <v>0</v>
      </c>
      <c r="I343" s="11">
        <f t="shared" si="10"/>
        <v>7305</v>
      </c>
      <c r="J343" s="11">
        <v>1088</v>
      </c>
      <c r="K343" s="11">
        <v>2717</v>
      </c>
      <c r="L343" s="11">
        <v>166.7</v>
      </c>
      <c r="M343" s="11">
        <f t="shared" si="11"/>
        <v>6050.3</v>
      </c>
    </row>
    <row r="344" spans="1:13">
      <c r="A344" s="10">
        <v>342</v>
      </c>
      <c r="B344" s="8" t="s">
        <v>723</v>
      </c>
      <c r="C344" s="8" t="s">
        <v>724</v>
      </c>
      <c r="D344" s="8" t="s">
        <v>43</v>
      </c>
      <c r="E344" s="11">
        <v>10400</v>
      </c>
      <c r="F344" s="11">
        <v>300</v>
      </c>
      <c r="G344" s="11">
        <v>90</v>
      </c>
      <c r="H344" s="11">
        <v>435</v>
      </c>
      <c r="I344" s="11">
        <f t="shared" si="10"/>
        <v>10355</v>
      </c>
      <c r="J344" s="11">
        <v>1456</v>
      </c>
      <c r="K344" s="11">
        <v>5399</v>
      </c>
      <c r="L344" s="11">
        <v>524.79999999999995</v>
      </c>
      <c r="M344" s="11">
        <f t="shared" si="11"/>
        <v>8374.2000000000007</v>
      </c>
    </row>
    <row r="345" spans="1:13">
      <c r="A345" s="10">
        <v>343</v>
      </c>
      <c r="B345" s="8" t="s">
        <v>725</v>
      </c>
      <c r="C345" s="8" t="s">
        <v>726</v>
      </c>
      <c r="D345" s="8" t="s">
        <v>31</v>
      </c>
      <c r="E345" s="11">
        <v>11100</v>
      </c>
      <c r="F345" s="11">
        <v>1000</v>
      </c>
      <c r="G345" s="11">
        <v>270</v>
      </c>
      <c r="H345" s="11">
        <v>284</v>
      </c>
      <c r="I345" s="11">
        <f t="shared" si="10"/>
        <v>12086</v>
      </c>
      <c r="J345" s="11">
        <v>1776</v>
      </c>
      <c r="K345" s="11">
        <v>6810</v>
      </c>
      <c r="L345" s="11">
        <v>807</v>
      </c>
      <c r="M345" s="11">
        <f t="shared" si="11"/>
        <v>9503</v>
      </c>
    </row>
    <row r="346" spans="1:13">
      <c r="A346" s="10">
        <v>344</v>
      </c>
      <c r="B346" s="8" t="s">
        <v>727</v>
      </c>
      <c r="C346" s="8" t="s">
        <v>728</v>
      </c>
      <c r="D346" s="8" t="s">
        <v>35</v>
      </c>
      <c r="E346" s="11">
        <v>18500</v>
      </c>
      <c r="F346" s="11">
        <v>1000</v>
      </c>
      <c r="G346" s="11">
        <v>450</v>
      </c>
      <c r="H346" s="11">
        <v>0</v>
      </c>
      <c r="I346" s="11">
        <f t="shared" si="10"/>
        <v>19950</v>
      </c>
      <c r="J346" s="11">
        <v>2405</v>
      </c>
      <c r="K346" s="11">
        <v>14045</v>
      </c>
      <c r="L346" s="11">
        <v>2506.25</v>
      </c>
      <c r="M346" s="11">
        <f t="shared" si="11"/>
        <v>15038.75</v>
      </c>
    </row>
    <row r="347" spans="1:13">
      <c r="A347" s="10">
        <v>345</v>
      </c>
      <c r="B347" s="8" t="s">
        <v>729</v>
      </c>
      <c r="C347" s="8" t="s">
        <v>730</v>
      </c>
      <c r="D347" s="8" t="s">
        <v>39</v>
      </c>
      <c r="E347" s="11">
        <v>10800</v>
      </c>
      <c r="F347" s="11">
        <v>700</v>
      </c>
      <c r="G347" s="11">
        <v>225</v>
      </c>
      <c r="H347" s="11">
        <v>0</v>
      </c>
      <c r="I347" s="11">
        <f t="shared" si="10"/>
        <v>11725</v>
      </c>
      <c r="J347" s="11">
        <v>1728</v>
      </c>
      <c r="K347" s="11">
        <v>6497</v>
      </c>
      <c r="L347" s="11">
        <v>744.40000000000009</v>
      </c>
      <c r="M347" s="11">
        <f t="shared" si="11"/>
        <v>9252.6</v>
      </c>
    </row>
    <row r="348" spans="1:13">
      <c r="A348" s="10">
        <v>346</v>
      </c>
      <c r="B348" s="8" t="s">
        <v>731</v>
      </c>
      <c r="C348" s="8" t="s">
        <v>732</v>
      </c>
      <c r="D348" s="8" t="s">
        <v>31</v>
      </c>
      <c r="E348" s="11">
        <v>14900</v>
      </c>
      <c r="F348" s="11">
        <v>600</v>
      </c>
      <c r="G348" s="11">
        <v>180</v>
      </c>
      <c r="H348" s="11">
        <v>149</v>
      </c>
      <c r="I348" s="11">
        <f t="shared" si="10"/>
        <v>15531</v>
      </c>
      <c r="J348" s="11">
        <v>2384</v>
      </c>
      <c r="K348" s="11">
        <v>9647</v>
      </c>
      <c r="L348" s="11">
        <v>1406.75</v>
      </c>
      <c r="M348" s="11">
        <f t="shared" si="11"/>
        <v>11740.25</v>
      </c>
    </row>
    <row r="349" spans="1:13">
      <c r="A349" s="10">
        <v>347</v>
      </c>
      <c r="B349" s="8" t="s">
        <v>733</v>
      </c>
      <c r="C349" s="8" t="s">
        <v>734</v>
      </c>
      <c r="D349" s="8" t="s">
        <v>43</v>
      </c>
      <c r="E349" s="11">
        <v>11100</v>
      </c>
      <c r="F349" s="11">
        <v>200</v>
      </c>
      <c r="G349" s="11">
        <v>360</v>
      </c>
      <c r="H349" s="11">
        <v>0</v>
      </c>
      <c r="I349" s="11">
        <f t="shared" si="10"/>
        <v>11660</v>
      </c>
      <c r="J349" s="11">
        <v>1443</v>
      </c>
      <c r="K349" s="11">
        <v>6717</v>
      </c>
      <c r="L349" s="11">
        <v>788.40000000000009</v>
      </c>
      <c r="M349" s="11">
        <f t="shared" si="11"/>
        <v>9428.6</v>
      </c>
    </row>
    <row r="350" spans="1:13">
      <c r="A350" s="10">
        <v>348</v>
      </c>
      <c r="B350" s="8" t="s">
        <v>735</v>
      </c>
      <c r="C350" s="8" t="s">
        <v>736</v>
      </c>
      <c r="D350" s="8" t="s">
        <v>35</v>
      </c>
      <c r="E350" s="11">
        <v>18400</v>
      </c>
      <c r="F350" s="11">
        <v>200</v>
      </c>
      <c r="G350" s="11">
        <v>225</v>
      </c>
      <c r="H350" s="11">
        <v>100</v>
      </c>
      <c r="I350" s="11">
        <f t="shared" si="10"/>
        <v>18725</v>
      </c>
      <c r="J350" s="11">
        <v>2760</v>
      </c>
      <c r="K350" s="11">
        <v>12465</v>
      </c>
      <c r="L350" s="11">
        <v>2111.25</v>
      </c>
      <c r="M350" s="11">
        <f t="shared" si="11"/>
        <v>13853.75</v>
      </c>
    </row>
    <row r="351" spans="1:13">
      <c r="A351" s="10">
        <v>349</v>
      </c>
      <c r="B351" s="8" t="s">
        <v>737</v>
      </c>
      <c r="C351" s="8" t="s">
        <v>738</v>
      </c>
      <c r="D351" s="8" t="s">
        <v>31</v>
      </c>
      <c r="E351" s="11">
        <v>17900</v>
      </c>
      <c r="F351" s="11">
        <v>600</v>
      </c>
      <c r="G351" s="11">
        <v>225</v>
      </c>
      <c r="H351" s="11">
        <v>0</v>
      </c>
      <c r="I351" s="11">
        <f t="shared" si="10"/>
        <v>18725</v>
      </c>
      <c r="J351" s="11">
        <v>2327</v>
      </c>
      <c r="K351" s="11">
        <v>12898</v>
      </c>
      <c r="L351" s="11">
        <v>2219.5</v>
      </c>
      <c r="M351" s="11">
        <f t="shared" si="11"/>
        <v>14178.5</v>
      </c>
    </row>
  </sheetData>
  <phoneticPr fontId="1" type="noConversion"/>
  <conditionalFormatting sqref="H1:H1048576">
    <cfRule type="cellIs" dxfId="8" priority="1" operator="lessThan">
      <formula>0</formula>
    </cfRule>
  </conditionalFormatting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8F57-3EAC-430D-8E62-01FF12D18DF0}">
  <sheetPr>
    <tabColor rgb="FFC00000"/>
  </sheetPr>
  <dimension ref="A1:C5"/>
  <sheetViews>
    <sheetView zoomScaleNormal="100" workbookViewId="0">
      <selection activeCell="B6" sqref="B6"/>
    </sheetView>
  </sheetViews>
  <sheetFormatPr defaultColWidth="9" defaultRowHeight="14.4"/>
  <cols>
    <col min="1" max="1" width="19.109375" style="7" bestFit="1" customWidth="1"/>
    <col min="2" max="16384" width="9" style="7"/>
  </cols>
  <sheetData>
    <row r="1" spans="1:3">
      <c r="A1" s="8" t="s">
        <v>739</v>
      </c>
      <c r="B1" s="8" t="s">
        <v>740</v>
      </c>
      <c r="C1" s="8" t="s">
        <v>741</v>
      </c>
    </row>
    <row r="2" spans="1:3">
      <c r="A2" s="8" t="s">
        <v>742</v>
      </c>
      <c r="B2" s="8">
        <f>COUNTIF('2015年8月'!$M$3:$M$351,"&lt;3500")</f>
        <v>10</v>
      </c>
      <c r="C2" s="13">
        <f>B2/SUM($B$2:$B$5)</f>
        <v>2.865329512893983E-2</v>
      </c>
    </row>
    <row r="3" spans="1:3">
      <c r="A3" s="8" t="s">
        <v>743</v>
      </c>
      <c r="B3" s="8">
        <f>COUNTIFS('2015年8月'!$M$3:$M$351,"&gt;=3500",'2015年8月'!$M$3:$M$351,"&lt;=7999.99")</f>
        <v>126</v>
      </c>
      <c r="C3" s="13">
        <f t="shared" ref="C3:C5" si="0">B3/SUM($B$2:$B$5)</f>
        <v>0.36103151862464183</v>
      </c>
    </row>
    <row r="4" spans="1:3">
      <c r="A4" s="8" t="s">
        <v>744</v>
      </c>
      <c r="B4" s="8">
        <f>COUNTIFS('2015年8月'!$M$3:$M$351,"&gt;=8000",'2015年8月'!$M$3:$M$351,"&lt;=12999.99")</f>
        <v>137</v>
      </c>
      <c r="C4" s="13">
        <f t="shared" si="0"/>
        <v>0.39255014326647564</v>
      </c>
    </row>
    <row r="5" spans="1:3">
      <c r="A5" s="8" t="s">
        <v>745</v>
      </c>
      <c r="B5" s="8">
        <f>COUNTIF('2015年8月'!$M$3:$M$351,"&gt;=13000")</f>
        <v>76</v>
      </c>
      <c r="C5" s="13">
        <f t="shared" si="0"/>
        <v>0.2177650429799427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80C6-F86F-4B30-AB76-D1D32C345BCC}">
  <dimension ref="A1:D14"/>
  <sheetViews>
    <sheetView workbookViewId="0">
      <selection activeCell="C2" sqref="C2:C12"/>
    </sheetView>
  </sheetViews>
  <sheetFormatPr defaultColWidth="9.77734375" defaultRowHeight="15.6"/>
  <cols>
    <col min="1" max="1" width="11.44140625" style="20" bestFit="1" customWidth="1"/>
    <col min="2" max="2" width="12.6640625" style="20" bestFit="1" customWidth="1"/>
    <col min="3" max="4" width="12.6640625" style="15" bestFit="1" customWidth="1"/>
    <col min="5" max="16384" width="9.77734375" style="15"/>
  </cols>
  <sheetData>
    <row r="1" spans="1:4">
      <c r="A1" s="14" t="s">
        <v>746</v>
      </c>
      <c r="B1" s="14" t="s">
        <v>747</v>
      </c>
      <c r="C1" s="14" t="s">
        <v>748</v>
      </c>
      <c r="D1" s="14" t="s">
        <v>749</v>
      </c>
    </row>
    <row r="2" spans="1:4">
      <c r="A2" s="16" t="s">
        <v>750</v>
      </c>
      <c r="B2" s="17">
        <f>COUNTIFS(客户资料!$E$2:$E$101,按年龄和性别!A2,客户资料!$B$2:$B$101,"男")</f>
        <v>2</v>
      </c>
      <c r="C2" s="18">
        <f>COUNTIFS(客户资料!$E$2:$E$101,按年龄和性别!A2,客户资料!$B$2:$B$101,"女")</f>
        <v>1</v>
      </c>
      <c r="D2" s="18">
        <f>C2+B2</f>
        <v>3</v>
      </c>
    </row>
    <row r="3" spans="1:4">
      <c r="A3" s="17" t="s">
        <v>751</v>
      </c>
      <c r="B3" s="17">
        <f>COUNTIFS(客户资料!$E$2:$E$101,按年龄和性别!A3,客户资料!$B$2:$B$101,"男")</f>
        <v>1</v>
      </c>
      <c r="C3" s="18">
        <f>COUNTIFS(客户资料!$E$2:$E$101,按年龄和性别!A3,客户资料!$B$2:$B$101,"女")</f>
        <v>4</v>
      </c>
      <c r="D3" s="18">
        <f t="shared" ref="D3:D12" si="0">C3+B3</f>
        <v>5</v>
      </c>
    </row>
    <row r="4" spans="1:4">
      <c r="A4" s="17" t="s">
        <v>752</v>
      </c>
      <c r="B4" s="17">
        <f>COUNTIFS(客户资料!$E$2:$E$101,按年龄和性别!A4,客户资料!$B$2:$B$101,"男")</f>
        <v>1</v>
      </c>
      <c r="C4" s="18">
        <f>COUNTIFS(客户资料!$E$2:$E$101,按年龄和性别!A4,客户资料!$B$2:$B$101,"女")</f>
        <v>0</v>
      </c>
      <c r="D4" s="18">
        <f t="shared" si="0"/>
        <v>1</v>
      </c>
    </row>
    <row r="5" spans="1:4">
      <c r="A5" s="17" t="s">
        <v>753</v>
      </c>
      <c r="B5" s="17">
        <f>COUNTIFS(客户资料!$E$2:$E$101,按年龄和性别!A5,客户资料!$B$2:$B$101,"男")</f>
        <v>8</v>
      </c>
      <c r="C5" s="18">
        <f>COUNTIFS(客户资料!$E$2:$E$101,按年龄和性别!A5,客户资料!$B$2:$B$101,"女")</f>
        <v>9</v>
      </c>
      <c r="D5" s="18">
        <f t="shared" si="0"/>
        <v>17</v>
      </c>
    </row>
    <row r="6" spans="1:4">
      <c r="A6" s="17" t="s">
        <v>754</v>
      </c>
      <c r="B6" s="17">
        <f>COUNTIFS(客户资料!$E$2:$E$101,按年龄和性别!A6,客户资料!$B$2:$B$101,"男")</f>
        <v>14</v>
      </c>
      <c r="C6" s="18">
        <f>COUNTIFS(客户资料!$E$2:$E$101,按年龄和性别!A6,客户资料!$B$2:$B$101,"女")</f>
        <v>10</v>
      </c>
      <c r="D6" s="18">
        <f t="shared" si="0"/>
        <v>24</v>
      </c>
    </row>
    <row r="7" spans="1:4">
      <c r="A7" s="17" t="s">
        <v>755</v>
      </c>
      <c r="B7" s="17">
        <f>COUNTIFS(客户资料!$E$2:$E$101,按年龄和性别!A7,客户资料!$B$2:$B$101,"男")</f>
        <v>15</v>
      </c>
      <c r="C7" s="18">
        <f>COUNTIFS(客户资料!$E$2:$E$101,按年龄和性别!A7,客户资料!$B$2:$B$101,"女")</f>
        <v>2</v>
      </c>
      <c r="D7" s="18">
        <f t="shared" si="0"/>
        <v>17</v>
      </c>
    </row>
    <row r="8" spans="1:4">
      <c r="A8" s="17" t="s">
        <v>756</v>
      </c>
      <c r="B8" s="17">
        <f>COUNTIFS(客户资料!$E$2:$E$101,按年龄和性别!A8,客户资料!$B$2:$B$101,"男")</f>
        <v>11</v>
      </c>
      <c r="C8" s="18">
        <f>COUNTIFS(客户资料!$E$2:$E$101,按年龄和性别!A8,客户资料!$B$2:$B$101,"女")</f>
        <v>6</v>
      </c>
      <c r="D8" s="18">
        <f t="shared" si="0"/>
        <v>17</v>
      </c>
    </row>
    <row r="9" spans="1:4">
      <c r="A9" s="17" t="s">
        <v>757</v>
      </c>
      <c r="B9" s="17">
        <f>COUNTIFS(客户资料!$E$2:$E$101,按年龄和性别!A9,客户资料!$B$2:$B$101,"男")</f>
        <v>4</v>
      </c>
      <c r="C9" s="18">
        <f>COUNTIFS(客户资料!$E$2:$E$101,按年龄和性别!A9,客户资料!$B$2:$B$101,"女")</f>
        <v>1</v>
      </c>
      <c r="D9" s="18">
        <f t="shared" si="0"/>
        <v>5</v>
      </c>
    </row>
    <row r="10" spans="1:4">
      <c r="A10" s="17" t="s">
        <v>758</v>
      </c>
      <c r="B10" s="17">
        <f>COUNTIFS(客户资料!$E$2:$E$101,按年龄和性别!A10,客户资料!$B$2:$B$101,"男")</f>
        <v>4</v>
      </c>
      <c r="C10" s="18">
        <f>COUNTIFS(客户资料!$E$2:$E$101,按年龄和性别!A10,客户资料!$B$2:$B$101,"女")</f>
        <v>1</v>
      </c>
      <c r="D10" s="18">
        <f t="shared" si="0"/>
        <v>5</v>
      </c>
    </row>
    <row r="11" spans="1:4">
      <c r="A11" s="17" t="s">
        <v>759</v>
      </c>
      <c r="B11" s="17">
        <f>COUNTIFS(客户资料!$E$2:$E$101,按年龄和性别!A11,客户资料!$B$2:$B$101,"男")</f>
        <v>3</v>
      </c>
      <c r="C11" s="18">
        <f>COUNTIFS(客户资料!$E$2:$E$101,按年龄和性别!A11,客户资料!$B$2:$B$101,"女")</f>
        <v>2</v>
      </c>
      <c r="D11" s="18">
        <f t="shared" si="0"/>
        <v>5</v>
      </c>
    </row>
    <row r="12" spans="1:4">
      <c r="A12" s="17" t="s">
        <v>760</v>
      </c>
      <c r="B12" s="17">
        <f>COUNTIFS(客户资料!$E$2:$E$101,按年龄和性别!A12,客户资料!$B$2:$B$101,"男")</f>
        <v>0</v>
      </c>
      <c r="C12" s="18">
        <f>COUNTIFS(客户资料!$E$2:$E$101,按年龄和性别!A12,客户资料!$B$2:$B$101,"女")</f>
        <v>1</v>
      </c>
      <c r="D12" s="18">
        <f t="shared" si="0"/>
        <v>1</v>
      </c>
    </row>
    <row r="13" spans="1:4" ht="16.2" thickBot="1">
      <c r="A13" s="19" t="s">
        <v>761</v>
      </c>
      <c r="B13" s="19">
        <f>SUM(B2:B12)</f>
        <v>63</v>
      </c>
      <c r="C13" s="19">
        <f t="shared" ref="C13:D13" si="1">SUM(C2:C12)</f>
        <v>37</v>
      </c>
      <c r="D13" s="19">
        <f t="shared" si="1"/>
        <v>100</v>
      </c>
    </row>
    <row r="14" spans="1:4" ht="16.2" thickTop="1"/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&amp;C&amp;A</oddHeader>
    <oddFooter>&amp;C&amp;P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3487-15E0-4391-B0D6-93690D8BBF59}">
  <dimension ref="A1:J101"/>
  <sheetViews>
    <sheetView topLeftCell="A78" workbookViewId="0">
      <selection activeCell="F3" sqref="F3"/>
    </sheetView>
  </sheetViews>
  <sheetFormatPr defaultColWidth="10" defaultRowHeight="15.6"/>
  <cols>
    <col min="1" max="1" width="10.88671875" style="15" bestFit="1" customWidth="1"/>
    <col min="2" max="2" width="8.44140625" style="15" bestFit="1" customWidth="1"/>
    <col min="3" max="3" width="16.5546875" style="28" customWidth="1"/>
    <col min="4" max="4" width="8.44140625" style="15" bestFit="1" customWidth="1"/>
    <col min="5" max="5" width="11.44140625" style="15" bestFit="1" customWidth="1"/>
    <col min="6" max="6" width="12.77734375" style="15" customWidth="1"/>
    <col min="7" max="7" width="12.44140625" style="26" bestFit="1" customWidth="1"/>
    <col min="8" max="9" width="10" style="26"/>
    <col min="10" max="10" width="12.109375" style="15" customWidth="1"/>
    <col min="11" max="16384" width="10" style="26"/>
  </cols>
  <sheetData>
    <row r="1" spans="1:10">
      <c r="A1" s="21" t="s">
        <v>762</v>
      </c>
      <c r="B1" s="22" t="s">
        <v>763</v>
      </c>
      <c r="C1" s="23" t="s">
        <v>764</v>
      </c>
      <c r="D1" s="22" t="s">
        <v>765</v>
      </c>
      <c r="E1" s="22" t="s">
        <v>766</v>
      </c>
      <c r="F1" s="24" t="s">
        <v>767</v>
      </c>
      <c r="G1" s="25"/>
    </row>
    <row r="2" spans="1:10">
      <c r="A2" s="27" t="s">
        <v>768</v>
      </c>
      <c r="B2" s="15" t="s">
        <v>769</v>
      </c>
      <c r="C2" s="28">
        <v>25158</v>
      </c>
      <c r="D2" s="15">
        <v>48</v>
      </c>
      <c r="E2" s="15" t="s">
        <v>754</v>
      </c>
      <c r="F2" s="29">
        <v>16708</v>
      </c>
      <c r="G2" s="30"/>
      <c r="J2" s="31"/>
    </row>
    <row r="3" spans="1:10">
      <c r="A3" s="27" t="s">
        <v>770</v>
      </c>
      <c r="B3" s="15" t="s">
        <v>771</v>
      </c>
      <c r="C3" s="28">
        <v>26844</v>
      </c>
      <c r="D3" s="15">
        <v>43</v>
      </c>
      <c r="E3" s="15" t="s">
        <v>753</v>
      </c>
      <c r="F3" s="29">
        <v>18998</v>
      </c>
      <c r="G3" s="30"/>
      <c r="J3" s="31"/>
    </row>
    <row r="4" spans="1:10">
      <c r="A4" s="27" t="s">
        <v>772</v>
      </c>
      <c r="B4" s="15" t="s">
        <v>771</v>
      </c>
      <c r="C4" s="28">
        <v>26821</v>
      </c>
      <c r="D4" s="15">
        <v>43</v>
      </c>
      <c r="E4" s="15" t="s">
        <v>753</v>
      </c>
      <c r="F4" s="29">
        <v>31814</v>
      </c>
      <c r="G4" s="30"/>
      <c r="J4" s="31"/>
    </row>
    <row r="5" spans="1:10">
      <c r="A5" s="27" t="s">
        <v>773</v>
      </c>
      <c r="B5" s="15" t="s">
        <v>769</v>
      </c>
      <c r="C5" s="28">
        <v>26210</v>
      </c>
      <c r="D5" s="15">
        <v>45</v>
      </c>
      <c r="E5" s="15" t="s">
        <v>754</v>
      </c>
      <c r="F5" s="29">
        <v>40282</v>
      </c>
      <c r="G5" s="30"/>
      <c r="J5" s="31"/>
    </row>
    <row r="6" spans="1:10">
      <c r="A6" s="27" t="s">
        <v>774</v>
      </c>
      <c r="B6" s="15" t="s">
        <v>771</v>
      </c>
      <c r="C6" s="28">
        <v>22633</v>
      </c>
      <c r="D6" s="15">
        <v>55</v>
      </c>
      <c r="E6" s="15" t="s">
        <v>756</v>
      </c>
      <c r="F6" s="29">
        <v>20600</v>
      </c>
      <c r="G6" s="30"/>
      <c r="J6" s="31"/>
    </row>
    <row r="7" spans="1:10">
      <c r="A7" s="27" t="s">
        <v>775</v>
      </c>
      <c r="B7" s="15" t="s">
        <v>769</v>
      </c>
      <c r="C7" s="28">
        <v>23609</v>
      </c>
      <c r="D7" s="15">
        <v>52</v>
      </c>
      <c r="E7" s="15" t="s">
        <v>755</v>
      </c>
      <c r="F7" s="29">
        <v>14648</v>
      </c>
      <c r="G7" s="30"/>
      <c r="J7" s="31"/>
    </row>
    <row r="8" spans="1:10">
      <c r="A8" s="27" t="s">
        <v>776</v>
      </c>
      <c r="B8" s="15" t="s">
        <v>771</v>
      </c>
      <c r="C8" s="28">
        <v>31834</v>
      </c>
      <c r="D8" s="15">
        <v>29</v>
      </c>
      <c r="E8" s="15" t="s">
        <v>777</v>
      </c>
      <c r="F8" s="29">
        <v>14420</v>
      </c>
      <c r="G8" s="30"/>
      <c r="J8" s="31"/>
    </row>
    <row r="9" spans="1:10">
      <c r="A9" s="27" t="s">
        <v>778</v>
      </c>
      <c r="B9" s="15" t="s">
        <v>769</v>
      </c>
      <c r="C9" s="28">
        <v>32078</v>
      </c>
      <c r="D9" s="15">
        <v>29</v>
      </c>
      <c r="E9" s="15" t="s">
        <v>779</v>
      </c>
      <c r="F9" s="29">
        <v>18998</v>
      </c>
      <c r="G9" s="30"/>
      <c r="J9" s="31"/>
    </row>
    <row r="10" spans="1:10">
      <c r="A10" s="27" t="s">
        <v>780</v>
      </c>
      <c r="B10" s="15" t="s">
        <v>769</v>
      </c>
      <c r="C10" s="28">
        <v>23355</v>
      </c>
      <c r="D10" s="15">
        <v>53</v>
      </c>
      <c r="E10" s="15" t="s">
        <v>755</v>
      </c>
      <c r="F10" s="29">
        <v>38223</v>
      </c>
      <c r="G10" s="30"/>
      <c r="J10" s="31"/>
    </row>
    <row r="11" spans="1:10">
      <c r="A11" s="27" t="s">
        <v>781</v>
      </c>
      <c r="B11" s="15" t="s">
        <v>769</v>
      </c>
      <c r="C11" s="28">
        <v>26018</v>
      </c>
      <c r="D11" s="15">
        <v>45</v>
      </c>
      <c r="E11" s="15" t="s">
        <v>754</v>
      </c>
      <c r="F11" s="29">
        <v>41428</v>
      </c>
      <c r="G11" s="30"/>
      <c r="J11" s="31"/>
    </row>
    <row r="12" spans="1:10">
      <c r="A12" s="27" t="s">
        <v>782</v>
      </c>
      <c r="B12" s="15" t="s">
        <v>771</v>
      </c>
      <c r="C12" s="28">
        <v>26141</v>
      </c>
      <c r="D12" s="15">
        <v>45</v>
      </c>
      <c r="E12" s="15" t="s">
        <v>754</v>
      </c>
      <c r="F12" s="29">
        <v>17623</v>
      </c>
      <c r="G12" s="30"/>
      <c r="J12" s="31"/>
    </row>
    <row r="13" spans="1:10">
      <c r="A13" s="27" t="s">
        <v>783</v>
      </c>
      <c r="B13" s="15" t="s">
        <v>769</v>
      </c>
      <c r="C13" s="28">
        <v>16770</v>
      </c>
      <c r="D13" s="15">
        <v>71</v>
      </c>
      <c r="E13" s="15" t="s">
        <v>759</v>
      </c>
      <c r="F13" s="29">
        <v>91781</v>
      </c>
      <c r="G13" s="30"/>
      <c r="J13" s="31"/>
    </row>
    <row r="14" spans="1:10">
      <c r="A14" s="27" t="s">
        <v>784</v>
      </c>
      <c r="B14" s="15" t="s">
        <v>769</v>
      </c>
      <c r="C14" s="28">
        <v>17905</v>
      </c>
      <c r="D14" s="15">
        <v>67</v>
      </c>
      <c r="E14" s="15" t="s">
        <v>758</v>
      </c>
      <c r="F14" s="29">
        <v>24948</v>
      </c>
      <c r="G14" s="30"/>
      <c r="J14" s="31"/>
    </row>
    <row r="15" spans="1:10">
      <c r="A15" s="27" t="s">
        <v>785</v>
      </c>
      <c r="B15" s="15" t="s">
        <v>771</v>
      </c>
      <c r="C15" s="28">
        <v>17077</v>
      </c>
      <c r="D15" s="15">
        <v>70</v>
      </c>
      <c r="E15" s="15" t="s">
        <v>759</v>
      </c>
      <c r="F15" s="29">
        <v>48980</v>
      </c>
      <c r="G15" s="30"/>
      <c r="J15" s="31"/>
    </row>
    <row r="16" spans="1:10">
      <c r="A16" s="27" t="s">
        <v>786</v>
      </c>
      <c r="B16" s="15" t="s">
        <v>769</v>
      </c>
      <c r="C16" s="28">
        <v>18872</v>
      </c>
      <c r="D16" s="15">
        <v>65</v>
      </c>
      <c r="E16" s="15" t="s">
        <v>758</v>
      </c>
      <c r="F16" s="29">
        <v>68206</v>
      </c>
      <c r="G16" s="30"/>
      <c r="J16" s="31"/>
    </row>
    <row r="17" spans="1:10">
      <c r="A17" s="27" t="s">
        <v>787</v>
      </c>
      <c r="B17" s="15" t="s">
        <v>771</v>
      </c>
      <c r="C17" s="28">
        <v>18846</v>
      </c>
      <c r="D17" s="15">
        <v>65</v>
      </c>
      <c r="E17" s="15" t="s">
        <v>758</v>
      </c>
      <c r="F17" s="29">
        <v>23116</v>
      </c>
      <c r="G17" s="30"/>
      <c r="J17" s="31"/>
    </row>
    <row r="18" spans="1:10">
      <c r="A18" s="27" t="s">
        <v>788</v>
      </c>
      <c r="B18" s="15" t="s">
        <v>769</v>
      </c>
      <c r="C18" s="28">
        <v>23110</v>
      </c>
      <c r="D18" s="15">
        <v>53</v>
      </c>
      <c r="E18" s="15" t="s">
        <v>755</v>
      </c>
      <c r="F18" s="29">
        <v>19913</v>
      </c>
      <c r="G18" s="30"/>
      <c r="J18" s="31"/>
    </row>
    <row r="19" spans="1:10">
      <c r="A19" s="27" t="s">
        <v>789</v>
      </c>
      <c r="B19" s="15" t="s">
        <v>771</v>
      </c>
      <c r="C19" s="28">
        <v>25432</v>
      </c>
      <c r="D19" s="15">
        <v>47</v>
      </c>
      <c r="E19" s="15" t="s">
        <v>754</v>
      </c>
      <c r="F19" s="29">
        <v>26779</v>
      </c>
      <c r="G19" s="30"/>
      <c r="J19" s="31"/>
    </row>
    <row r="20" spans="1:10">
      <c r="A20" s="27" t="s">
        <v>790</v>
      </c>
      <c r="B20" s="15" t="s">
        <v>769</v>
      </c>
      <c r="C20" s="28">
        <v>15957</v>
      </c>
      <c r="D20" s="15">
        <v>73</v>
      </c>
      <c r="E20" s="15" t="s">
        <v>759</v>
      </c>
      <c r="F20" s="29">
        <v>23575</v>
      </c>
      <c r="G20" s="30"/>
      <c r="J20" s="31"/>
    </row>
    <row r="21" spans="1:10">
      <c r="A21" s="27" t="s">
        <v>791</v>
      </c>
      <c r="B21" s="15" t="s">
        <v>771</v>
      </c>
      <c r="C21" s="28">
        <v>27605</v>
      </c>
      <c r="D21" s="15">
        <v>41</v>
      </c>
      <c r="E21" s="15" t="s">
        <v>753</v>
      </c>
      <c r="F21" s="29">
        <v>31358</v>
      </c>
      <c r="G21" s="30"/>
      <c r="J21" s="31"/>
    </row>
    <row r="22" spans="1:10">
      <c r="A22" s="27" t="s">
        <v>792</v>
      </c>
      <c r="B22" s="15" t="s">
        <v>771</v>
      </c>
      <c r="C22" s="28">
        <v>27235</v>
      </c>
      <c r="D22" s="15">
        <v>42</v>
      </c>
      <c r="E22" s="15" t="s">
        <v>753</v>
      </c>
      <c r="F22" s="29">
        <v>32730</v>
      </c>
      <c r="G22" s="30"/>
      <c r="J22" s="31"/>
    </row>
    <row r="23" spans="1:10">
      <c r="A23" s="27" t="s">
        <v>793</v>
      </c>
      <c r="B23" s="15" t="s">
        <v>769</v>
      </c>
      <c r="C23" s="28">
        <v>26766</v>
      </c>
      <c r="D23" s="15">
        <v>43</v>
      </c>
      <c r="E23" s="15" t="s">
        <v>753</v>
      </c>
      <c r="F23" s="29">
        <v>19684</v>
      </c>
      <c r="G23" s="30"/>
      <c r="J23" s="31"/>
    </row>
    <row r="24" spans="1:10">
      <c r="A24" s="27" t="s">
        <v>794</v>
      </c>
      <c r="B24" s="15" t="s">
        <v>771</v>
      </c>
      <c r="C24" s="28">
        <v>26765</v>
      </c>
      <c r="D24" s="15">
        <v>43</v>
      </c>
      <c r="E24" s="15" t="s">
        <v>753</v>
      </c>
      <c r="F24" s="29">
        <v>16022</v>
      </c>
      <c r="G24" s="30"/>
      <c r="J24" s="31"/>
    </row>
    <row r="25" spans="1:10">
      <c r="A25" s="27" t="s">
        <v>795</v>
      </c>
      <c r="B25" s="15" t="s">
        <v>769</v>
      </c>
      <c r="C25" s="28">
        <v>26506</v>
      </c>
      <c r="D25" s="15">
        <v>44</v>
      </c>
      <c r="E25" s="15" t="s">
        <v>753</v>
      </c>
      <c r="F25" s="29">
        <v>39140</v>
      </c>
      <c r="G25" s="30"/>
      <c r="J25" s="31"/>
    </row>
    <row r="26" spans="1:10">
      <c r="A26" s="27" t="s">
        <v>796</v>
      </c>
      <c r="B26" s="15" t="s">
        <v>769</v>
      </c>
      <c r="C26" s="28">
        <v>26119</v>
      </c>
      <c r="D26" s="15">
        <v>45</v>
      </c>
      <c r="E26" s="15" t="s">
        <v>754</v>
      </c>
      <c r="F26" s="29">
        <v>19227</v>
      </c>
      <c r="G26" s="30"/>
      <c r="J26" s="31"/>
    </row>
    <row r="27" spans="1:10">
      <c r="A27" s="27" t="s">
        <v>797</v>
      </c>
      <c r="B27" s="15" t="s">
        <v>769</v>
      </c>
      <c r="C27" s="28">
        <v>19140</v>
      </c>
      <c r="D27" s="15">
        <v>64</v>
      </c>
      <c r="E27" s="15" t="s">
        <v>757</v>
      </c>
      <c r="F27" s="29">
        <v>40511</v>
      </c>
      <c r="G27" s="30"/>
      <c r="J27" s="31"/>
    </row>
    <row r="28" spans="1:10">
      <c r="A28" s="27" t="s">
        <v>798</v>
      </c>
      <c r="B28" s="15" t="s">
        <v>769</v>
      </c>
      <c r="C28" s="28">
        <v>19299</v>
      </c>
      <c r="D28" s="15">
        <v>64</v>
      </c>
      <c r="E28" s="15" t="s">
        <v>757</v>
      </c>
      <c r="F28" s="29">
        <v>33187</v>
      </c>
      <c r="G28" s="30"/>
      <c r="J28" s="31"/>
    </row>
    <row r="29" spans="1:10">
      <c r="A29" s="27" t="s">
        <v>799</v>
      </c>
      <c r="B29" s="15" t="s">
        <v>769</v>
      </c>
      <c r="C29" s="28">
        <v>22406</v>
      </c>
      <c r="D29" s="15">
        <v>55</v>
      </c>
      <c r="E29" s="15" t="s">
        <v>756</v>
      </c>
      <c r="F29" s="29">
        <v>13276</v>
      </c>
      <c r="G29" s="30"/>
      <c r="J29" s="31"/>
    </row>
    <row r="30" spans="1:10">
      <c r="A30" s="27" t="s">
        <v>800</v>
      </c>
      <c r="B30" s="15" t="s">
        <v>769</v>
      </c>
      <c r="C30" s="28">
        <v>22650</v>
      </c>
      <c r="D30" s="15">
        <v>54</v>
      </c>
      <c r="E30" s="15" t="s">
        <v>755</v>
      </c>
      <c r="F30" s="29">
        <v>29296</v>
      </c>
      <c r="G30" s="30"/>
      <c r="J30" s="31"/>
    </row>
    <row r="31" spans="1:10">
      <c r="A31" s="27" t="s">
        <v>801</v>
      </c>
      <c r="B31" s="15" t="s">
        <v>769</v>
      </c>
      <c r="C31" s="28">
        <v>20312</v>
      </c>
      <c r="D31" s="15">
        <v>61</v>
      </c>
      <c r="E31" s="15" t="s">
        <v>757</v>
      </c>
      <c r="F31" s="29">
        <v>19913</v>
      </c>
      <c r="G31" s="30"/>
      <c r="J31" s="31"/>
    </row>
    <row r="32" spans="1:10">
      <c r="A32" s="27" t="s">
        <v>802</v>
      </c>
      <c r="B32" s="15" t="s">
        <v>769</v>
      </c>
      <c r="C32" s="28">
        <v>21779</v>
      </c>
      <c r="D32" s="15">
        <v>57</v>
      </c>
      <c r="E32" s="15" t="s">
        <v>756</v>
      </c>
      <c r="F32" s="29">
        <v>64545</v>
      </c>
      <c r="G32" s="30"/>
      <c r="J32" s="31"/>
    </row>
    <row r="33" spans="1:10">
      <c r="A33" s="27" t="s">
        <v>803</v>
      </c>
      <c r="B33" s="15" t="s">
        <v>771</v>
      </c>
      <c r="C33" s="28">
        <v>13629</v>
      </c>
      <c r="D33" s="15">
        <v>79</v>
      </c>
      <c r="E33" s="15" t="s">
        <v>804</v>
      </c>
      <c r="F33" s="29">
        <v>113296</v>
      </c>
      <c r="G33" s="30"/>
      <c r="J33" s="31"/>
    </row>
    <row r="34" spans="1:10">
      <c r="A34" s="27" t="s">
        <v>805</v>
      </c>
      <c r="B34" s="15" t="s">
        <v>769</v>
      </c>
      <c r="C34" s="28">
        <v>25402</v>
      </c>
      <c r="D34" s="15">
        <v>47</v>
      </c>
      <c r="E34" s="15" t="s">
        <v>754</v>
      </c>
      <c r="F34" s="29">
        <v>32273</v>
      </c>
      <c r="G34" s="30"/>
      <c r="J34" s="31"/>
    </row>
    <row r="35" spans="1:10">
      <c r="A35" s="27" t="s">
        <v>806</v>
      </c>
      <c r="B35" s="15" t="s">
        <v>771</v>
      </c>
      <c r="C35" s="28">
        <v>25801</v>
      </c>
      <c r="D35" s="15">
        <v>46</v>
      </c>
      <c r="E35" s="15" t="s">
        <v>754</v>
      </c>
      <c r="F35" s="29">
        <v>42571</v>
      </c>
      <c r="G35" s="30"/>
      <c r="J35" s="31"/>
    </row>
    <row r="36" spans="1:10">
      <c r="A36" s="27" t="s">
        <v>807</v>
      </c>
      <c r="B36" s="15" t="s">
        <v>771</v>
      </c>
      <c r="C36" s="28">
        <v>26900</v>
      </c>
      <c r="D36" s="15">
        <v>43</v>
      </c>
      <c r="E36" s="15" t="s">
        <v>753</v>
      </c>
      <c r="F36" s="29">
        <v>11673</v>
      </c>
      <c r="G36" s="30"/>
      <c r="J36" s="31"/>
    </row>
    <row r="37" spans="1:10">
      <c r="A37" s="27" t="s">
        <v>808</v>
      </c>
      <c r="B37" s="15" t="s">
        <v>769</v>
      </c>
      <c r="C37" s="28">
        <v>23965</v>
      </c>
      <c r="D37" s="15">
        <v>51</v>
      </c>
      <c r="E37" s="15" t="s">
        <v>755</v>
      </c>
      <c r="F37" s="29">
        <v>68893</v>
      </c>
      <c r="G37" s="30"/>
      <c r="J37" s="31"/>
    </row>
    <row r="38" spans="1:10">
      <c r="A38" s="27" t="s">
        <v>809</v>
      </c>
      <c r="B38" s="15" t="s">
        <v>771</v>
      </c>
      <c r="C38" s="28">
        <v>24533</v>
      </c>
      <c r="D38" s="15">
        <v>49</v>
      </c>
      <c r="E38" s="15" t="s">
        <v>754</v>
      </c>
      <c r="F38" s="29">
        <v>8698</v>
      </c>
      <c r="G38" s="30"/>
      <c r="J38" s="31"/>
    </row>
    <row r="39" spans="1:10">
      <c r="A39" s="27" t="s">
        <v>810</v>
      </c>
      <c r="B39" s="15" t="s">
        <v>769</v>
      </c>
      <c r="C39" s="28">
        <v>24440</v>
      </c>
      <c r="D39" s="15">
        <v>50</v>
      </c>
      <c r="E39" s="15" t="s">
        <v>755</v>
      </c>
      <c r="F39" s="29">
        <v>15793</v>
      </c>
      <c r="G39" s="30"/>
      <c r="J39" s="31"/>
    </row>
    <row r="40" spans="1:10">
      <c r="A40" s="27" t="s">
        <v>811</v>
      </c>
      <c r="B40" s="15" t="s">
        <v>769</v>
      </c>
      <c r="C40" s="28">
        <v>32441</v>
      </c>
      <c r="D40" s="15">
        <v>28</v>
      </c>
      <c r="E40" s="15" t="s">
        <v>779</v>
      </c>
      <c r="F40" s="29">
        <v>4807</v>
      </c>
      <c r="G40" s="30"/>
      <c r="J40" s="31"/>
    </row>
    <row r="41" spans="1:10">
      <c r="A41" s="27" t="s">
        <v>812</v>
      </c>
      <c r="B41" s="15" t="s">
        <v>769</v>
      </c>
      <c r="C41" s="28">
        <v>23487</v>
      </c>
      <c r="D41" s="15">
        <v>52</v>
      </c>
      <c r="E41" s="15" t="s">
        <v>755</v>
      </c>
      <c r="F41" s="29">
        <v>24033</v>
      </c>
      <c r="G41" s="30"/>
      <c r="J41" s="31"/>
    </row>
    <row r="42" spans="1:10">
      <c r="A42" s="27" t="s">
        <v>813</v>
      </c>
      <c r="B42" s="15" t="s">
        <v>769</v>
      </c>
      <c r="C42" s="28">
        <v>23141</v>
      </c>
      <c r="D42" s="15">
        <v>53</v>
      </c>
      <c r="E42" s="15" t="s">
        <v>755</v>
      </c>
      <c r="F42" s="29">
        <v>35934</v>
      </c>
      <c r="G42" s="30"/>
      <c r="J42" s="31"/>
    </row>
    <row r="43" spans="1:10">
      <c r="A43" s="27" t="s">
        <v>814</v>
      </c>
      <c r="B43" s="15" t="s">
        <v>769</v>
      </c>
      <c r="C43" s="28">
        <v>21127</v>
      </c>
      <c r="D43" s="15">
        <v>59</v>
      </c>
      <c r="E43" s="15" t="s">
        <v>756</v>
      </c>
      <c r="F43" s="29">
        <v>43258</v>
      </c>
      <c r="G43" s="30"/>
      <c r="J43" s="31"/>
    </row>
    <row r="44" spans="1:10">
      <c r="A44" s="27" t="s">
        <v>815</v>
      </c>
      <c r="B44" s="15" t="s">
        <v>771</v>
      </c>
      <c r="C44" s="28">
        <v>21130</v>
      </c>
      <c r="D44" s="15">
        <v>59</v>
      </c>
      <c r="E44" s="15" t="s">
        <v>756</v>
      </c>
      <c r="F44" s="29">
        <v>20598</v>
      </c>
      <c r="G44" s="30"/>
      <c r="J44" s="31"/>
    </row>
    <row r="45" spans="1:10">
      <c r="A45" s="27" t="s">
        <v>816</v>
      </c>
      <c r="B45" s="15" t="s">
        <v>771</v>
      </c>
      <c r="C45" s="28">
        <v>20102</v>
      </c>
      <c r="D45" s="15">
        <v>61</v>
      </c>
      <c r="E45" s="15" t="s">
        <v>757</v>
      </c>
      <c r="F45" s="29">
        <v>41199</v>
      </c>
      <c r="G45" s="30"/>
      <c r="J45" s="31"/>
    </row>
    <row r="46" spans="1:10">
      <c r="A46" s="27" t="s">
        <v>817</v>
      </c>
      <c r="B46" s="15" t="s">
        <v>769</v>
      </c>
      <c r="C46" s="28">
        <v>31082</v>
      </c>
      <c r="D46" s="15">
        <v>31</v>
      </c>
      <c r="E46" s="15" t="s">
        <v>751</v>
      </c>
      <c r="F46" s="29">
        <v>2289</v>
      </c>
      <c r="G46" s="30"/>
      <c r="J46" s="31"/>
    </row>
    <row r="47" spans="1:10">
      <c r="A47" s="27" t="s">
        <v>818</v>
      </c>
      <c r="B47" s="15" t="s">
        <v>771</v>
      </c>
      <c r="C47" s="28">
        <v>30613</v>
      </c>
      <c r="D47" s="15">
        <v>33</v>
      </c>
      <c r="E47" s="15" t="s">
        <v>751</v>
      </c>
      <c r="F47" s="29">
        <v>33875</v>
      </c>
      <c r="G47" s="30"/>
      <c r="J47" s="31"/>
    </row>
    <row r="48" spans="1:10">
      <c r="A48" s="27" t="s">
        <v>819</v>
      </c>
      <c r="B48" s="15" t="s">
        <v>771</v>
      </c>
      <c r="C48" s="28">
        <v>24250</v>
      </c>
      <c r="D48" s="15">
        <v>50</v>
      </c>
      <c r="E48" s="15" t="s">
        <v>755</v>
      </c>
      <c r="F48" s="29">
        <v>52184</v>
      </c>
      <c r="G48" s="30"/>
      <c r="J48" s="31"/>
    </row>
    <row r="49" spans="1:10">
      <c r="A49" s="27" t="s">
        <v>820</v>
      </c>
      <c r="B49" s="15" t="s">
        <v>769</v>
      </c>
      <c r="C49" s="28">
        <v>22612</v>
      </c>
      <c r="D49" s="15">
        <v>55</v>
      </c>
      <c r="E49" s="15" t="s">
        <v>756</v>
      </c>
      <c r="F49" s="29">
        <v>11674</v>
      </c>
      <c r="G49" s="30"/>
      <c r="J49" s="31"/>
    </row>
    <row r="50" spans="1:10">
      <c r="A50" s="27" t="s">
        <v>821</v>
      </c>
      <c r="B50" s="15" t="s">
        <v>769</v>
      </c>
      <c r="C50" s="28">
        <v>24938</v>
      </c>
      <c r="D50" s="15">
        <v>48</v>
      </c>
      <c r="E50" s="15" t="s">
        <v>754</v>
      </c>
      <c r="F50" s="29">
        <v>8698</v>
      </c>
      <c r="G50" s="30"/>
      <c r="J50" s="31"/>
    </row>
    <row r="51" spans="1:10">
      <c r="A51" s="27" t="s">
        <v>822</v>
      </c>
      <c r="B51" s="15" t="s">
        <v>769</v>
      </c>
      <c r="C51" s="28">
        <v>29069</v>
      </c>
      <c r="D51" s="15">
        <v>37</v>
      </c>
      <c r="E51" s="15" t="s">
        <v>752</v>
      </c>
      <c r="F51" s="29">
        <v>5035</v>
      </c>
      <c r="G51" s="30"/>
      <c r="J51" s="31"/>
    </row>
    <row r="52" spans="1:10">
      <c r="A52" s="27" t="s">
        <v>823</v>
      </c>
      <c r="B52" s="15" t="s">
        <v>769</v>
      </c>
      <c r="C52" s="28">
        <v>16599</v>
      </c>
      <c r="D52" s="15">
        <v>71</v>
      </c>
      <c r="E52" s="15" t="s">
        <v>759</v>
      </c>
      <c r="F52" s="29">
        <v>11444</v>
      </c>
      <c r="G52" s="30"/>
      <c r="J52" s="31"/>
    </row>
    <row r="53" spans="1:10">
      <c r="A53" s="27" t="s">
        <v>824</v>
      </c>
      <c r="B53" s="15" t="s">
        <v>769</v>
      </c>
      <c r="C53" s="28">
        <v>26758</v>
      </c>
      <c r="D53" s="15">
        <v>43</v>
      </c>
      <c r="E53" s="15" t="s">
        <v>753</v>
      </c>
      <c r="F53" s="29">
        <v>11444</v>
      </c>
      <c r="G53" s="30"/>
      <c r="J53" s="31"/>
    </row>
    <row r="54" spans="1:10">
      <c r="A54" s="27" t="s">
        <v>825</v>
      </c>
      <c r="B54" s="15" t="s">
        <v>769</v>
      </c>
      <c r="C54" s="28">
        <v>23950</v>
      </c>
      <c r="D54" s="15">
        <v>51</v>
      </c>
      <c r="E54" s="15" t="s">
        <v>755</v>
      </c>
      <c r="F54" s="29">
        <v>66146</v>
      </c>
      <c r="G54" s="30"/>
      <c r="J54" s="31"/>
    </row>
    <row r="55" spans="1:10">
      <c r="A55" s="27" t="s">
        <v>826</v>
      </c>
      <c r="B55" s="15" t="s">
        <v>771</v>
      </c>
      <c r="C55" s="28">
        <v>26255</v>
      </c>
      <c r="D55" s="15">
        <v>45</v>
      </c>
      <c r="E55" s="15" t="s">
        <v>754</v>
      </c>
      <c r="F55" s="29">
        <v>19913</v>
      </c>
      <c r="G55" s="30"/>
      <c r="J55" s="31"/>
    </row>
    <row r="56" spans="1:10">
      <c r="A56" s="27" t="s">
        <v>827</v>
      </c>
      <c r="B56" s="15" t="s">
        <v>771</v>
      </c>
      <c r="C56" s="28">
        <v>26205</v>
      </c>
      <c r="D56" s="15">
        <v>45</v>
      </c>
      <c r="E56" s="15" t="s">
        <v>754</v>
      </c>
      <c r="F56" s="29">
        <v>19685</v>
      </c>
      <c r="G56" s="30"/>
      <c r="J56" s="31"/>
    </row>
    <row r="57" spans="1:10">
      <c r="A57" s="27" t="s">
        <v>828</v>
      </c>
      <c r="B57" s="15" t="s">
        <v>769</v>
      </c>
      <c r="C57" s="28">
        <v>26475</v>
      </c>
      <c r="D57" s="15">
        <v>44</v>
      </c>
      <c r="E57" s="15" t="s">
        <v>753</v>
      </c>
      <c r="F57" s="29">
        <v>40969</v>
      </c>
      <c r="G57" s="30"/>
      <c r="J57" s="31"/>
    </row>
    <row r="58" spans="1:10">
      <c r="A58" s="27" t="s">
        <v>829</v>
      </c>
      <c r="B58" s="15" t="s">
        <v>771</v>
      </c>
      <c r="C58" s="28">
        <v>30475</v>
      </c>
      <c r="D58" s="15">
        <v>33</v>
      </c>
      <c r="E58" s="15" t="s">
        <v>751</v>
      </c>
      <c r="F58" s="29">
        <v>18540</v>
      </c>
      <c r="G58" s="30"/>
      <c r="J58" s="31"/>
    </row>
    <row r="59" spans="1:10">
      <c r="A59" s="27" t="s">
        <v>830</v>
      </c>
      <c r="B59" s="15" t="s">
        <v>771</v>
      </c>
      <c r="C59" s="28">
        <v>31204</v>
      </c>
      <c r="D59" s="15">
        <v>31</v>
      </c>
      <c r="E59" s="15" t="s">
        <v>751</v>
      </c>
      <c r="F59" s="29">
        <v>17166</v>
      </c>
      <c r="G59" s="30"/>
      <c r="J59" s="31"/>
    </row>
    <row r="60" spans="1:10">
      <c r="A60" s="27" t="s">
        <v>831</v>
      </c>
      <c r="B60" s="15" t="s">
        <v>769</v>
      </c>
      <c r="C60" s="28">
        <v>22327</v>
      </c>
      <c r="D60" s="15">
        <v>55</v>
      </c>
      <c r="E60" s="15" t="s">
        <v>756</v>
      </c>
      <c r="F60" s="29">
        <v>18539</v>
      </c>
      <c r="G60" s="30"/>
      <c r="J60" s="31"/>
    </row>
    <row r="61" spans="1:10">
      <c r="A61" s="27" t="s">
        <v>832</v>
      </c>
      <c r="B61" s="15" t="s">
        <v>769</v>
      </c>
      <c r="C61" s="28">
        <v>22521</v>
      </c>
      <c r="D61" s="15">
        <v>55</v>
      </c>
      <c r="E61" s="15" t="s">
        <v>756</v>
      </c>
      <c r="F61" s="29">
        <v>10300</v>
      </c>
      <c r="G61" s="30"/>
      <c r="J61" s="31"/>
    </row>
    <row r="62" spans="1:10">
      <c r="A62" s="27" t="s">
        <v>833</v>
      </c>
      <c r="B62" s="15" t="s">
        <v>771</v>
      </c>
      <c r="C62" s="28">
        <v>16079</v>
      </c>
      <c r="D62" s="15">
        <v>72</v>
      </c>
      <c r="E62" s="15" t="s">
        <v>759</v>
      </c>
      <c r="F62" s="29">
        <v>50126</v>
      </c>
      <c r="G62" s="30"/>
      <c r="J62" s="31"/>
    </row>
    <row r="63" spans="1:10">
      <c r="A63" s="27" t="s">
        <v>834</v>
      </c>
      <c r="B63" s="15" t="s">
        <v>771</v>
      </c>
      <c r="C63" s="28">
        <v>31712</v>
      </c>
      <c r="D63" s="15">
        <v>30</v>
      </c>
      <c r="E63" s="15" t="s">
        <v>751</v>
      </c>
      <c r="F63" s="29">
        <v>19913</v>
      </c>
      <c r="G63" s="30"/>
      <c r="J63" s="31"/>
    </row>
    <row r="64" spans="1:10">
      <c r="A64" s="27" t="s">
        <v>835</v>
      </c>
      <c r="B64" s="15" t="s">
        <v>769</v>
      </c>
      <c r="C64" s="28">
        <v>27006</v>
      </c>
      <c r="D64" s="15">
        <v>43</v>
      </c>
      <c r="E64" s="15" t="s">
        <v>753</v>
      </c>
      <c r="F64" s="29">
        <v>14878</v>
      </c>
      <c r="G64" s="30"/>
      <c r="J64" s="31"/>
    </row>
    <row r="65" spans="1:10">
      <c r="A65" s="27" t="s">
        <v>836</v>
      </c>
      <c r="B65" s="15" t="s">
        <v>769</v>
      </c>
      <c r="C65" s="28">
        <v>20932</v>
      </c>
      <c r="D65" s="15">
        <v>59</v>
      </c>
      <c r="E65" s="15" t="s">
        <v>756</v>
      </c>
      <c r="F65" s="29">
        <v>26779</v>
      </c>
      <c r="G65" s="30"/>
      <c r="J65" s="31"/>
    </row>
    <row r="66" spans="1:10">
      <c r="A66" s="27" t="s">
        <v>837</v>
      </c>
      <c r="B66" s="15" t="s">
        <v>769</v>
      </c>
      <c r="C66" s="28">
        <v>18434</v>
      </c>
      <c r="D66" s="15">
        <v>66</v>
      </c>
      <c r="E66" s="15" t="s">
        <v>758</v>
      </c>
      <c r="F66" s="29">
        <v>13505</v>
      </c>
      <c r="G66" s="30"/>
      <c r="J66" s="31"/>
    </row>
    <row r="67" spans="1:10">
      <c r="A67" s="27" t="s">
        <v>838</v>
      </c>
      <c r="B67" s="15" t="s">
        <v>769</v>
      </c>
      <c r="C67" s="28">
        <v>22352</v>
      </c>
      <c r="D67" s="15">
        <v>55</v>
      </c>
      <c r="E67" s="15" t="s">
        <v>756</v>
      </c>
      <c r="F67" s="29">
        <v>37994</v>
      </c>
      <c r="G67" s="30"/>
      <c r="J67" s="31"/>
    </row>
    <row r="68" spans="1:10">
      <c r="A68" s="27" t="s">
        <v>839</v>
      </c>
      <c r="B68" s="15" t="s">
        <v>769</v>
      </c>
      <c r="C68" s="28">
        <v>22603</v>
      </c>
      <c r="D68" s="15">
        <v>55</v>
      </c>
      <c r="E68" s="15" t="s">
        <v>756</v>
      </c>
      <c r="F68" s="29">
        <v>4807</v>
      </c>
      <c r="G68" s="30"/>
      <c r="J68" s="31"/>
    </row>
    <row r="69" spans="1:10">
      <c r="A69" s="27" t="s">
        <v>840</v>
      </c>
      <c r="B69" s="15" t="s">
        <v>769</v>
      </c>
      <c r="C69" s="28">
        <v>17383</v>
      </c>
      <c r="D69" s="15">
        <v>69</v>
      </c>
      <c r="E69" s="15" t="s">
        <v>758</v>
      </c>
      <c r="F69" s="29">
        <v>51726</v>
      </c>
      <c r="G69" s="30"/>
      <c r="J69" s="31"/>
    </row>
    <row r="70" spans="1:10">
      <c r="A70" s="27" t="s">
        <v>841</v>
      </c>
      <c r="B70" s="15" t="s">
        <v>771</v>
      </c>
      <c r="C70" s="28">
        <v>25078</v>
      </c>
      <c r="D70" s="15">
        <v>48</v>
      </c>
      <c r="E70" s="15" t="s">
        <v>754</v>
      </c>
      <c r="F70" s="29">
        <v>48522</v>
      </c>
      <c r="G70" s="30"/>
      <c r="J70" s="31"/>
    </row>
    <row r="71" spans="1:10">
      <c r="A71" s="27" t="s">
        <v>842</v>
      </c>
      <c r="B71" s="15" t="s">
        <v>769</v>
      </c>
      <c r="C71" s="28">
        <v>26278</v>
      </c>
      <c r="D71" s="15">
        <v>45</v>
      </c>
      <c r="E71" s="15" t="s">
        <v>754</v>
      </c>
      <c r="F71" s="29">
        <v>30671</v>
      </c>
      <c r="G71" s="30"/>
      <c r="J71" s="31"/>
    </row>
    <row r="72" spans="1:10">
      <c r="A72" s="27" t="s">
        <v>843</v>
      </c>
      <c r="B72" s="15" t="s">
        <v>769</v>
      </c>
      <c r="C72" s="28">
        <v>26379</v>
      </c>
      <c r="D72" s="15">
        <v>44</v>
      </c>
      <c r="E72" s="15" t="s">
        <v>753</v>
      </c>
      <c r="F72" s="29">
        <v>11673</v>
      </c>
      <c r="G72" s="30"/>
      <c r="J72" s="31"/>
    </row>
    <row r="73" spans="1:10">
      <c r="A73" s="27" t="s">
        <v>844</v>
      </c>
      <c r="B73" s="15" t="s">
        <v>771</v>
      </c>
      <c r="C73" s="28">
        <v>22503</v>
      </c>
      <c r="D73" s="15">
        <v>55</v>
      </c>
      <c r="E73" s="15" t="s">
        <v>756</v>
      </c>
      <c r="F73" s="29">
        <v>28611</v>
      </c>
      <c r="G73" s="30"/>
      <c r="J73" s="31"/>
    </row>
    <row r="74" spans="1:10">
      <c r="A74" s="27" t="s">
        <v>845</v>
      </c>
      <c r="B74" s="15" t="s">
        <v>769</v>
      </c>
      <c r="C74" s="28">
        <v>22737</v>
      </c>
      <c r="D74" s="15">
        <v>54</v>
      </c>
      <c r="E74" s="15" t="s">
        <v>755</v>
      </c>
      <c r="F74" s="29">
        <v>17086</v>
      </c>
      <c r="G74" s="30"/>
      <c r="J74" s="31"/>
    </row>
    <row r="75" spans="1:10">
      <c r="A75" s="27" t="s">
        <v>846</v>
      </c>
      <c r="B75" s="15" t="s">
        <v>769</v>
      </c>
      <c r="C75" s="28">
        <v>23190</v>
      </c>
      <c r="D75" s="15">
        <v>53</v>
      </c>
      <c r="E75" s="15" t="s">
        <v>755</v>
      </c>
      <c r="F75" s="29">
        <v>29755</v>
      </c>
      <c r="G75" s="30"/>
      <c r="J75" s="31"/>
    </row>
    <row r="76" spans="1:10">
      <c r="A76" s="27" t="s">
        <v>847</v>
      </c>
      <c r="B76" s="15" t="s">
        <v>769</v>
      </c>
      <c r="C76" s="28">
        <v>27150</v>
      </c>
      <c r="D76" s="15">
        <v>42</v>
      </c>
      <c r="E76" s="15" t="s">
        <v>753</v>
      </c>
      <c r="F76" s="29">
        <v>28839</v>
      </c>
      <c r="G76" s="30"/>
      <c r="J76" s="31"/>
    </row>
    <row r="77" spans="1:10">
      <c r="A77" s="27" t="s">
        <v>848</v>
      </c>
      <c r="B77" s="15" t="s">
        <v>769</v>
      </c>
      <c r="C77" s="28">
        <v>25285</v>
      </c>
      <c r="D77" s="15">
        <v>47</v>
      </c>
      <c r="E77" s="15" t="s">
        <v>754</v>
      </c>
      <c r="F77" s="29">
        <v>38452</v>
      </c>
      <c r="G77" s="30"/>
      <c r="J77" s="31"/>
    </row>
    <row r="78" spans="1:10">
      <c r="A78" s="27" t="s">
        <v>849</v>
      </c>
      <c r="B78" s="15" t="s">
        <v>769</v>
      </c>
      <c r="C78" s="28">
        <v>25038</v>
      </c>
      <c r="D78" s="15">
        <v>48</v>
      </c>
      <c r="E78" s="15" t="s">
        <v>754</v>
      </c>
      <c r="F78" s="29">
        <v>164802</v>
      </c>
      <c r="G78" s="30"/>
      <c r="J78" s="31"/>
    </row>
    <row r="79" spans="1:10">
      <c r="A79" s="27" t="s">
        <v>850</v>
      </c>
      <c r="B79" s="15" t="s">
        <v>769</v>
      </c>
      <c r="C79" s="28">
        <v>26141</v>
      </c>
      <c r="D79" s="15">
        <v>45</v>
      </c>
      <c r="E79" s="15" t="s">
        <v>754</v>
      </c>
      <c r="F79" s="29">
        <v>47680</v>
      </c>
      <c r="G79" s="30"/>
      <c r="J79" s="31"/>
    </row>
    <row r="80" spans="1:10">
      <c r="A80" s="27" t="s">
        <v>851</v>
      </c>
      <c r="B80" s="15" t="s">
        <v>771</v>
      </c>
      <c r="C80" s="28">
        <v>21507</v>
      </c>
      <c r="D80" s="15">
        <v>58</v>
      </c>
      <c r="E80" s="15" t="s">
        <v>756</v>
      </c>
      <c r="F80" s="29">
        <v>268200</v>
      </c>
      <c r="G80" s="30"/>
      <c r="J80" s="31"/>
    </row>
    <row r="81" spans="1:10">
      <c r="A81" s="27" t="s">
        <v>852</v>
      </c>
      <c r="B81" s="15" t="s">
        <v>771</v>
      </c>
      <c r="C81" s="28">
        <v>26668</v>
      </c>
      <c r="D81" s="15">
        <v>43</v>
      </c>
      <c r="E81" s="15" t="s">
        <v>753</v>
      </c>
      <c r="F81" s="29">
        <v>201150</v>
      </c>
      <c r="G81" s="30"/>
      <c r="J81" s="31"/>
    </row>
    <row r="82" spans="1:10">
      <c r="A82" s="27" t="s">
        <v>853</v>
      </c>
      <c r="B82" s="15" t="s">
        <v>771</v>
      </c>
      <c r="C82" s="28">
        <v>21560</v>
      </c>
      <c r="D82" s="15">
        <v>57</v>
      </c>
      <c r="E82" s="15" t="s">
        <v>756</v>
      </c>
      <c r="F82" s="29">
        <v>131120</v>
      </c>
      <c r="G82" s="30"/>
      <c r="J82" s="31"/>
    </row>
    <row r="83" spans="1:10">
      <c r="A83" s="27" t="s">
        <v>854</v>
      </c>
      <c r="B83" s="15" t="s">
        <v>769</v>
      </c>
      <c r="C83" s="28">
        <v>24433</v>
      </c>
      <c r="D83" s="15">
        <v>50</v>
      </c>
      <c r="E83" s="15" t="s">
        <v>755</v>
      </c>
      <c r="F83" s="29">
        <v>224990</v>
      </c>
      <c r="G83" s="30"/>
      <c r="J83" s="31"/>
    </row>
    <row r="84" spans="1:10">
      <c r="A84" s="27" t="s">
        <v>855</v>
      </c>
      <c r="B84" s="15" t="s">
        <v>771</v>
      </c>
      <c r="C84" s="28">
        <v>24779</v>
      </c>
      <c r="D84" s="15">
        <v>49</v>
      </c>
      <c r="E84" s="15" t="s">
        <v>754</v>
      </c>
      <c r="F84" s="29">
        <v>43210</v>
      </c>
      <c r="G84" s="30"/>
      <c r="J84" s="31"/>
    </row>
    <row r="85" spans="1:10">
      <c r="A85" s="27" t="s">
        <v>856</v>
      </c>
      <c r="B85" s="15" t="s">
        <v>769</v>
      </c>
      <c r="C85" s="28">
        <v>21781</v>
      </c>
      <c r="D85" s="15">
        <v>57</v>
      </c>
      <c r="E85" s="15" t="s">
        <v>756</v>
      </c>
      <c r="F85" s="29">
        <v>268200</v>
      </c>
      <c r="G85" s="30"/>
      <c r="J85" s="31"/>
    </row>
    <row r="86" spans="1:10">
      <c r="A86" s="27" t="s">
        <v>857</v>
      </c>
      <c r="B86" s="15" t="s">
        <v>769</v>
      </c>
      <c r="C86" s="28">
        <v>24323</v>
      </c>
      <c r="D86" s="15">
        <v>50</v>
      </c>
      <c r="E86" s="15" t="s">
        <v>755</v>
      </c>
      <c r="F86" s="29">
        <v>108770</v>
      </c>
      <c r="G86" s="30"/>
      <c r="J86" s="31"/>
    </row>
    <row r="87" spans="1:10">
      <c r="A87" s="27" t="s">
        <v>858</v>
      </c>
      <c r="B87" s="15" t="s">
        <v>771</v>
      </c>
      <c r="C87" s="28">
        <v>24629</v>
      </c>
      <c r="D87" s="15">
        <v>49</v>
      </c>
      <c r="E87" s="15" t="s">
        <v>754</v>
      </c>
      <c r="F87" s="29">
        <v>105790</v>
      </c>
      <c r="G87" s="30"/>
      <c r="J87" s="31"/>
    </row>
    <row r="88" spans="1:10">
      <c r="A88" s="27" t="s">
        <v>859</v>
      </c>
      <c r="B88" s="15" t="s">
        <v>771</v>
      </c>
      <c r="C88" s="28">
        <v>26908</v>
      </c>
      <c r="D88" s="15">
        <v>43</v>
      </c>
      <c r="E88" s="15" t="s">
        <v>753</v>
      </c>
      <c r="F88" s="29">
        <v>292040</v>
      </c>
      <c r="G88" s="30"/>
      <c r="J88" s="31"/>
    </row>
    <row r="89" spans="1:10">
      <c r="A89" s="27" t="s">
        <v>860</v>
      </c>
      <c r="B89" s="15" t="s">
        <v>771</v>
      </c>
      <c r="C89" s="28">
        <v>26307</v>
      </c>
      <c r="D89" s="15">
        <v>44</v>
      </c>
      <c r="E89" s="15" t="s">
        <v>753</v>
      </c>
      <c r="F89" s="29">
        <v>230950</v>
      </c>
      <c r="G89" s="30"/>
      <c r="J89" s="31"/>
    </row>
    <row r="90" spans="1:10">
      <c r="A90" s="27" t="s">
        <v>861</v>
      </c>
      <c r="B90" s="15" t="s">
        <v>769</v>
      </c>
      <c r="C90" s="28">
        <v>27276</v>
      </c>
      <c r="D90" s="15">
        <v>42</v>
      </c>
      <c r="E90" s="15" t="s">
        <v>753</v>
      </c>
      <c r="F90" s="29">
        <v>111750</v>
      </c>
      <c r="G90" s="30"/>
      <c r="J90" s="31"/>
    </row>
    <row r="91" spans="1:10">
      <c r="A91" s="27" t="s">
        <v>862</v>
      </c>
      <c r="B91" s="15" t="s">
        <v>771</v>
      </c>
      <c r="C91" s="28">
        <v>23705</v>
      </c>
      <c r="D91" s="15">
        <v>52</v>
      </c>
      <c r="E91" s="15" t="s">
        <v>755</v>
      </c>
      <c r="F91" s="29">
        <v>129630</v>
      </c>
      <c r="G91" s="30"/>
      <c r="J91" s="31"/>
    </row>
    <row r="92" spans="1:10">
      <c r="A92" s="27" t="s">
        <v>863</v>
      </c>
      <c r="B92" s="15" t="s">
        <v>769</v>
      </c>
      <c r="C92" s="28">
        <v>24247</v>
      </c>
      <c r="D92" s="15">
        <v>50</v>
      </c>
      <c r="E92" s="15" t="s">
        <v>755</v>
      </c>
      <c r="F92" s="29">
        <v>107280</v>
      </c>
      <c r="G92" s="30"/>
      <c r="J92" s="31"/>
    </row>
    <row r="93" spans="1:10">
      <c r="A93" s="27" t="s">
        <v>864</v>
      </c>
      <c r="B93" s="15" t="s">
        <v>769</v>
      </c>
      <c r="C93" s="28">
        <v>24885</v>
      </c>
      <c r="D93" s="15">
        <v>48</v>
      </c>
      <c r="E93" s="15" t="s">
        <v>754</v>
      </c>
      <c r="F93" s="29">
        <v>144530</v>
      </c>
      <c r="G93" s="30"/>
      <c r="J93" s="31"/>
    </row>
    <row r="94" spans="1:10">
      <c r="A94" s="27" t="s">
        <v>865</v>
      </c>
      <c r="B94" s="15" t="s">
        <v>769</v>
      </c>
      <c r="C94" s="28">
        <v>26202</v>
      </c>
      <c r="D94" s="15">
        <v>45</v>
      </c>
      <c r="E94" s="15" t="s">
        <v>754</v>
      </c>
      <c r="F94" s="29">
        <v>292040</v>
      </c>
      <c r="G94" s="30"/>
      <c r="J94" s="31"/>
    </row>
    <row r="95" spans="1:10">
      <c r="A95" s="27" t="s">
        <v>866</v>
      </c>
      <c r="B95" s="15" t="s">
        <v>769</v>
      </c>
      <c r="C95" s="28">
        <v>25659</v>
      </c>
      <c r="D95" s="15">
        <v>46</v>
      </c>
      <c r="E95" s="15" t="s">
        <v>754</v>
      </c>
      <c r="F95" s="29">
        <v>192210</v>
      </c>
      <c r="G95" s="30"/>
      <c r="J95" s="31"/>
    </row>
    <row r="96" spans="1:10">
      <c r="A96" s="27" t="s">
        <v>867</v>
      </c>
      <c r="B96" s="15" t="s">
        <v>769</v>
      </c>
      <c r="C96" s="28">
        <v>25129</v>
      </c>
      <c r="D96" s="15">
        <v>48</v>
      </c>
      <c r="E96" s="15" t="s">
        <v>754</v>
      </c>
      <c r="F96" s="29">
        <v>332270</v>
      </c>
      <c r="G96" s="30"/>
      <c r="J96" s="31"/>
    </row>
    <row r="97" spans="1:10">
      <c r="A97" s="27" t="s">
        <v>868</v>
      </c>
      <c r="B97" s="15" t="s">
        <v>769</v>
      </c>
      <c r="C97" s="28">
        <v>20306</v>
      </c>
      <c r="D97" s="15">
        <v>61</v>
      </c>
      <c r="E97" s="15" t="s">
        <v>757</v>
      </c>
      <c r="F97" s="29">
        <v>177310</v>
      </c>
      <c r="G97" s="30"/>
      <c r="J97" s="31"/>
    </row>
    <row r="98" spans="1:10">
      <c r="A98" s="27" t="s">
        <v>869</v>
      </c>
      <c r="B98" s="15" t="s">
        <v>769</v>
      </c>
      <c r="C98" s="28">
        <v>22091</v>
      </c>
      <c r="D98" s="15">
        <v>56</v>
      </c>
      <c r="E98" s="15" t="s">
        <v>756</v>
      </c>
      <c r="F98" s="29">
        <v>324820</v>
      </c>
      <c r="G98" s="30"/>
      <c r="J98" s="31"/>
    </row>
    <row r="99" spans="1:10">
      <c r="A99" s="27" t="s">
        <v>870</v>
      </c>
      <c r="B99" s="15" t="s">
        <v>769</v>
      </c>
      <c r="C99" s="28">
        <v>24188</v>
      </c>
      <c r="D99" s="15">
        <v>50</v>
      </c>
      <c r="E99" s="15" t="s">
        <v>755</v>
      </c>
      <c r="F99" s="29">
        <v>306940</v>
      </c>
      <c r="G99" s="30"/>
      <c r="J99" s="31"/>
    </row>
    <row r="100" spans="1:10">
      <c r="A100" s="27" t="s">
        <v>871</v>
      </c>
      <c r="B100" s="15" t="s">
        <v>771</v>
      </c>
      <c r="C100" s="28">
        <v>22456</v>
      </c>
      <c r="D100" s="15">
        <v>55</v>
      </c>
      <c r="E100" s="15" t="s">
        <v>756</v>
      </c>
      <c r="F100" s="29">
        <v>113240</v>
      </c>
      <c r="G100" s="30"/>
      <c r="J100" s="31"/>
    </row>
    <row r="101" spans="1:10">
      <c r="A101" s="32" t="s">
        <v>872</v>
      </c>
      <c r="B101" s="33" t="s">
        <v>771</v>
      </c>
      <c r="C101" s="34">
        <v>24611</v>
      </c>
      <c r="D101" s="33">
        <v>49</v>
      </c>
      <c r="E101" s="33" t="s">
        <v>754</v>
      </c>
      <c r="F101" s="35">
        <v>140060</v>
      </c>
      <c r="G101" s="30"/>
      <c r="J101" s="31"/>
    </row>
  </sheetData>
  <phoneticPr fontId="1" type="noConversion"/>
  <conditionalFormatting sqref="A2:F101">
    <cfRule type="expression" dxfId="7" priority="2">
      <formula>RANK($F2,$F$2:$F$101,1)&lt;=15</formula>
    </cfRule>
  </conditionalFormatting>
  <conditionalFormatting sqref="D2:D101">
    <cfRule type="top10" dxfId="6" priority="1" bottom="1" rank="10"/>
  </conditionalFormatting>
  <dataValidations count="1">
    <dataValidation type="list" allowBlank="1" showInputMessage="1" showErrorMessage="1" error="仅可输入中文！" sqref="B2:B101" xr:uid="{FE22CABD-C880-4515-9825-57B8343EE344}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Header>&amp;C&amp;A</oddHeader>
    <oddFooter>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4318-BD8B-4FE1-A7B7-9EBD7419C6D1}">
  <sheetPr>
    <tabColor rgb="FFFFC000"/>
  </sheetPr>
  <dimension ref="A1:L1777"/>
  <sheetViews>
    <sheetView workbookViewId="0">
      <pane ySplit="3" topLeftCell="A4" activePane="bottomLeft" state="frozen"/>
      <selection activeCell="M4" sqref="M4"/>
      <selection pane="bottomLeft" activeCell="D4" sqref="D4:D10"/>
    </sheetView>
  </sheetViews>
  <sheetFormatPr defaultColWidth="9" defaultRowHeight="10.8"/>
  <cols>
    <col min="1" max="1" width="5.21875" style="39" bestFit="1" customWidth="1"/>
    <col min="2" max="2" width="11.77734375" style="40" bestFit="1" customWidth="1"/>
    <col min="3" max="3" width="8" style="41" bestFit="1" customWidth="1"/>
    <col min="4" max="4" width="4.77734375" style="41" bestFit="1" customWidth="1"/>
    <col min="5" max="5" width="12.6640625" style="41" bestFit="1" customWidth="1"/>
    <col min="6" max="6" width="8" style="41" bestFit="1" customWidth="1"/>
    <col min="7" max="7" width="21.21875" style="39" bestFit="1" customWidth="1"/>
    <col min="8" max="8" width="11.77734375" style="41" customWidth="1"/>
    <col min="9" max="9" width="35" style="39" bestFit="1" customWidth="1"/>
    <col min="10" max="12" width="8.21875" style="39" bestFit="1" customWidth="1"/>
    <col min="13" max="16384" width="9" style="39"/>
  </cols>
  <sheetData>
    <row r="1" spans="1:12" ht="19.8" thickBot="1">
      <c r="A1" s="36" t="s">
        <v>873</v>
      </c>
      <c r="B1" s="36"/>
      <c r="C1" s="37"/>
      <c r="D1" s="37"/>
      <c r="E1" s="37"/>
      <c r="F1" s="37"/>
      <c r="G1" s="37"/>
      <c r="H1" s="37"/>
      <c r="I1" s="37"/>
      <c r="J1" s="38"/>
      <c r="K1" s="37"/>
      <c r="L1" s="37"/>
    </row>
    <row r="2" spans="1:12" ht="11.4" thickTop="1"/>
    <row r="3" spans="1:12" ht="12.75" customHeight="1">
      <c r="A3" s="42" t="s">
        <v>13</v>
      </c>
      <c r="B3" s="43" t="s">
        <v>874</v>
      </c>
      <c r="C3" s="44" t="s">
        <v>875</v>
      </c>
      <c r="D3" s="44" t="s">
        <v>876</v>
      </c>
      <c r="E3" s="44" t="s">
        <v>877</v>
      </c>
      <c r="F3" s="44" t="s">
        <v>878</v>
      </c>
      <c r="G3" s="45" t="s">
        <v>879</v>
      </c>
      <c r="H3" s="44" t="s">
        <v>880</v>
      </c>
      <c r="I3" s="45" t="s">
        <v>881</v>
      </c>
      <c r="J3" s="45" t="s">
        <v>882</v>
      </c>
      <c r="K3" s="45" t="s">
        <v>883</v>
      </c>
      <c r="L3" s="46" t="s">
        <v>884</v>
      </c>
    </row>
    <row r="4" spans="1:12" ht="12.75" customHeight="1">
      <c r="A4" s="47" t="s">
        <v>885</v>
      </c>
      <c r="B4" s="48" t="s">
        <v>886</v>
      </c>
      <c r="C4" s="49" t="s">
        <v>887</v>
      </c>
      <c r="D4" s="49" t="s">
        <v>888</v>
      </c>
      <c r="E4" s="49" t="s">
        <v>889</v>
      </c>
      <c r="F4" s="49" t="str">
        <f>LEFT(B4,3)</f>
        <v>115</v>
      </c>
      <c r="G4" s="50" t="s">
        <v>890</v>
      </c>
      <c r="H4" s="48" t="s">
        <v>891</v>
      </c>
      <c r="I4" s="50" t="s">
        <v>892</v>
      </c>
      <c r="J4" s="51">
        <v>127</v>
      </c>
      <c r="K4" s="51">
        <v>70</v>
      </c>
      <c r="L4" s="52">
        <f>IF(MID(B4,4,1)="1", J4*50%+K4*50%, J4*60%+K4*40%)</f>
        <v>98.5</v>
      </c>
    </row>
    <row r="5" spans="1:12" ht="12.75" customHeight="1">
      <c r="A5" s="47" t="s">
        <v>893</v>
      </c>
      <c r="B5" s="48" t="s">
        <v>894</v>
      </c>
      <c r="C5" s="49" t="s">
        <v>895</v>
      </c>
      <c r="D5" s="49" t="s">
        <v>888</v>
      </c>
      <c r="E5" s="49" t="s">
        <v>889</v>
      </c>
      <c r="F5" s="49" t="str">
        <f t="shared" ref="F5:F68" si="0">LEFT(B5,3)</f>
        <v>115</v>
      </c>
      <c r="G5" s="50" t="s">
        <v>890</v>
      </c>
      <c r="H5" s="48" t="s">
        <v>896</v>
      </c>
      <c r="I5" s="50" t="s">
        <v>892</v>
      </c>
      <c r="J5" s="51">
        <v>150</v>
      </c>
      <c r="K5" s="51">
        <v>52</v>
      </c>
      <c r="L5" s="52">
        <f t="shared" ref="L5:L68" si="1">IF(MID(B5,4,1)="1", J5*50%+K5*50%, J5*60%+K5*40%)</f>
        <v>101</v>
      </c>
    </row>
    <row r="6" spans="1:12" ht="12.75" customHeight="1">
      <c r="A6" s="47" t="s">
        <v>897</v>
      </c>
      <c r="B6" s="48" t="s">
        <v>898</v>
      </c>
      <c r="C6" s="49" t="s">
        <v>899</v>
      </c>
      <c r="D6" s="49" t="s">
        <v>888</v>
      </c>
      <c r="E6" s="49" t="s">
        <v>889</v>
      </c>
      <c r="F6" s="49" t="str">
        <f t="shared" si="0"/>
        <v>115</v>
      </c>
      <c r="G6" s="50" t="s">
        <v>890</v>
      </c>
      <c r="H6" s="48" t="s">
        <v>900</v>
      </c>
      <c r="I6" s="50" t="s">
        <v>892</v>
      </c>
      <c r="J6" s="51">
        <v>120.75</v>
      </c>
      <c r="K6" s="51">
        <v>87</v>
      </c>
      <c r="L6" s="52">
        <f t="shared" si="1"/>
        <v>103.875</v>
      </c>
    </row>
    <row r="7" spans="1:12" ht="12.75" customHeight="1">
      <c r="A7" s="47" t="s">
        <v>901</v>
      </c>
      <c r="B7" s="48" t="s">
        <v>902</v>
      </c>
      <c r="C7" s="49" t="s">
        <v>903</v>
      </c>
      <c r="D7" s="49" t="s">
        <v>888</v>
      </c>
      <c r="E7" s="49" t="s">
        <v>889</v>
      </c>
      <c r="F7" s="49" t="str">
        <f t="shared" si="0"/>
        <v>115</v>
      </c>
      <c r="G7" s="50" t="s">
        <v>890</v>
      </c>
      <c r="H7" s="48" t="s">
        <v>904</v>
      </c>
      <c r="I7" s="50" t="s">
        <v>892</v>
      </c>
      <c r="J7" s="51">
        <v>130.25</v>
      </c>
      <c r="K7" s="51">
        <v>100</v>
      </c>
      <c r="L7" s="52">
        <f t="shared" si="1"/>
        <v>115.125</v>
      </c>
    </row>
    <row r="8" spans="1:12" ht="12.75" customHeight="1">
      <c r="A8" s="47" t="s">
        <v>905</v>
      </c>
      <c r="B8" s="48" t="s">
        <v>906</v>
      </c>
      <c r="C8" s="49" t="s">
        <v>907</v>
      </c>
      <c r="D8" s="49" t="s">
        <v>888</v>
      </c>
      <c r="E8" s="49" t="s">
        <v>889</v>
      </c>
      <c r="F8" s="49" t="str">
        <f t="shared" si="0"/>
        <v>115</v>
      </c>
      <c r="G8" s="50" t="s">
        <v>890</v>
      </c>
      <c r="H8" s="48" t="s">
        <v>908</v>
      </c>
      <c r="I8" s="50" t="s">
        <v>892</v>
      </c>
      <c r="J8" s="51">
        <v>145.5</v>
      </c>
      <c r="K8" s="51">
        <v>69</v>
      </c>
      <c r="L8" s="52">
        <f t="shared" si="1"/>
        <v>107.25</v>
      </c>
    </row>
    <row r="9" spans="1:12" ht="12.75" customHeight="1">
      <c r="A9" s="47" t="s">
        <v>909</v>
      </c>
      <c r="B9" s="48" t="s">
        <v>910</v>
      </c>
      <c r="C9" s="49" t="s">
        <v>911</v>
      </c>
      <c r="D9" s="49" t="s">
        <v>888</v>
      </c>
      <c r="E9" s="49" t="s">
        <v>889</v>
      </c>
      <c r="F9" s="49" t="str">
        <f t="shared" si="0"/>
        <v>115</v>
      </c>
      <c r="G9" s="50" t="s">
        <v>890</v>
      </c>
      <c r="H9" s="48" t="s">
        <v>912</v>
      </c>
      <c r="I9" s="50" t="s">
        <v>892</v>
      </c>
      <c r="J9" s="51">
        <v>135.5</v>
      </c>
      <c r="K9" s="51">
        <v>92</v>
      </c>
      <c r="L9" s="52">
        <f t="shared" si="1"/>
        <v>113.75</v>
      </c>
    </row>
    <row r="10" spans="1:12" ht="12.75" customHeight="1">
      <c r="A10" s="47" t="s">
        <v>913</v>
      </c>
      <c r="B10" s="48" t="s">
        <v>914</v>
      </c>
      <c r="C10" s="49" t="s">
        <v>915</v>
      </c>
      <c r="D10" s="49" t="s">
        <v>888</v>
      </c>
      <c r="E10" s="49" t="s">
        <v>889</v>
      </c>
      <c r="F10" s="49" t="str">
        <f t="shared" si="0"/>
        <v>115</v>
      </c>
      <c r="G10" s="50" t="s">
        <v>890</v>
      </c>
      <c r="H10" s="48" t="s">
        <v>916</v>
      </c>
      <c r="I10" s="50" t="s">
        <v>892</v>
      </c>
      <c r="J10" s="51">
        <v>116.25</v>
      </c>
      <c r="K10" s="51">
        <v>83</v>
      </c>
      <c r="L10" s="52">
        <f t="shared" si="1"/>
        <v>99.625</v>
      </c>
    </row>
    <row r="11" spans="1:12" ht="12.75" customHeight="1">
      <c r="A11" s="47" t="s">
        <v>917</v>
      </c>
      <c r="B11" s="48" t="s">
        <v>918</v>
      </c>
      <c r="C11" s="49" t="s">
        <v>919</v>
      </c>
      <c r="D11" s="49" t="s">
        <v>888</v>
      </c>
      <c r="E11" s="49" t="s">
        <v>889</v>
      </c>
      <c r="F11" s="49" t="str">
        <f t="shared" si="0"/>
        <v>115</v>
      </c>
      <c r="G11" s="50" t="s">
        <v>890</v>
      </c>
      <c r="H11" s="48" t="s">
        <v>912</v>
      </c>
      <c r="I11" s="50" t="s">
        <v>892</v>
      </c>
      <c r="J11" s="51">
        <v>112</v>
      </c>
      <c r="K11" s="51">
        <v>39</v>
      </c>
      <c r="L11" s="52">
        <f t="shared" si="1"/>
        <v>75.5</v>
      </c>
    </row>
    <row r="12" spans="1:12" ht="12.75" customHeight="1">
      <c r="A12" s="47" t="s">
        <v>920</v>
      </c>
      <c r="B12" s="48" t="s">
        <v>921</v>
      </c>
      <c r="C12" s="49" t="s">
        <v>922</v>
      </c>
      <c r="D12" s="49" t="s">
        <v>888</v>
      </c>
      <c r="E12" s="49" t="s">
        <v>889</v>
      </c>
      <c r="F12" s="49" t="str">
        <f t="shared" si="0"/>
        <v>115</v>
      </c>
      <c r="G12" s="50" t="s">
        <v>890</v>
      </c>
      <c r="H12" s="48" t="s">
        <v>916</v>
      </c>
      <c r="I12" s="50" t="s">
        <v>892</v>
      </c>
      <c r="J12" s="51">
        <v>147.75</v>
      </c>
      <c r="K12" s="51">
        <v>69</v>
      </c>
      <c r="L12" s="52">
        <f t="shared" si="1"/>
        <v>108.375</v>
      </c>
    </row>
    <row r="13" spans="1:12" ht="12.75" customHeight="1">
      <c r="A13" s="47" t="s">
        <v>923</v>
      </c>
      <c r="B13" s="48" t="s">
        <v>924</v>
      </c>
      <c r="C13" s="49" t="s">
        <v>925</v>
      </c>
      <c r="D13" s="49" t="s">
        <v>888</v>
      </c>
      <c r="E13" s="49" t="s">
        <v>889</v>
      </c>
      <c r="F13" s="49" t="str">
        <f t="shared" si="0"/>
        <v>115</v>
      </c>
      <c r="G13" s="50" t="s">
        <v>890</v>
      </c>
      <c r="H13" s="48" t="s">
        <v>926</v>
      </c>
      <c r="I13" s="50" t="s">
        <v>892</v>
      </c>
      <c r="J13" s="51">
        <v>128.25</v>
      </c>
      <c r="K13" s="51">
        <v>47</v>
      </c>
      <c r="L13" s="52">
        <f t="shared" si="1"/>
        <v>87.625</v>
      </c>
    </row>
    <row r="14" spans="1:12" ht="12.75" customHeight="1">
      <c r="A14" s="47" t="s">
        <v>927</v>
      </c>
      <c r="B14" s="48" t="s">
        <v>928</v>
      </c>
      <c r="C14" s="49" t="s">
        <v>929</v>
      </c>
      <c r="D14" s="49" t="s">
        <v>888</v>
      </c>
      <c r="E14" s="49" t="s">
        <v>889</v>
      </c>
      <c r="F14" s="49" t="str">
        <f t="shared" si="0"/>
        <v>115</v>
      </c>
      <c r="G14" s="50" t="s">
        <v>890</v>
      </c>
      <c r="H14" s="48" t="s">
        <v>904</v>
      </c>
      <c r="I14" s="50" t="s">
        <v>892</v>
      </c>
      <c r="J14" s="51">
        <v>134.75</v>
      </c>
      <c r="K14" s="51">
        <v>47</v>
      </c>
      <c r="L14" s="52">
        <f t="shared" si="1"/>
        <v>90.875</v>
      </c>
    </row>
    <row r="15" spans="1:12" ht="12.75" customHeight="1">
      <c r="A15" s="47" t="s">
        <v>930</v>
      </c>
      <c r="B15" s="48" t="s">
        <v>931</v>
      </c>
      <c r="C15" s="49" t="s">
        <v>932</v>
      </c>
      <c r="D15" s="49" t="s">
        <v>888</v>
      </c>
      <c r="E15" s="49" t="s">
        <v>889</v>
      </c>
      <c r="F15" s="49" t="str">
        <f t="shared" si="0"/>
        <v>115</v>
      </c>
      <c r="G15" s="50" t="s">
        <v>890</v>
      </c>
      <c r="H15" s="48" t="s">
        <v>904</v>
      </c>
      <c r="I15" s="50" t="s">
        <v>892</v>
      </c>
      <c r="J15" s="51">
        <v>140.75</v>
      </c>
      <c r="K15" s="51">
        <v>75</v>
      </c>
      <c r="L15" s="52">
        <f t="shared" si="1"/>
        <v>107.875</v>
      </c>
    </row>
    <row r="16" spans="1:12" ht="12.75" customHeight="1">
      <c r="A16" s="47" t="s">
        <v>933</v>
      </c>
      <c r="B16" s="48" t="s">
        <v>934</v>
      </c>
      <c r="C16" s="49" t="s">
        <v>935</v>
      </c>
      <c r="D16" s="49" t="s">
        <v>936</v>
      </c>
      <c r="E16" s="49" t="s">
        <v>889</v>
      </c>
      <c r="F16" s="49" t="str">
        <f t="shared" si="0"/>
        <v>115</v>
      </c>
      <c r="G16" s="50" t="s">
        <v>890</v>
      </c>
      <c r="H16" s="48" t="s">
        <v>891</v>
      </c>
      <c r="I16" s="50" t="s">
        <v>892</v>
      </c>
      <c r="J16" s="51">
        <v>127</v>
      </c>
      <c r="K16" s="51">
        <v>50</v>
      </c>
      <c r="L16" s="52">
        <f t="shared" si="1"/>
        <v>88.5</v>
      </c>
    </row>
    <row r="17" spans="1:12" ht="12.75" customHeight="1">
      <c r="A17" s="47" t="s">
        <v>937</v>
      </c>
      <c r="B17" s="48" t="s">
        <v>938</v>
      </c>
      <c r="C17" s="49" t="s">
        <v>939</v>
      </c>
      <c r="D17" s="49" t="s">
        <v>888</v>
      </c>
      <c r="E17" s="49" t="s">
        <v>889</v>
      </c>
      <c r="F17" s="49" t="str">
        <f t="shared" si="0"/>
        <v>115</v>
      </c>
      <c r="G17" s="50" t="s">
        <v>890</v>
      </c>
      <c r="H17" s="48" t="s">
        <v>904</v>
      </c>
      <c r="I17" s="50" t="s">
        <v>892</v>
      </c>
      <c r="J17" s="51">
        <v>146</v>
      </c>
      <c r="K17" s="51">
        <v>78</v>
      </c>
      <c r="L17" s="52">
        <f t="shared" si="1"/>
        <v>112</v>
      </c>
    </row>
    <row r="18" spans="1:12" ht="12.75" customHeight="1">
      <c r="A18" s="47" t="s">
        <v>940</v>
      </c>
      <c r="B18" s="48" t="s">
        <v>941</v>
      </c>
      <c r="C18" s="49" t="s">
        <v>942</v>
      </c>
      <c r="D18" s="49" t="s">
        <v>888</v>
      </c>
      <c r="E18" s="49" t="s">
        <v>889</v>
      </c>
      <c r="F18" s="49" t="str">
        <f t="shared" si="0"/>
        <v>115</v>
      </c>
      <c r="G18" s="50" t="s">
        <v>890</v>
      </c>
      <c r="H18" s="48" t="s">
        <v>943</v>
      </c>
      <c r="I18" s="50" t="s">
        <v>892</v>
      </c>
      <c r="J18" s="51">
        <v>118.5</v>
      </c>
      <c r="K18" s="51">
        <v>73</v>
      </c>
      <c r="L18" s="52">
        <f t="shared" si="1"/>
        <v>95.75</v>
      </c>
    </row>
    <row r="19" spans="1:12" ht="12.75" customHeight="1">
      <c r="A19" s="47" t="s">
        <v>944</v>
      </c>
      <c r="B19" s="48" t="s">
        <v>945</v>
      </c>
      <c r="C19" s="49" t="s">
        <v>946</v>
      </c>
      <c r="D19" s="49" t="s">
        <v>888</v>
      </c>
      <c r="E19" s="49" t="s">
        <v>889</v>
      </c>
      <c r="F19" s="49" t="str">
        <f t="shared" si="0"/>
        <v>115</v>
      </c>
      <c r="G19" s="50" t="s">
        <v>890</v>
      </c>
      <c r="H19" s="48" t="s">
        <v>891</v>
      </c>
      <c r="I19" s="50" t="s">
        <v>892</v>
      </c>
      <c r="J19" s="51">
        <v>122</v>
      </c>
      <c r="K19" s="51">
        <v>49</v>
      </c>
      <c r="L19" s="52">
        <f t="shared" si="1"/>
        <v>85.5</v>
      </c>
    </row>
    <row r="20" spans="1:12" ht="12.75" customHeight="1">
      <c r="A20" s="47" t="s">
        <v>947</v>
      </c>
      <c r="B20" s="48" t="s">
        <v>948</v>
      </c>
      <c r="C20" s="49" t="s">
        <v>949</v>
      </c>
      <c r="D20" s="49" t="s">
        <v>888</v>
      </c>
      <c r="E20" s="49" t="s">
        <v>889</v>
      </c>
      <c r="F20" s="49" t="str">
        <f t="shared" si="0"/>
        <v>115</v>
      </c>
      <c r="G20" s="50" t="s">
        <v>890</v>
      </c>
      <c r="H20" s="48" t="s">
        <v>912</v>
      </c>
      <c r="I20" s="50" t="s">
        <v>892</v>
      </c>
      <c r="J20" s="51">
        <v>143.75</v>
      </c>
      <c r="K20" s="51">
        <v>45</v>
      </c>
      <c r="L20" s="52">
        <f t="shared" si="1"/>
        <v>94.375</v>
      </c>
    </row>
    <row r="21" spans="1:12" ht="12.75" customHeight="1">
      <c r="A21" s="47" t="s">
        <v>950</v>
      </c>
      <c r="B21" s="48" t="s">
        <v>951</v>
      </c>
      <c r="C21" s="49" t="s">
        <v>952</v>
      </c>
      <c r="D21" s="49" t="s">
        <v>888</v>
      </c>
      <c r="E21" s="49" t="s">
        <v>889</v>
      </c>
      <c r="F21" s="49" t="str">
        <f t="shared" si="0"/>
        <v>115</v>
      </c>
      <c r="G21" s="50" t="s">
        <v>890</v>
      </c>
      <c r="H21" s="48" t="s">
        <v>926</v>
      </c>
      <c r="I21" s="50" t="s">
        <v>892</v>
      </c>
      <c r="J21" s="51">
        <v>123.25</v>
      </c>
      <c r="K21" s="51">
        <v>60</v>
      </c>
      <c r="L21" s="52">
        <f t="shared" si="1"/>
        <v>91.625</v>
      </c>
    </row>
    <row r="22" spans="1:12" ht="12.75" customHeight="1">
      <c r="A22" s="47" t="s">
        <v>953</v>
      </c>
      <c r="B22" s="48" t="s">
        <v>954</v>
      </c>
      <c r="C22" s="49" t="s">
        <v>955</v>
      </c>
      <c r="D22" s="49" t="s">
        <v>888</v>
      </c>
      <c r="E22" s="49" t="s">
        <v>889</v>
      </c>
      <c r="F22" s="49" t="str">
        <f t="shared" si="0"/>
        <v>115</v>
      </c>
      <c r="G22" s="50" t="s">
        <v>890</v>
      </c>
      <c r="H22" s="48" t="s">
        <v>956</v>
      </c>
      <c r="I22" s="50" t="s">
        <v>892</v>
      </c>
      <c r="J22" s="51">
        <v>133.75</v>
      </c>
      <c r="K22" s="51">
        <v>51</v>
      </c>
      <c r="L22" s="52">
        <f t="shared" si="1"/>
        <v>92.375</v>
      </c>
    </row>
    <row r="23" spans="1:12" ht="12.75" customHeight="1">
      <c r="A23" s="47" t="s">
        <v>957</v>
      </c>
      <c r="B23" s="48" t="s">
        <v>958</v>
      </c>
      <c r="C23" s="49" t="s">
        <v>959</v>
      </c>
      <c r="D23" s="49" t="s">
        <v>888</v>
      </c>
      <c r="E23" s="49" t="s">
        <v>889</v>
      </c>
      <c r="F23" s="49" t="str">
        <f t="shared" si="0"/>
        <v>115</v>
      </c>
      <c r="G23" s="50" t="s">
        <v>890</v>
      </c>
      <c r="H23" s="48" t="s">
        <v>956</v>
      </c>
      <c r="I23" s="50" t="s">
        <v>892</v>
      </c>
      <c r="J23" s="51">
        <v>148</v>
      </c>
      <c r="K23" s="51">
        <v>79</v>
      </c>
      <c r="L23" s="52">
        <f t="shared" si="1"/>
        <v>113.5</v>
      </c>
    </row>
    <row r="24" spans="1:12" ht="12.75" customHeight="1">
      <c r="A24" s="47" t="s">
        <v>960</v>
      </c>
      <c r="B24" s="48" t="s">
        <v>961</v>
      </c>
      <c r="C24" s="49" t="s">
        <v>962</v>
      </c>
      <c r="D24" s="49" t="s">
        <v>888</v>
      </c>
      <c r="E24" s="49" t="s">
        <v>889</v>
      </c>
      <c r="F24" s="49" t="str">
        <f t="shared" si="0"/>
        <v>115</v>
      </c>
      <c r="G24" s="50" t="s">
        <v>890</v>
      </c>
      <c r="H24" s="48" t="s">
        <v>904</v>
      </c>
      <c r="I24" s="50" t="s">
        <v>892</v>
      </c>
      <c r="J24" s="51">
        <v>145</v>
      </c>
      <c r="K24" s="51">
        <v>64</v>
      </c>
      <c r="L24" s="52">
        <f t="shared" si="1"/>
        <v>104.5</v>
      </c>
    </row>
    <row r="25" spans="1:12" ht="12.75" customHeight="1">
      <c r="A25" s="47" t="s">
        <v>963</v>
      </c>
      <c r="B25" s="48" t="s">
        <v>964</v>
      </c>
      <c r="C25" s="49" t="s">
        <v>965</v>
      </c>
      <c r="D25" s="49" t="s">
        <v>936</v>
      </c>
      <c r="E25" s="49" t="s">
        <v>889</v>
      </c>
      <c r="F25" s="49" t="str">
        <f t="shared" si="0"/>
        <v>115</v>
      </c>
      <c r="G25" s="50" t="s">
        <v>890</v>
      </c>
      <c r="H25" s="48" t="s">
        <v>916</v>
      </c>
      <c r="I25" s="50" t="s">
        <v>892</v>
      </c>
      <c r="J25" s="51">
        <v>141.75</v>
      </c>
      <c r="K25" s="51">
        <v>79</v>
      </c>
      <c r="L25" s="52">
        <f t="shared" si="1"/>
        <v>110.375</v>
      </c>
    </row>
    <row r="26" spans="1:12" ht="12.75" customHeight="1">
      <c r="A26" s="47" t="s">
        <v>966</v>
      </c>
      <c r="B26" s="48" t="s">
        <v>967</v>
      </c>
      <c r="C26" s="49" t="s">
        <v>968</v>
      </c>
      <c r="D26" s="49" t="s">
        <v>888</v>
      </c>
      <c r="E26" s="49" t="s">
        <v>889</v>
      </c>
      <c r="F26" s="49" t="str">
        <f t="shared" si="0"/>
        <v>115</v>
      </c>
      <c r="G26" s="50" t="s">
        <v>890</v>
      </c>
      <c r="H26" s="48" t="s">
        <v>896</v>
      </c>
      <c r="I26" s="50" t="s">
        <v>892</v>
      </c>
      <c r="J26" s="51">
        <v>116.5</v>
      </c>
      <c r="K26" s="51">
        <v>54</v>
      </c>
      <c r="L26" s="52">
        <f t="shared" si="1"/>
        <v>85.25</v>
      </c>
    </row>
    <row r="27" spans="1:12" ht="12.75" customHeight="1">
      <c r="A27" s="47" t="s">
        <v>969</v>
      </c>
      <c r="B27" s="48" t="s">
        <v>970</v>
      </c>
      <c r="C27" s="49" t="s">
        <v>971</v>
      </c>
      <c r="D27" s="49" t="s">
        <v>888</v>
      </c>
      <c r="E27" s="49" t="s">
        <v>889</v>
      </c>
      <c r="F27" s="49" t="str">
        <f t="shared" si="0"/>
        <v>115</v>
      </c>
      <c r="G27" s="50" t="s">
        <v>890</v>
      </c>
      <c r="H27" s="48" t="s">
        <v>972</v>
      </c>
      <c r="I27" s="50" t="s">
        <v>892</v>
      </c>
      <c r="J27" s="51">
        <v>117.25</v>
      </c>
      <c r="K27" s="51">
        <v>46</v>
      </c>
      <c r="L27" s="52">
        <f t="shared" si="1"/>
        <v>81.625</v>
      </c>
    </row>
    <row r="28" spans="1:12" ht="12.75" customHeight="1">
      <c r="A28" s="47" t="s">
        <v>973</v>
      </c>
      <c r="B28" s="48" t="s">
        <v>974</v>
      </c>
      <c r="C28" s="49" t="s">
        <v>975</v>
      </c>
      <c r="D28" s="49" t="s">
        <v>888</v>
      </c>
      <c r="E28" s="49" t="s">
        <v>889</v>
      </c>
      <c r="F28" s="49" t="str">
        <f t="shared" si="0"/>
        <v>115</v>
      </c>
      <c r="G28" s="50" t="s">
        <v>890</v>
      </c>
      <c r="H28" s="48" t="s">
        <v>904</v>
      </c>
      <c r="I28" s="50" t="s">
        <v>892</v>
      </c>
      <c r="J28" s="51">
        <v>132.5</v>
      </c>
      <c r="K28" s="51">
        <v>56</v>
      </c>
      <c r="L28" s="52">
        <f t="shared" si="1"/>
        <v>94.25</v>
      </c>
    </row>
    <row r="29" spans="1:12" ht="12.75" customHeight="1">
      <c r="A29" s="47" t="s">
        <v>976</v>
      </c>
      <c r="B29" s="48" t="s">
        <v>977</v>
      </c>
      <c r="C29" s="49" t="s">
        <v>978</v>
      </c>
      <c r="D29" s="49" t="s">
        <v>888</v>
      </c>
      <c r="E29" s="49" t="s">
        <v>889</v>
      </c>
      <c r="F29" s="49" t="str">
        <f t="shared" si="0"/>
        <v>115</v>
      </c>
      <c r="G29" s="50" t="s">
        <v>890</v>
      </c>
      <c r="H29" s="48" t="s">
        <v>900</v>
      </c>
      <c r="I29" s="50" t="s">
        <v>892</v>
      </c>
      <c r="J29" s="51">
        <v>120.5</v>
      </c>
      <c r="K29" s="51">
        <v>63</v>
      </c>
      <c r="L29" s="52">
        <f t="shared" si="1"/>
        <v>91.75</v>
      </c>
    </row>
    <row r="30" spans="1:12" ht="12.75" customHeight="1">
      <c r="A30" s="47" t="s">
        <v>979</v>
      </c>
      <c r="B30" s="48" t="s">
        <v>980</v>
      </c>
      <c r="C30" s="49" t="s">
        <v>981</v>
      </c>
      <c r="D30" s="49" t="s">
        <v>888</v>
      </c>
      <c r="E30" s="49" t="s">
        <v>889</v>
      </c>
      <c r="F30" s="49" t="str">
        <f t="shared" si="0"/>
        <v>115</v>
      </c>
      <c r="G30" s="50" t="s">
        <v>890</v>
      </c>
      <c r="H30" s="48" t="s">
        <v>926</v>
      </c>
      <c r="I30" s="50" t="s">
        <v>892</v>
      </c>
      <c r="J30" s="51">
        <v>150</v>
      </c>
      <c r="K30" s="51">
        <v>33</v>
      </c>
      <c r="L30" s="52">
        <f t="shared" si="1"/>
        <v>91.5</v>
      </c>
    </row>
    <row r="31" spans="1:12" ht="12.75" customHeight="1">
      <c r="A31" s="47" t="s">
        <v>982</v>
      </c>
      <c r="B31" s="48" t="s">
        <v>983</v>
      </c>
      <c r="C31" s="49" t="s">
        <v>984</v>
      </c>
      <c r="D31" s="49" t="s">
        <v>888</v>
      </c>
      <c r="E31" s="49" t="s">
        <v>889</v>
      </c>
      <c r="F31" s="49" t="str">
        <f t="shared" si="0"/>
        <v>115</v>
      </c>
      <c r="G31" s="50" t="s">
        <v>890</v>
      </c>
      <c r="H31" s="48" t="s">
        <v>896</v>
      </c>
      <c r="I31" s="50" t="s">
        <v>892</v>
      </c>
      <c r="J31" s="51">
        <v>115.75</v>
      </c>
      <c r="K31" s="51">
        <v>89</v>
      </c>
      <c r="L31" s="52">
        <f t="shared" si="1"/>
        <v>102.375</v>
      </c>
    </row>
    <row r="32" spans="1:12" ht="12.75" customHeight="1">
      <c r="A32" s="47" t="s">
        <v>985</v>
      </c>
      <c r="B32" s="48" t="s">
        <v>986</v>
      </c>
      <c r="C32" s="49" t="s">
        <v>987</v>
      </c>
      <c r="D32" s="49" t="s">
        <v>888</v>
      </c>
      <c r="E32" s="49" t="s">
        <v>889</v>
      </c>
      <c r="F32" s="49" t="str">
        <f t="shared" si="0"/>
        <v>115</v>
      </c>
      <c r="G32" s="50" t="s">
        <v>890</v>
      </c>
      <c r="H32" s="48" t="s">
        <v>896</v>
      </c>
      <c r="I32" s="50" t="s">
        <v>892</v>
      </c>
      <c r="J32" s="51">
        <v>120.5</v>
      </c>
      <c r="K32" s="51">
        <v>37</v>
      </c>
      <c r="L32" s="52">
        <f t="shared" si="1"/>
        <v>78.75</v>
      </c>
    </row>
    <row r="33" spans="1:12" ht="12.75" customHeight="1">
      <c r="A33" s="47" t="s">
        <v>988</v>
      </c>
      <c r="B33" s="48" t="s">
        <v>989</v>
      </c>
      <c r="C33" s="49" t="s">
        <v>990</v>
      </c>
      <c r="D33" s="49" t="s">
        <v>888</v>
      </c>
      <c r="E33" s="49" t="s">
        <v>889</v>
      </c>
      <c r="F33" s="49" t="str">
        <f t="shared" si="0"/>
        <v>115</v>
      </c>
      <c r="G33" s="50" t="s">
        <v>890</v>
      </c>
      <c r="H33" s="48" t="s">
        <v>900</v>
      </c>
      <c r="I33" s="50" t="s">
        <v>892</v>
      </c>
      <c r="J33" s="51">
        <v>145.75</v>
      </c>
      <c r="K33" s="51">
        <v>59</v>
      </c>
      <c r="L33" s="52">
        <f t="shared" si="1"/>
        <v>102.375</v>
      </c>
    </row>
    <row r="34" spans="1:12" ht="12.75" customHeight="1">
      <c r="A34" s="47" t="s">
        <v>991</v>
      </c>
      <c r="B34" s="48" t="s">
        <v>992</v>
      </c>
      <c r="C34" s="49" t="s">
        <v>993</v>
      </c>
      <c r="D34" s="49" t="s">
        <v>888</v>
      </c>
      <c r="E34" s="49" t="s">
        <v>889</v>
      </c>
      <c r="F34" s="49" t="str">
        <f t="shared" si="0"/>
        <v>115</v>
      </c>
      <c r="G34" s="50" t="s">
        <v>890</v>
      </c>
      <c r="H34" s="48" t="s">
        <v>956</v>
      </c>
      <c r="I34" s="50" t="s">
        <v>892</v>
      </c>
      <c r="J34" s="51">
        <v>143</v>
      </c>
      <c r="K34" s="51">
        <v>52</v>
      </c>
      <c r="L34" s="52">
        <f t="shared" si="1"/>
        <v>97.5</v>
      </c>
    </row>
    <row r="35" spans="1:12" ht="12.75" customHeight="1">
      <c r="A35" s="47" t="s">
        <v>994</v>
      </c>
      <c r="B35" s="48" t="s">
        <v>995</v>
      </c>
      <c r="C35" s="49" t="s">
        <v>996</v>
      </c>
      <c r="D35" s="49" t="s">
        <v>888</v>
      </c>
      <c r="E35" s="49" t="s">
        <v>889</v>
      </c>
      <c r="F35" s="49" t="str">
        <f t="shared" si="0"/>
        <v>115</v>
      </c>
      <c r="G35" s="50" t="s">
        <v>890</v>
      </c>
      <c r="H35" s="48" t="s">
        <v>956</v>
      </c>
      <c r="I35" s="50" t="s">
        <v>892</v>
      </c>
      <c r="J35" s="51">
        <v>141.5</v>
      </c>
      <c r="K35" s="51">
        <v>38</v>
      </c>
      <c r="L35" s="52">
        <f t="shared" si="1"/>
        <v>89.75</v>
      </c>
    </row>
    <row r="36" spans="1:12" ht="12.75" customHeight="1">
      <c r="A36" s="47" t="s">
        <v>997</v>
      </c>
      <c r="B36" s="48" t="s">
        <v>998</v>
      </c>
      <c r="C36" s="49" t="s">
        <v>999</v>
      </c>
      <c r="D36" s="49" t="s">
        <v>888</v>
      </c>
      <c r="E36" s="49" t="s">
        <v>889</v>
      </c>
      <c r="F36" s="49" t="str">
        <f t="shared" si="0"/>
        <v>115</v>
      </c>
      <c r="G36" s="50" t="s">
        <v>890</v>
      </c>
      <c r="H36" s="48" t="s">
        <v>904</v>
      </c>
      <c r="I36" s="50" t="s">
        <v>892</v>
      </c>
      <c r="J36" s="51">
        <v>127.25</v>
      </c>
      <c r="K36" s="51">
        <v>86</v>
      </c>
      <c r="L36" s="52">
        <f t="shared" si="1"/>
        <v>106.625</v>
      </c>
    </row>
    <row r="37" spans="1:12" ht="12.75" customHeight="1">
      <c r="A37" s="47" t="s">
        <v>1000</v>
      </c>
      <c r="B37" s="48" t="s">
        <v>1001</v>
      </c>
      <c r="C37" s="49" t="s">
        <v>1002</v>
      </c>
      <c r="D37" s="49" t="s">
        <v>888</v>
      </c>
      <c r="E37" s="49" t="s">
        <v>889</v>
      </c>
      <c r="F37" s="49" t="str">
        <f t="shared" si="0"/>
        <v>115</v>
      </c>
      <c r="G37" s="50" t="s">
        <v>890</v>
      </c>
      <c r="H37" s="48" t="s">
        <v>896</v>
      </c>
      <c r="I37" s="50" t="s">
        <v>892</v>
      </c>
      <c r="J37" s="51">
        <v>111.75</v>
      </c>
      <c r="K37" s="51">
        <v>31</v>
      </c>
      <c r="L37" s="52">
        <f t="shared" si="1"/>
        <v>71.375</v>
      </c>
    </row>
    <row r="38" spans="1:12" ht="12.75" customHeight="1">
      <c r="A38" s="47" t="s">
        <v>1003</v>
      </c>
      <c r="B38" s="48" t="s">
        <v>1004</v>
      </c>
      <c r="C38" s="49" t="s">
        <v>1005</v>
      </c>
      <c r="D38" s="49" t="s">
        <v>888</v>
      </c>
      <c r="E38" s="49" t="s">
        <v>889</v>
      </c>
      <c r="F38" s="49" t="str">
        <f t="shared" si="0"/>
        <v>115</v>
      </c>
      <c r="G38" s="50" t="s">
        <v>890</v>
      </c>
      <c r="H38" s="48" t="s">
        <v>896</v>
      </c>
      <c r="I38" s="50" t="s">
        <v>892</v>
      </c>
      <c r="J38" s="51">
        <v>129.5</v>
      </c>
      <c r="K38" s="51">
        <v>59</v>
      </c>
      <c r="L38" s="52">
        <f t="shared" si="1"/>
        <v>94.25</v>
      </c>
    </row>
    <row r="39" spans="1:12" ht="12.75" customHeight="1">
      <c r="A39" s="47" t="s">
        <v>1006</v>
      </c>
      <c r="B39" s="48" t="s">
        <v>1007</v>
      </c>
      <c r="C39" s="49" t="s">
        <v>1008</v>
      </c>
      <c r="D39" s="49" t="s">
        <v>888</v>
      </c>
      <c r="E39" s="49" t="s">
        <v>889</v>
      </c>
      <c r="F39" s="49" t="str">
        <f t="shared" si="0"/>
        <v>115</v>
      </c>
      <c r="G39" s="50" t="s">
        <v>890</v>
      </c>
      <c r="H39" s="48" t="s">
        <v>908</v>
      </c>
      <c r="I39" s="50" t="s">
        <v>892</v>
      </c>
      <c r="J39" s="51">
        <v>140.75</v>
      </c>
      <c r="K39" s="51">
        <v>52</v>
      </c>
      <c r="L39" s="52">
        <f t="shared" si="1"/>
        <v>96.375</v>
      </c>
    </row>
    <row r="40" spans="1:12" ht="12.75" customHeight="1">
      <c r="A40" s="47" t="s">
        <v>1009</v>
      </c>
      <c r="B40" s="48" t="s">
        <v>1010</v>
      </c>
      <c r="C40" s="49" t="s">
        <v>1011</v>
      </c>
      <c r="D40" s="49" t="s">
        <v>888</v>
      </c>
      <c r="E40" s="49" t="s">
        <v>889</v>
      </c>
      <c r="F40" s="49" t="str">
        <f t="shared" si="0"/>
        <v>115</v>
      </c>
      <c r="G40" s="50" t="s">
        <v>890</v>
      </c>
      <c r="H40" s="48" t="s">
        <v>904</v>
      </c>
      <c r="I40" s="50" t="s">
        <v>892</v>
      </c>
      <c r="J40" s="51">
        <v>126.75</v>
      </c>
      <c r="K40" s="51">
        <v>74</v>
      </c>
      <c r="L40" s="52">
        <f t="shared" si="1"/>
        <v>100.375</v>
      </c>
    </row>
    <row r="41" spans="1:12" ht="12.75" customHeight="1">
      <c r="A41" s="47" t="s">
        <v>1012</v>
      </c>
      <c r="B41" s="48" t="s">
        <v>1013</v>
      </c>
      <c r="C41" s="49" t="s">
        <v>1014</v>
      </c>
      <c r="D41" s="49" t="s">
        <v>888</v>
      </c>
      <c r="E41" s="49" t="s">
        <v>1015</v>
      </c>
      <c r="F41" s="49" t="str">
        <f t="shared" si="0"/>
        <v>115</v>
      </c>
      <c r="G41" s="50" t="s">
        <v>890</v>
      </c>
      <c r="H41" s="48" t="s">
        <v>972</v>
      </c>
      <c r="I41" s="50" t="s">
        <v>892</v>
      </c>
      <c r="J41" s="51">
        <v>122</v>
      </c>
      <c r="K41" s="51">
        <v>94</v>
      </c>
      <c r="L41" s="52">
        <f t="shared" si="1"/>
        <v>108</v>
      </c>
    </row>
    <row r="42" spans="1:12" ht="12.75" customHeight="1">
      <c r="A42" s="47" t="s">
        <v>1016</v>
      </c>
      <c r="B42" s="48" t="s">
        <v>1017</v>
      </c>
      <c r="C42" s="49" t="s">
        <v>1018</v>
      </c>
      <c r="D42" s="49" t="s">
        <v>888</v>
      </c>
      <c r="E42" s="49" t="s">
        <v>1015</v>
      </c>
      <c r="F42" s="49" t="str">
        <f t="shared" si="0"/>
        <v>115</v>
      </c>
      <c r="G42" s="50" t="s">
        <v>890</v>
      </c>
      <c r="H42" s="48" t="s">
        <v>916</v>
      </c>
      <c r="I42" s="50" t="s">
        <v>892</v>
      </c>
      <c r="J42" s="51">
        <v>130.75</v>
      </c>
      <c r="K42" s="51">
        <v>57</v>
      </c>
      <c r="L42" s="52">
        <f t="shared" si="1"/>
        <v>93.875</v>
      </c>
    </row>
    <row r="43" spans="1:12" ht="12.75" customHeight="1">
      <c r="A43" s="47" t="s">
        <v>1019</v>
      </c>
      <c r="B43" s="48" t="s">
        <v>1020</v>
      </c>
      <c r="C43" s="49" t="s">
        <v>1021</v>
      </c>
      <c r="D43" s="49" t="s">
        <v>888</v>
      </c>
      <c r="E43" s="49" t="s">
        <v>1015</v>
      </c>
      <c r="F43" s="49" t="str">
        <f t="shared" si="0"/>
        <v>115</v>
      </c>
      <c r="G43" s="50" t="s">
        <v>890</v>
      </c>
      <c r="H43" s="48" t="s">
        <v>1022</v>
      </c>
      <c r="I43" s="50" t="s">
        <v>892</v>
      </c>
      <c r="J43" s="51">
        <v>135</v>
      </c>
      <c r="K43" s="51">
        <v>58</v>
      </c>
      <c r="L43" s="52">
        <f t="shared" si="1"/>
        <v>96.5</v>
      </c>
    </row>
    <row r="44" spans="1:12" ht="12.75" customHeight="1">
      <c r="A44" s="47" t="s">
        <v>1023</v>
      </c>
      <c r="B44" s="48" t="s">
        <v>1024</v>
      </c>
      <c r="C44" s="49" t="s">
        <v>1025</v>
      </c>
      <c r="D44" s="49" t="s">
        <v>888</v>
      </c>
      <c r="E44" s="49" t="s">
        <v>1026</v>
      </c>
      <c r="F44" s="49" t="str">
        <f t="shared" si="0"/>
        <v>115</v>
      </c>
      <c r="G44" s="50" t="s">
        <v>890</v>
      </c>
      <c r="H44" s="48" t="s">
        <v>956</v>
      </c>
      <c r="I44" s="50" t="s">
        <v>892</v>
      </c>
      <c r="J44" s="51">
        <v>150</v>
      </c>
      <c r="K44" s="51">
        <v>70</v>
      </c>
      <c r="L44" s="52">
        <f t="shared" si="1"/>
        <v>110</v>
      </c>
    </row>
    <row r="45" spans="1:12" ht="12.75" customHeight="1">
      <c r="A45" s="47" t="s">
        <v>1027</v>
      </c>
      <c r="B45" s="48" t="s">
        <v>1028</v>
      </c>
      <c r="C45" s="49" t="s">
        <v>1029</v>
      </c>
      <c r="D45" s="49" t="s">
        <v>888</v>
      </c>
      <c r="E45" s="49" t="s">
        <v>1026</v>
      </c>
      <c r="F45" s="49" t="str">
        <f t="shared" si="0"/>
        <v>115</v>
      </c>
      <c r="G45" s="50" t="s">
        <v>890</v>
      </c>
      <c r="H45" s="48" t="s">
        <v>916</v>
      </c>
      <c r="I45" s="50" t="s">
        <v>892</v>
      </c>
      <c r="J45" s="51">
        <v>119.75</v>
      </c>
      <c r="K45" s="51">
        <v>50</v>
      </c>
      <c r="L45" s="52">
        <f t="shared" si="1"/>
        <v>84.875</v>
      </c>
    </row>
    <row r="46" spans="1:12" ht="12.75" customHeight="1">
      <c r="A46" s="47" t="s">
        <v>1030</v>
      </c>
      <c r="B46" s="48" t="s">
        <v>1031</v>
      </c>
      <c r="C46" s="49" t="s">
        <v>1032</v>
      </c>
      <c r="D46" s="49" t="s">
        <v>888</v>
      </c>
      <c r="E46" s="49" t="s">
        <v>1026</v>
      </c>
      <c r="F46" s="49" t="str">
        <f t="shared" si="0"/>
        <v>115</v>
      </c>
      <c r="G46" s="50" t="s">
        <v>890</v>
      </c>
      <c r="H46" s="48" t="s">
        <v>916</v>
      </c>
      <c r="I46" s="50" t="s">
        <v>892</v>
      </c>
      <c r="J46" s="51">
        <v>139</v>
      </c>
      <c r="K46" s="51">
        <v>39</v>
      </c>
      <c r="L46" s="52">
        <f t="shared" si="1"/>
        <v>89</v>
      </c>
    </row>
    <row r="47" spans="1:12" ht="12.75" customHeight="1">
      <c r="A47" s="47" t="s">
        <v>1033</v>
      </c>
      <c r="B47" s="48" t="s">
        <v>1034</v>
      </c>
      <c r="C47" s="49" t="s">
        <v>1035</v>
      </c>
      <c r="D47" s="49" t="s">
        <v>936</v>
      </c>
      <c r="E47" s="49" t="s">
        <v>1036</v>
      </c>
      <c r="F47" s="49" t="str">
        <f t="shared" si="0"/>
        <v>115</v>
      </c>
      <c r="G47" s="50" t="s">
        <v>890</v>
      </c>
      <c r="H47" s="48" t="s">
        <v>1037</v>
      </c>
      <c r="I47" s="50" t="s">
        <v>892</v>
      </c>
      <c r="J47" s="51">
        <v>121.5</v>
      </c>
      <c r="K47" s="51">
        <v>34</v>
      </c>
      <c r="L47" s="52">
        <f t="shared" si="1"/>
        <v>77.75</v>
      </c>
    </row>
    <row r="48" spans="1:12" ht="12.75" customHeight="1">
      <c r="A48" s="47" t="s">
        <v>1038</v>
      </c>
      <c r="B48" s="48" t="s">
        <v>1039</v>
      </c>
      <c r="C48" s="49" t="s">
        <v>1040</v>
      </c>
      <c r="D48" s="49" t="s">
        <v>888</v>
      </c>
      <c r="E48" s="49" t="s">
        <v>1041</v>
      </c>
      <c r="F48" s="49" t="str">
        <f t="shared" si="0"/>
        <v>115</v>
      </c>
      <c r="G48" s="50" t="s">
        <v>890</v>
      </c>
      <c r="H48" s="48" t="s">
        <v>916</v>
      </c>
      <c r="I48" s="50" t="s">
        <v>892</v>
      </c>
      <c r="J48" s="51">
        <v>111.25</v>
      </c>
      <c r="K48" s="51">
        <v>38</v>
      </c>
      <c r="L48" s="52">
        <f t="shared" si="1"/>
        <v>74.625</v>
      </c>
    </row>
    <row r="49" spans="1:12" ht="12.75" customHeight="1">
      <c r="A49" s="47" t="s">
        <v>1042</v>
      </c>
      <c r="B49" s="48" t="s">
        <v>1043</v>
      </c>
      <c r="C49" s="49" t="s">
        <v>1044</v>
      </c>
      <c r="D49" s="49" t="s">
        <v>888</v>
      </c>
      <c r="E49" s="49" t="s">
        <v>1041</v>
      </c>
      <c r="F49" s="49" t="str">
        <f t="shared" si="0"/>
        <v>115</v>
      </c>
      <c r="G49" s="50" t="s">
        <v>890</v>
      </c>
      <c r="H49" s="48" t="s">
        <v>1045</v>
      </c>
      <c r="I49" s="50" t="s">
        <v>892</v>
      </c>
      <c r="J49" s="51">
        <v>122.25</v>
      </c>
      <c r="K49" s="51">
        <v>65</v>
      </c>
      <c r="L49" s="52">
        <f t="shared" si="1"/>
        <v>93.625</v>
      </c>
    </row>
    <row r="50" spans="1:12" ht="12.75" customHeight="1">
      <c r="A50" s="47" t="s">
        <v>1046</v>
      </c>
      <c r="B50" s="48" t="s">
        <v>1047</v>
      </c>
      <c r="C50" s="49" t="s">
        <v>1048</v>
      </c>
      <c r="D50" s="49" t="s">
        <v>888</v>
      </c>
      <c r="E50" s="49" t="s">
        <v>1049</v>
      </c>
      <c r="F50" s="49" t="str">
        <f t="shared" si="0"/>
        <v>115</v>
      </c>
      <c r="G50" s="50" t="s">
        <v>890</v>
      </c>
      <c r="H50" s="48" t="s">
        <v>916</v>
      </c>
      <c r="I50" s="50" t="s">
        <v>892</v>
      </c>
      <c r="J50" s="51">
        <v>135.25</v>
      </c>
      <c r="K50" s="51">
        <v>60</v>
      </c>
      <c r="L50" s="52">
        <f t="shared" si="1"/>
        <v>97.625</v>
      </c>
    </row>
    <row r="51" spans="1:12" ht="12.75" customHeight="1">
      <c r="A51" s="47" t="s">
        <v>1050</v>
      </c>
      <c r="B51" s="48" t="s">
        <v>1051</v>
      </c>
      <c r="C51" s="49" t="s">
        <v>1052</v>
      </c>
      <c r="D51" s="49" t="s">
        <v>888</v>
      </c>
      <c r="E51" s="49" t="s">
        <v>1049</v>
      </c>
      <c r="F51" s="49" t="str">
        <f t="shared" si="0"/>
        <v>115</v>
      </c>
      <c r="G51" s="50" t="s">
        <v>890</v>
      </c>
      <c r="H51" s="48" t="s">
        <v>1037</v>
      </c>
      <c r="I51" s="50" t="s">
        <v>892</v>
      </c>
      <c r="J51" s="51">
        <v>130.5</v>
      </c>
      <c r="K51" s="51">
        <v>37</v>
      </c>
      <c r="L51" s="52">
        <f t="shared" si="1"/>
        <v>83.75</v>
      </c>
    </row>
    <row r="52" spans="1:12" ht="12.75" customHeight="1">
      <c r="A52" s="47" t="s">
        <v>1053</v>
      </c>
      <c r="B52" s="48" t="s">
        <v>1054</v>
      </c>
      <c r="C52" s="49" t="s">
        <v>1055</v>
      </c>
      <c r="D52" s="49" t="s">
        <v>888</v>
      </c>
      <c r="E52" s="49" t="s">
        <v>1049</v>
      </c>
      <c r="F52" s="49" t="str">
        <f t="shared" si="0"/>
        <v>115</v>
      </c>
      <c r="G52" s="50" t="s">
        <v>890</v>
      </c>
      <c r="H52" s="48" t="s">
        <v>916</v>
      </c>
      <c r="I52" s="50" t="s">
        <v>892</v>
      </c>
      <c r="J52" s="51">
        <v>123.75</v>
      </c>
      <c r="K52" s="51">
        <v>55</v>
      </c>
      <c r="L52" s="52">
        <f t="shared" si="1"/>
        <v>89.375</v>
      </c>
    </row>
    <row r="53" spans="1:12" ht="12.75" customHeight="1">
      <c r="A53" s="47" t="s">
        <v>1056</v>
      </c>
      <c r="B53" s="48" t="s">
        <v>1057</v>
      </c>
      <c r="C53" s="49" t="s">
        <v>1058</v>
      </c>
      <c r="D53" s="49" t="s">
        <v>888</v>
      </c>
      <c r="E53" s="49" t="s">
        <v>1059</v>
      </c>
      <c r="F53" s="49" t="str">
        <f t="shared" si="0"/>
        <v>115</v>
      </c>
      <c r="G53" s="50" t="s">
        <v>890</v>
      </c>
      <c r="H53" s="48" t="s">
        <v>926</v>
      </c>
      <c r="I53" s="50" t="s">
        <v>892</v>
      </c>
      <c r="J53" s="51">
        <v>146.5</v>
      </c>
      <c r="K53" s="51">
        <v>83</v>
      </c>
      <c r="L53" s="52">
        <f t="shared" si="1"/>
        <v>114.75</v>
      </c>
    </row>
    <row r="54" spans="1:12" ht="12.75" customHeight="1">
      <c r="A54" s="47" t="s">
        <v>1060</v>
      </c>
      <c r="B54" s="48" t="s">
        <v>1061</v>
      </c>
      <c r="C54" s="49" t="s">
        <v>1062</v>
      </c>
      <c r="D54" s="49" t="s">
        <v>888</v>
      </c>
      <c r="E54" s="49" t="s">
        <v>1063</v>
      </c>
      <c r="F54" s="49" t="str">
        <f t="shared" si="0"/>
        <v>115</v>
      </c>
      <c r="G54" s="50" t="s">
        <v>890</v>
      </c>
      <c r="H54" s="48" t="s">
        <v>1064</v>
      </c>
      <c r="I54" s="50" t="s">
        <v>892</v>
      </c>
      <c r="J54" s="51">
        <v>141.5</v>
      </c>
      <c r="K54" s="51">
        <v>61</v>
      </c>
      <c r="L54" s="52">
        <f t="shared" si="1"/>
        <v>101.25</v>
      </c>
    </row>
    <row r="55" spans="1:12" ht="12.75" customHeight="1">
      <c r="A55" s="47" t="s">
        <v>1065</v>
      </c>
      <c r="B55" s="48" t="s">
        <v>1066</v>
      </c>
      <c r="C55" s="49" t="s">
        <v>1067</v>
      </c>
      <c r="D55" s="49" t="s">
        <v>888</v>
      </c>
      <c r="E55" s="49" t="s">
        <v>1063</v>
      </c>
      <c r="F55" s="49" t="str">
        <f t="shared" si="0"/>
        <v>115</v>
      </c>
      <c r="G55" s="50" t="s">
        <v>890</v>
      </c>
      <c r="H55" s="48" t="s">
        <v>1022</v>
      </c>
      <c r="I55" s="50" t="s">
        <v>892</v>
      </c>
      <c r="J55" s="51">
        <v>116</v>
      </c>
      <c r="K55" s="51">
        <v>43</v>
      </c>
      <c r="L55" s="52">
        <f t="shared" si="1"/>
        <v>79.5</v>
      </c>
    </row>
    <row r="56" spans="1:12" ht="12.75" customHeight="1">
      <c r="A56" s="47" t="s">
        <v>1068</v>
      </c>
      <c r="B56" s="48" t="s">
        <v>1069</v>
      </c>
      <c r="C56" s="49" t="s">
        <v>1070</v>
      </c>
      <c r="D56" s="49" t="s">
        <v>888</v>
      </c>
      <c r="E56" s="49" t="s">
        <v>1063</v>
      </c>
      <c r="F56" s="49" t="str">
        <f t="shared" si="0"/>
        <v>115</v>
      </c>
      <c r="G56" s="50" t="s">
        <v>890</v>
      </c>
      <c r="H56" s="48" t="s">
        <v>1022</v>
      </c>
      <c r="I56" s="50" t="s">
        <v>892</v>
      </c>
      <c r="J56" s="51">
        <v>118.5</v>
      </c>
      <c r="K56" s="51">
        <v>90</v>
      </c>
      <c r="L56" s="52">
        <f t="shared" si="1"/>
        <v>104.25</v>
      </c>
    </row>
    <row r="57" spans="1:12" ht="12.75" customHeight="1">
      <c r="A57" s="47" t="s">
        <v>1071</v>
      </c>
      <c r="B57" s="48" t="s">
        <v>1072</v>
      </c>
      <c r="C57" s="49" t="s">
        <v>1073</v>
      </c>
      <c r="D57" s="49" t="s">
        <v>888</v>
      </c>
      <c r="E57" s="49" t="s">
        <v>1074</v>
      </c>
      <c r="F57" s="49" t="str">
        <f t="shared" si="0"/>
        <v>115</v>
      </c>
      <c r="G57" s="50" t="s">
        <v>890</v>
      </c>
      <c r="H57" s="48" t="s">
        <v>1045</v>
      </c>
      <c r="I57" s="50" t="s">
        <v>892</v>
      </c>
      <c r="J57" s="51">
        <v>147.5</v>
      </c>
      <c r="K57" s="51">
        <v>30</v>
      </c>
      <c r="L57" s="52">
        <f t="shared" si="1"/>
        <v>88.75</v>
      </c>
    </row>
    <row r="58" spans="1:12" ht="12.75" customHeight="1">
      <c r="A58" s="47" t="s">
        <v>1075</v>
      </c>
      <c r="B58" s="48" t="s">
        <v>1076</v>
      </c>
      <c r="C58" s="49" t="s">
        <v>1077</v>
      </c>
      <c r="D58" s="49" t="s">
        <v>888</v>
      </c>
      <c r="E58" s="49" t="s">
        <v>1074</v>
      </c>
      <c r="F58" s="49" t="str">
        <f t="shared" si="0"/>
        <v>115</v>
      </c>
      <c r="G58" s="50" t="s">
        <v>890</v>
      </c>
      <c r="H58" s="48" t="s">
        <v>916</v>
      </c>
      <c r="I58" s="50" t="s">
        <v>892</v>
      </c>
      <c r="J58" s="51">
        <v>140</v>
      </c>
      <c r="K58" s="51">
        <v>50</v>
      </c>
      <c r="L58" s="52">
        <f t="shared" si="1"/>
        <v>95</v>
      </c>
    </row>
    <row r="59" spans="1:12" ht="12.75" customHeight="1">
      <c r="A59" s="47" t="s">
        <v>1078</v>
      </c>
      <c r="B59" s="48" t="s">
        <v>1079</v>
      </c>
      <c r="C59" s="49" t="s">
        <v>1080</v>
      </c>
      <c r="D59" s="49" t="s">
        <v>888</v>
      </c>
      <c r="E59" s="49" t="s">
        <v>1081</v>
      </c>
      <c r="F59" s="49" t="str">
        <f t="shared" si="0"/>
        <v>115</v>
      </c>
      <c r="G59" s="50" t="s">
        <v>890</v>
      </c>
      <c r="H59" s="48" t="s">
        <v>1037</v>
      </c>
      <c r="I59" s="50" t="s">
        <v>892</v>
      </c>
      <c r="J59" s="51">
        <v>144.25</v>
      </c>
      <c r="K59" s="51">
        <v>73</v>
      </c>
      <c r="L59" s="52">
        <f t="shared" si="1"/>
        <v>108.625</v>
      </c>
    </row>
    <row r="60" spans="1:12" ht="12.75" customHeight="1">
      <c r="A60" s="47" t="s">
        <v>1082</v>
      </c>
      <c r="B60" s="48" t="s">
        <v>1083</v>
      </c>
      <c r="C60" s="49" t="s">
        <v>1084</v>
      </c>
      <c r="D60" s="49" t="s">
        <v>888</v>
      </c>
      <c r="E60" s="49" t="s">
        <v>1081</v>
      </c>
      <c r="F60" s="49" t="str">
        <f t="shared" si="0"/>
        <v>115</v>
      </c>
      <c r="G60" s="50" t="s">
        <v>890</v>
      </c>
      <c r="H60" s="48" t="s">
        <v>1037</v>
      </c>
      <c r="I60" s="50" t="s">
        <v>892</v>
      </c>
      <c r="J60" s="51">
        <v>118.75</v>
      </c>
      <c r="K60" s="51">
        <v>38</v>
      </c>
      <c r="L60" s="52">
        <f t="shared" si="1"/>
        <v>78.375</v>
      </c>
    </row>
    <row r="61" spans="1:12" ht="12.75" customHeight="1">
      <c r="A61" s="47" t="s">
        <v>1085</v>
      </c>
      <c r="B61" s="48" t="s">
        <v>1086</v>
      </c>
      <c r="C61" s="49" t="s">
        <v>1087</v>
      </c>
      <c r="D61" s="49" t="s">
        <v>888</v>
      </c>
      <c r="E61" s="49" t="s">
        <v>1081</v>
      </c>
      <c r="F61" s="49" t="str">
        <f t="shared" si="0"/>
        <v>115</v>
      </c>
      <c r="G61" s="50" t="s">
        <v>890</v>
      </c>
      <c r="H61" s="48" t="s">
        <v>1064</v>
      </c>
      <c r="I61" s="50" t="s">
        <v>892</v>
      </c>
      <c r="J61" s="51">
        <v>144.5</v>
      </c>
      <c r="K61" s="51">
        <v>33</v>
      </c>
      <c r="L61" s="52">
        <f t="shared" si="1"/>
        <v>88.75</v>
      </c>
    </row>
    <row r="62" spans="1:12" ht="12.75" customHeight="1">
      <c r="A62" s="47" t="s">
        <v>1088</v>
      </c>
      <c r="B62" s="48" t="s">
        <v>1089</v>
      </c>
      <c r="C62" s="49" t="s">
        <v>1090</v>
      </c>
      <c r="D62" s="49" t="s">
        <v>888</v>
      </c>
      <c r="E62" s="49" t="s">
        <v>1081</v>
      </c>
      <c r="F62" s="49" t="str">
        <f t="shared" si="0"/>
        <v>115</v>
      </c>
      <c r="G62" s="50" t="s">
        <v>890</v>
      </c>
      <c r="H62" s="48" t="s">
        <v>908</v>
      </c>
      <c r="I62" s="50" t="s">
        <v>892</v>
      </c>
      <c r="J62" s="51">
        <v>137.75</v>
      </c>
      <c r="K62" s="51">
        <v>67</v>
      </c>
      <c r="L62" s="52">
        <f t="shared" si="1"/>
        <v>102.375</v>
      </c>
    </row>
    <row r="63" spans="1:12" ht="12.75" customHeight="1">
      <c r="A63" s="47" t="s">
        <v>1091</v>
      </c>
      <c r="B63" s="48" t="s">
        <v>1092</v>
      </c>
      <c r="C63" s="49" t="s">
        <v>1093</v>
      </c>
      <c r="D63" s="49" t="s">
        <v>888</v>
      </c>
      <c r="E63" s="49" t="s">
        <v>1081</v>
      </c>
      <c r="F63" s="49" t="str">
        <f t="shared" si="0"/>
        <v>115</v>
      </c>
      <c r="G63" s="50" t="s">
        <v>890</v>
      </c>
      <c r="H63" s="48" t="s">
        <v>916</v>
      </c>
      <c r="I63" s="50" t="s">
        <v>892</v>
      </c>
      <c r="J63" s="51">
        <v>136.5</v>
      </c>
      <c r="K63" s="51">
        <v>53</v>
      </c>
      <c r="L63" s="52">
        <f t="shared" si="1"/>
        <v>94.75</v>
      </c>
    </row>
    <row r="64" spans="1:12" ht="12.75" customHeight="1">
      <c r="A64" s="47" t="s">
        <v>1094</v>
      </c>
      <c r="B64" s="48" t="s">
        <v>1095</v>
      </c>
      <c r="C64" s="49" t="s">
        <v>1096</v>
      </c>
      <c r="D64" s="49" t="s">
        <v>888</v>
      </c>
      <c r="E64" s="49" t="s">
        <v>1097</v>
      </c>
      <c r="F64" s="49" t="str">
        <f t="shared" si="0"/>
        <v>115</v>
      </c>
      <c r="G64" s="50" t="s">
        <v>890</v>
      </c>
      <c r="H64" s="48" t="s">
        <v>956</v>
      </c>
      <c r="I64" s="50" t="s">
        <v>892</v>
      </c>
      <c r="J64" s="51">
        <v>146.75</v>
      </c>
      <c r="K64" s="51">
        <v>55</v>
      </c>
      <c r="L64" s="52">
        <f t="shared" si="1"/>
        <v>100.875</v>
      </c>
    </row>
    <row r="65" spans="1:12" ht="12.75" customHeight="1">
      <c r="A65" s="47" t="s">
        <v>1098</v>
      </c>
      <c r="B65" s="48" t="s">
        <v>1099</v>
      </c>
      <c r="C65" s="49" t="s">
        <v>1100</v>
      </c>
      <c r="D65" s="49" t="s">
        <v>888</v>
      </c>
      <c r="E65" s="49" t="s">
        <v>1101</v>
      </c>
      <c r="F65" s="49" t="str">
        <f t="shared" si="0"/>
        <v>115</v>
      </c>
      <c r="G65" s="50" t="s">
        <v>890</v>
      </c>
      <c r="H65" s="48" t="s">
        <v>943</v>
      </c>
      <c r="I65" s="50" t="s">
        <v>892</v>
      </c>
      <c r="J65" s="51">
        <v>122.5</v>
      </c>
      <c r="K65" s="51">
        <v>86</v>
      </c>
      <c r="L65" s="52">
        <f t="shared" si="1"/>
        <v>104.25</v>
      </c>
    </row>
    <row r="66" spans="1:12" ht="12.75" customHeight="1">
      <c r="A66" s="47" t="s">
        <v>1102</v>
      </c>
      <c r="B66" s="48" t="s">
        <v>1103</v>
      </c>
      <c r="C66" s="49" t="s">
        <v>1104</v>
      </c>
      <c r="D66" s="49" t="s">
        <v>936</v>
      </c>
      <c r="E66" s="49" t="s">
        <v>1101</v>
      </c>
      <c r="F66" s="49" t="str">
        <f t="shared" si="0"/>
        <v>115</v>
      </c>
      <c r="G66" s="50" t="s">
        <v>890</v>
      </c>
      <c r="H66" s="48" t="s">
        <v>926</v>
      </c>
      <c r="I66" s="50" t="s">
        <v>892</v>
      </c>
      <c r="J66" s="51">
        <v>148.5</v>
      </c>
      <c r="K66" s="51">
        <v>95</v>
      </c>
      <c r="L66" s="52">
        <f t="shared" si="1"/>
        <v>121.75</v>
      </c>
    </row>
    <row r="67" spans="1:12" ht="12.75" customHeight="1">
      <c r="A67" s="47" t="s">
        <v>1105</v>
      </c>
      <c r="B67" s="48" t="s">
        <v>1106</v>
      </c>
      <c r="C67" s="49" t="s">
        <v>1107</v>
      </c>
      <c r="D67" s="49" t="s">
        <v>936</v>
      </c>
      <c r="E67" s="49" t="s">
        <v>1101</v>
      </c>
      <c r="F67" s="49" t="str">
        <f t="shared" si="0"/>
        <v>115</v>
      </c>
      <c r="G67" s="50" t="s">
        <v>890</v>
      </c>
      <c r="H67" s="48" t="s">
        <v>1064</v>
      </c>
      <c r="I67" s="50" t="s">
        <v>892</v>
      </c>
      <c r="J67" s="51">
        <v>126.25</v>
      </c>
      <c r="K67" s="51">
        <v>31</v>
      </c>
      <c r="L67" s="52">
        <f t="shared" si="1"/>
        <v>78.625</v>
      </c>
    </row>
    <row r="68" spans="1:12" ht="12.75" customHeight="1">
      <c r="A68" s="47" t="s">
        <v>1108</v>
      </c>
      <c r="B68" s="48" t="s">
        <v>1109</v>
      </c>
      <c r="C68" s="49" t="s">
        <v>1110</v>
      </c>
      <c r="D68" s="49" t="s">
        <v>936</v>
      </c>
      <c r="E68" s="49" t="s">
        <v>1101</v>
      </c>
      <c r="F68" s="49" t="str">
        <f t="shared" si="0"/>
        <v>115</v>
      </c>
      <c r="G68" s="50" t="s">
        <v>890</v>
      </c>
      <c r="H68" s="48" t="s">
        <v>1064</v>
      </c>
      <c r="I68" s="50" t="s">
        <v>892</v>
      </c>
      <c r="J68" s="51">
        <v>147.75</v>
      </c>
      <c r="K68" s="51">
        <v>62</v>
      </c>
      <c r="L68" s="52">
        <f t="shared" si="1"/>
        <v>104.875</v>
      </c>
    </row>
    <row r="69" spans="1:12" ht="12.75" customHeight="1">
      <c r="A69" s="47" t="s">
        <v>1111</v>
      </c>
      <c r="B69" s="48" t="s">
        <v>1112</v>
      </c>
      <c r="C69" s="49" t="s">
        <v>1113</v>
      </c>
      <c r="D69" s="49" t="s">
        <v>936</v>
      </c>
      <c r="E69" s="49" t="s">
        <v>1101</v>
      </c>
      <c r="F69" s="49" t="str">
        <f t="shared" ref="F69:F132" si="2">LEFT(B69,3)</f>
        <v>115</v>
      </c>
      <c r="G69" s="50" t="s">
        <v>890</v>
      </c>
      <c r="H69" s="48" t="s">
        <v>926</v>
      </c>
      <c r="I69" s="50" t="s">
        <v>892</v>
      </c>
      <c r="J69" s="51">
        <v>149</v>
      </c>
      <c r="K69" s="51">
        <v>91</v>
      </c>
      <c r="L69" s="52">
        <f t="shared" ref="L69:L132" si="3">IF(MID(B69,4,1)="1", J69*50%+K69*50%, J69*60%+K69*40%)</f>
        <v>120</v>
      </c>
    </row>
    <row r="70" spans="1:12" ht="12.75" customHeight="1">
      <c r="A70" s="47" t="s">
        <v>1114</v>
      </c>
      <c r="B70" s="48" t="s">
        <v>1115</v>
      </c>
      <c r="C70" s="49" t="s">
        <v>1116</v>
      </c>
      <c r="D70" s="49" t="s">
        <v>936</v>
      </c>
      <c r="E70" s="49" t="s">
        <v>1101</v>
      </c>
      <c r="F70" s="49" t="str">
        <f t="shared" si="2"/>
        <v>115</v>
      </c>
      <c r="G70" s="50" t="s">
        <v>890</v>
      </c>
      <c r="H70" s="48" t="s">
        <v>1117</v>
      </c>
      <c r="I70" s="50" t="s">
        <v>892</v>
      </c>
      <c r="J70" s="51">
        <v>146</v>
      </c>
      <c r="K70" s="51">
        <v>48</v>
      </c>
      <c r="L70" s="52">
        <f t="shared" si="3"/>
        <v>97</v>
      </c>
    </row>
    <row r="71" spans="1:12" ht="12.75" customHeight="1">
      <c r="A71" s="47" t="s">
        <v>1118</v>
      </c>
      <c r="B71" s="48" t="s">
        <v>1119</v>
      </c>
      <c r="C71" s="49" t="s">
        <v>1120</v>
      </c>
      <c r="D71" s="49" t="s">
        <v>888</v>
      </c>
      <c r="E71" s="49" t="s">
        <v>1101</v>
      </c>
      <c r="F71" s="49" t="str">
        <f t="shared" si="2"/>
        <v>115</v>
      </c>
      <c r="G71" s="50" t="s">
        <v>890</v>
      </c>
      <c r="H71" s="48" t="s">
        <v>908</v>
      </c>
      <c r="I71" s="50" t="s">
        <v>892</v>
      </c>
      <c r="J71" s="51">
        <v>128.75</v>
      </c>
      <c r="K71" s="51">
        <v>99</v>
      </c>
      <c r="L71" s="52">
        <f t="shared" si="3"/>
        <v>113.875</v>
      </c>
    </row>
    <row r="72" spans="1:12" ht="12.75" customHeight="1">
      <c r="A72" s="47" t="s">
        <v>1121</v>
      </c>
      <c r="B72" s="48" t="s">
        <v>1122</v>
      </c>
      <c r="C72" s="49" t="s">
        <v>1123</v>
      </c>
      <c r="D72" s="49" t="s">
        <v>888</v>
      </c>
      <c r="E72" s="49" t="s">
        <v>1101</v>
      </c>
      <c r="F72" s="49" t="str">
        <f t="shared" si="2"/>
        <v>115</v>
      </c>
      <c r="G72" s="50" t="s">
        <v>890</v>
      </c>
      <c r="H72" s="48" t="s">
        <v>896</v>
      </c>
      <c r="I72" s="50" t="s">
        <v>892</v>
      </c>
      <c r="J72" s="51">
        <v>111.75</v>
      </c>
      <c r="K72" s="51">
        <v>48</v>
      </c>
      <c r="L72" s="52">
        <f t="shared" si="3"/>
        <v>79.875</v>
      </c>
    </row>
    <row r="73" spans="1:12" ht="12.75" customHeight="1">
      <c r="A73" s="47" t="s">
        <v>1124</v>
      </c>
      <c r="B73" s="48" t="s">
        <v>1125</v>
      </c>
      <c r="C73" s="49" t="s">
        <v>1126</v>
      </c>
      <c r="D73" s="49" t="s">
        <v>888</v>
      </c>
      <c r="E73" s="49" t="s">
        <v>1101</v>
      </c>
      <c r="F73" s="49" t="str">
        <f t="shared" si="2"/>
        <v>115</v>
      </c>
      <c r="G73" s="50" t="s">
        <v>890</v>
      </c>
      <c r="H73" s="48" t="s">
        <v>1127</v>
      </c>
      <c r="I73" s="50" t="s">
        <v>892</v>
      </c>
      <c r="J73" s="51">
        <v>116</v>
      </c>
      <c r="K73" s="51">
        <v>38</v>
      </c>
      <c r="L73" s="52">
        <f t="shared" si="3"/>
        <v>77</v>
      </c>
    </row>
    <row r="74" spans="1:12" ht="12.75" customHeight="1">
      <c r="A74" s="47" t="s">
        <v>1128</v>
      </c>
      <c r="B74" s="48" t="s">
        <v>1129</v>
      </c>
      <c r="C74" s="49" t="s">
        <v>1130</v>
      </c>
      <c r="D74" s="49" t="s">
        <v>888</v>
      </c>
      <c r="E74" s="49" t="s">
        <v>1101</v>
      </c>
      <c r="F74" s="49" t="str">
        <f t="shared" si="2"/>
        <v>115</v>
      </c>
      <c r="G74" s="50" t="s">
        <v>890</v>
      </c>
      <c r="H74" s="48" t="s">
        <v>1127</v>
      </c>
      <c r="I74" s="50" t="s">
        <v>892</v>
      </c>
      <c r="J74" s="51">
        <v>135.75</v>
      </c>
      <c r="K74" s="51">
        <v>47</v>
      </c>
      <c r="L74" s="52">
        <f t="shared" si="3"/>
        <v>91.375</v>
      </c>
    </row>
    <row r="75" spans="1:12" ht="12.75" customHeight="1">
      <c r="A75" s="47" t="s">
        <v>1131</v>
      </c>
      <c r="B75" s="48" t="s">
        <v>1132</v>
      </c>
      <c r="C75" s="49" t="s">
        <v>1133</v>
      </c>
      <c r="D75" s="49" t="s">
        <v>888</v>
      </c>
      <c r="E75" s="49" t="s">
        <v>1134</v>
      </c>
      <c r="F75" s="49" t="str">
        <f t="shared" si="2"/>
        <v>115</v>
      </c>
      <c r="G75" s="50" t="s">
        <v>890</v>
      </c>
      <c r="H75" s="48" t="s">
        <v>926</v>
      </c>
      <c r="I75" s="50" t="s">
        <v>892</v>
      </c>
      <c r="J75" s="51">
        <v>130.75</v>
      </c>
      <c r="K75" s="51">
        <v>35</v>
      </c>
      <c r="L75" s="52">
        <f t="shared" si="3"/>
        <v>82.875</v>
      </c>
    </row>
    <row r="76" spans="1:12" ht="12.75" customHeight="1">
      <c r="A76" s="47" t="s">
        <v>1135</v>
      </c>
      <c r="B76" s="48" t="s">
        <v>1136</v>
      </c>
      <c r="C76" s="49" t="s">
        <v>1137</v>
      </c>
      <c r="D76" s="49" t="s">
        <v>888</v>
      </c>
      <c r="E76" s="49" t="s">
        <v>1134</v>
      </c>
      <c r="F76" s="49" t="str">
        <f t="shared" si="2"/>
        <v>115</v>
      </c>
      <c r="G76" s="50" t="s">
        <v>890</v>
      </c>
      <c r="H76" s="48" t="s">
        <v>926</v>
      </c>
      <c r="I76" s="50" t="s">
        <v>892</v>
      </c>
      <c r="J76" s="51">
        <v>149.5</v>
      </c>
      <c r="K76" s="51">
        <v>74</v>
      </c>
      <c r="L76" s="52">
        <f t="shared" si="3"/>
        <v>111.75</v>
      </c>
    </row>
    <row r="77" spans="1:12" ht="12.75" customHeight="1">
      <c r="A77" s="47" t="s">
        <v>1138</v>
      </c>
      <c r="B77" s="48" t="s">
        <v>1139</v>
      </c>
      <c r="C77" s="49" t="s">
        <v>1140</v>
      </c>
      <c r="D77" s="49" t="s">
        <v>888</v>
      </c>
      <c r="E77" s="49" t="s">
        <v>1134</v>
      </c>
      <c r="F77" s="49" t="str">
        <f t="shared" si="2"/>
        <v>115</v>
      </c>
      <c r="G77" s="50" t="s">
        <v>890</v>
      </c>
      <c r="H77" s="48" t="s">
        <v>916</v>
      </c>
      <c r="I77" s="50" t="s">
        <v>892</v>
      </c>
      <c r="J77" s="51">
        <v>141.25</v>
      </c>
      <c r="K77" s="51">
        <v>82</v>
      </c>
      <c r="L77" s="52">
        <f t="shared" si="3"/>
        <v>111.625</v>
      </c>
    </row>
    <row r="78" spans="1:12" ht="12.75" customHeight="1">
      <c r="A78" s="47" t="s">
        <v>1141</v>
      </c>
      <c r="B78" s="48" t="s">
        <v>1142</v>
      </c>
      <c r="C78" s="49" t="s">
        <v>1143</v>
      </c>
      <c r="D78" s="49" t="s">
        <v>888</v>
      </c>
      <c r="E78" s="49" t="s">
        <v>1144</v>
      </c>
      <c r="F78" s="49" t="str">
        <f t="shared" si="2"/>
        <v>115</v>
      </c>
      <c r="G78" s="50" t="s">
        <v>890</v>
      </c>
      <c r="H78" s="48" t="s">
        <v>891</v>
      </c>
      <c r="I78" s="50" t="s">
        <v>892</v>
      </c>
      <c r="J78" s="51">
        <v>126.75</v>
      </c>
      <c r="K78" s="51">
        <v>43</v>
      </c>
      <c r="L78" s="52">
        <f t="shared" si="3"/>
        <v>84.875</v>
      </c>
    </row>
    <row r="79" spans="1:12" ht="12.75" customHeight="1">
      <c r="A79" s="47" t="s">
        <v>1145</v>
      </c>
      <c r="B79" s="48" t="s">
        <v>1146</v>
      </c>
      <c r="C79" s="49" t="s">
        <v>1147</v>
      </c>
      <c r="D79" s="49" t="s">
        <v>936</v>
      </c>
      <c r="E79" s="49" t="s">
        <v>1148</v>
      </c>
      <c r="F79" s="49" t="str">
        <f t="shared" si="2"/>
        <v>115</v>
      </c>
      <c r="G79" s="50" t="s">
        <v>890</v>
      </c>
      <c r="H79" s="48" t="s">
        <v>1127</v>
      </c>
      <c r="I79" s="50" t="s">
        <v>892</v>
      </c>
      <c r="J79" s="51">
        <v>116.5</v>
      </c>
      <c r="K79" s="51">
        <v>48</v>
      </c>
      <c r="L79" s="52">
        <f t="shared" si="3"/>
        <v>82.25</v>
      </c>
    </row>
    <row r="80" spans="1:12" ht="12.75" customHeight="1">
      <c r="A80" s="47" t="s">
        <v>1149</v>
      </c>
      <c r="B80" s="48" t="s">
        <v>1150</v>
      </c>
      <c r="C80" s="49" t="s">
        <v>1151</v>
      </c>
      <c r="D80" s="49" t="s">
        <v>936</v>
      </c>
      <c r="E80" s="49" t="s">
        <v>1148</v>
      </c>
      <c r="F80" s="49" t="str">
        <f t="shared" si="2"/>
        <v>115</v>
      </c>
      <c r="G80" s="50" t="s">
        <v>890</v>
      </c>
      <c r="H80" s="48" t="s">
        <v>1064</v>
      </c>
      <c r="I80" s="50" t="s">
        <v>892</v>
      </c>
      <c r="J80" s="51">
        <v>116.25</v>
      </c>
      <c r="K80" s="51">
        <v>100</v>
      </c>
      <c r="L80" s="52">
        <f t="shared" si="3"/>
        <v>108.125</v>
      </c>
    </row>
    <row r="81" spans="1:12" ht="12.75" customHeight="1">
      <c r="A81" s="47" t="s">
        <v>1152</v>
      </c>
      <c r="B81" s="48" t="s">
        <v>1153</v>
      </c>
      <c r="C81" s="49" t="s">
        <v>1154</v>
      </c>
      <c r="D81" s="49" t="s">
        <v>936</v>
      </c>
      <c r="E81" s="49" t="s">
        <v>1155</v>
      </c>
      <c r="F81" s="49" t="str">
        <f t="shared" si="2"/>
        <v>115</v>
      </c>
      <c r="G81" s="50" t="s">
        <v>890</v>
      </c>
      <c r="H81" s="48" t="s">
        <v>916</v>
      </c>
      <c r="I81" s="50" t="s">
        <v>892</v>
      </c>
      <c r="J81" s="51">
        <v>134.5</v>
      </c>
      <c r="K81" s="51">
        <v>46</v>
      </c>
      <c r="L81" s="52">
        <f t="shared" si="3"/>
        <v>90.25</v>
      </c>
    </row>
    <row r="82" spans="1:12" ht="12.75" customHeight="1">
      <c r="A82" s="47" t="s">
        <v>1156</v>
      </c>
      <c r="B82" s="48" t="s">
        <v>1157</v>
      </c>
      <c r="C82" s="49" t="s">
        <v>1158</v>
      </c>
      <c r="D82" s="49" t="s">
        <v>936</v>
      </c>
      <c r="E82" s="49" t="s">
        <v>1155</v>
      </c>
      <c r="F82" s="49" t="str">
        <f t="shared" si="2"/>
        <v>115</v>
      </c>
      <c r="G82" s="50" t="s">
        <v>890</v>
      </c>
      <c r="H82" s="48" t="s">
        <v>1045</v>
      </c>
      <c r="I82" s="50" t="s">
        <v>892</v>
      </c>
      <c r="J82" s="51">
        <v>137.5</v>
      </c>
      <c r="K82" s="51">
        <v>32</v>
      </c>
      <c r="L82" s="52">
        <f t="shared" si="3"/>
        <v>84.75</v>
      </c>
    </row>
    <row r="83" spans="1:12" ht="12.75" customHeight="1">
      <c r="A83" s="47" t="s">
        <v>1159</v>
      </c>
      <c r="B83" s="48" t="s">
        <v>1160</v>
      </c>
      <c r="C83" s="49" t="s">
        <v>1161</v>
      </c>
      <c r="D83" s="49" t="s">
        <v>936</v>
      </c>
      <c r="E83" s="49" t="s">
        <v>1155</v>
      </c>
      <c r="F83" s="49" t="str">
        <f t="shared" si="2"/>
        <v>115</v>
      </c>
      <c r="G83" s="50" t="s">
        <v>890</v>
      </c>
      <c r="H83" s="48" t="s">
        <v>896</v>
      </c>
      <c r="I83" s="50" t="s">
        <v>892</v>
      </c>
      <c r="J83" s="51">
        <v>145.75</v>
      </c>
      <c r="K83" s="51">
        <v>44</v>
      </c>
      <c r="L83" s="52">
        <f t="shared" si="3"/>
        <v>94.875</v>
      </c>
    </row>
    <row r="84" spans="1:12" ht="12.75" customHeight="1">
      <c r="A84" s="47" t="s">
        <v>1162</v>
      </c>
      <c r="B84" s="48" t="s">
        <v>1163</v>
      </c>
      <c r="C84" s="49" t="s">
        <v>1164</v>
      </c>
      <c r="D84" s="49" t="s">
        <v>936</v>
      </c>
      <c r="E84" s="49" t="s">
        <v>1155</v>
      </c>
      <c r="F84" s="49" t="str">
        <f t="shared" si="2"/>
        <v>115</v>
      </c>
      <c r="G84" s="50" t="s">
        <v>890</v>
      </c>
      <c r="H84" s="48" t="s">
        <v>904</v>
      </c>
      <c r="I84" s="50" t="s">
        <v>892</v>
      </c>
      <c r="J84" s="51">
        <v>117.5</v>
      </c>
      <c r="K84" s="51">
        <v>55</v>
      </c>
      <c r="L84" s="52">
        <f t="shared" si="3"/>
        <v>86.25</v>
      </c>
    </row>
    <row r="85" spans="1:12" ht="12.75" customHeight="1">
      <c r="A85" s="47" t="s">
        <v>1165</v>
      </c>
      <c r="B85" s="48" t="s">
        <v>1166</v>
      </c>
      <c r="C85" s="49" t="s">
        <v>1167</v>
      </c>
      <c r="D85" s="49" t="s">
        <v>888</v>
      </c>
      <c r="E85" s="49" t="s">
        <v>1155</v>
      </c>
      <c r="F85" s="49" t="str">
        <f t="shared" si="2"/>
        <v>115</v>
      </c>
      <c r="G85" s="50" t="s">
        <v>890</v>
      </c>
      <c r="H85" s="48" t="s">
        <v>956</v>
      </c>
      <c r="I85" s="50" t="s">
        <v>892</v>
      </c>
      <c r="J85" s="51">
        <v>116.75</v>
      </c>
      <c r="K85" s="51">
        <v>53</v>
      </c>
      <c r="L85" s="52">
        <f t="shared" si="3"/>
        <v>84.875</v>
      </c>
    </row>
    <row r="86" spans="1:12" ht="12.75" customHeight="1">
      <c r="A86" s="47" t="s">
        <v>1168</v>
      </c>
      <c r="B86" s="48" t="s">
        <v>1169</v>
      </c>
      <c r="C86" s="49" t="s">
        <v>1170</v>
      </c>
      <c r="D86" s="49" t="s">
        <v>888</v>
      </c>
      <c r="E86" s="49" t="s">
        <v>1171</v>
      </c>
      <c r="F86" s="49" t="str">
        <f t="shared" si="2"/>
        <v>115</v>
      </c>
      <c r="G86" s="50" t="s">
        <v>890</v>
      </c>
      <c r="H86" s="48" t="s">
        <v>900</v>
      </c>
      <c r="I86" s="50" t="s">
        <v>892</v>
      </c>
      <c r="J86" s="51">
        <v>129.25</v>
      </c>
      <c r="K86" s="51">
        <v>31</v>
      </c>
      <c r="L86" s="52">
        <f t="shared" si="3"/>
        <v>80.125</v>
      </c>
    </row>
    <row r="87" spans="1:12" ht="12.75" customHeight="1">
      <c r="A87" s="47" t="s">
        <v>1172</v>
      </c>
      <c r="B87" s="48" t="s">
        <v>1173</v>
      </c>
      <c r="C87" s="49" t="s">
        <v>1174</v>
      </c>
      <c r="D87" s="49" t="s">
        <v>888</v>
      </c>
      <c r="E87" s="49" t="s">
        <v>1171</v>
      </c>
      <c r="F87" s="49" t="str">
        <f t="shared" si="2"/>
        <v>115</v>
      </c>
      <c r="G87" s="50" t="s">
        <v>890</v>
      </c>
      <c r="H87" s="48" t="s">
        <v>926</v>
      </c>
      <c r="I87" s="50" t="s">
        <v>892</v>
      </c>
      <c r="J87" s="51">
        <v>145.5</v>
      </c>
      <c r="K87" s="51">
        <v>63</v>
      </c>
      <c r="L87" s="52">
        <f t="shared" si="3"/>
        <v>104.25</v>
      </c>
    </row>
    <row r="88" spans="1:12" ht="12.75" customHeight="1">
      <c r="A88" s="47" t="s">
        <v>1175</v>
      </c>
      <c r="B88" s="48" t="s">
        <v>1176</v>
      </c>
      <c r="C88" s="49" t="s">
        <v>1177</v>
      </c>
      <c r="D88" s="49" t="s">
        <v>888</v>
      </c>
      <c r="E88" s="49" t="s">
        <v>1178</v>
      </c>
      <c r="F88" s="49" t="str">
        <f t="shared" si="2"/>
        <v>115</v>
      </c>
      <c r="G88" s="50" t="s">
        <v>890</v>
      </c>
      <c r="H88" s="48" t="s">
        <v>916</v>
      </c>
      <c r="I88" s="50" t="s">
        <v>892</v>
      </c>
      <c r="J88" s="51">
        <v>130.75</v>
      </c>
      <c r="K88" s="51">
        <v>90</v>
      </c>
      <c r="L88" s="52">
        <f t="shared" si="3"/>
        <v>110.375</v>
      </c>
    </row>
    <row r="89" spans="1:12" ht="12.75" customHeight="1">
      <c r="A89" s="47" t="s">
        <v>1179</v>
      </c>
      <c r="B89" s="48" t="s">
        <v>1180</v>
      </c>
      <c r="C89" s="49" t="s">
        <v>1181</v>
      </c>
      <c r="D89" s="49" t="s">
        <v>888</v>
      </c>
      <c r="E89" s="49" t="s">
        <v>1178</v>
      </c>
      <c r="F89" s="49" t="str">
        <f t="shared" si="2"/>
        <v>115</v>
      </c>
      <c r="G89" s="50" t="s">
        <v>890</v>
      </c>
      <c r="H89" s="48" t="s">
        <v>916</v>
      </c>
      <c r="I89" s="50" t="s">
        <v>892</v>
      </c>
      <c r="J89" s="51">
        <v>116.5</v>
      </c>
      <c r="K89" s="51">
        <v>55</v>
      </c>
      <c r="L89" s="52">
        <f t="shared" si="3"/>
        <v>85.75</v>
      </c>
    </row>
    <row r="90" spans="1:12" ht="12.75" customHeight="1">
      <c r="A90" s="47" t="s">
        <v>1182</v>
      </c>
      <c r="B90" s="48" t="s">
        <v>1183</v>
      </c>
      <c r="C90" s="49" t="s">
        <v>1184</v>
      </c>
      <c r="D90" s="49" t="s">
        <v>888</v>
      </c>
      <c r="E90" s="49" t="s">
        <v>1178</v>
      </c>
      <c r="F90" s="49" t="str">
        <f t="shared" si="2"/>
        <v>115</v>
      </c>
      <c r="G90" s="50" t="s">
        <v>890</v>
      </c>
      <c r="H90" s="48" t="s">
        <v>943</v>
      </c>
      <c r="I90" s="50" t="s">
        <v>892</v>
      </c>
      <c r="J90" s="51">
        <v>148.5</v>
      </c>
      <c r="K90" s="51">
        <v>35</v>
      </c>
      <c r="L90" s="52">
        <f t="shared" si="3"/>
        <v>91.75</v>
      </c>
    </row>
    <row r="91" spans="1:12" ht="12.75" customHeight="1">
      <c r="A91" s="47" t="s">
        <v>1185</v>
      </c>
      <c r="B91" s="48" t="s">
        <v>1186</v>
      </c>
      <c r="C91" s="49" t="s">
        <v>1187</v>
      </c>
      <c r="D91" s="49" t="s">
        <v>888</v>
      </c>
      <c r="E91" s="49" t="s">
        <v>1178</v>
      </c>
      <c r="F91" s="49" t="str">
        <f t="shared" si="2"/>
        <v>115</v>
      </c>
      <c r="G91" s="50" t="s">
        <v>890</v>
      </c>
      <c r="H91" s="48" t="s">
        <v>896</v>
      </c>
      <c r="I91" s="50" t="s">
        <v>892</v>
      </c>
      <c r="J91" s="51">
        <v>147</v>
      </c>
      <c r="K91" s="51">
        <v>-37</v>
      </c>
      <c r="L91" s="52">
        <f t="shared" si="3"/>
        <v>55</v>
      </c>
    </row>
    <row r="92" spans="1:12" ht="12.75" customHeight="1">
      <c r="A92" s="47" t="s">
        <v>1188</v>
      </c>
      <c r="B92" s="48" t="s">
        <v>1189</v>
      </c>
      <c r="C92" s="49" t="s">
        <v>1190</v>
      </c>
      <c r="D92" s="49" t="s">
        <v>888</v>
      </c>
      <c r="E92" s="49" t="s">
        <v>1178</v>
      </c>
      <c r="F92" s="49" t="str">
        <f t="shared" si="2"/>
        <v>115</v>
      </c>
      <c r="G92" s="50" t="s">
        <v>890</v>
      </c>
      <c r="H92" s="48" t="s">
        <v>926</v>
      </c>
      <c r="I92" s="50" t="s">
        <v>892</v>
      </c>
      <c r="J92" s="51">
        <v>142.5</v>
      </c>
      <c r="K92" s="51">
        <v>72</v>
      </c>
      <c r="L92" s="52">
        <f t="shared" si="3"/>
        <v>107.25</v>
      </c>
    </row>
    <row r="93" spans="1:12" ht="12.75" customHeight="1">
      <c r="A93" s="47" t="s">
        <v>1191</v>
      </c>
      <c r="B93" s="48" t="s">
        <v>1192</v>
      </c>
      <c r="C93" s="49" t="s">
        <v>1193</v>
      </c>
      <c r="D93" s="49" t="s">
        <v>888</v>
      </c>
      <c r="E93" s="49" t="s">
        <v>1178</v>
      </c>
      <c r="F93" s="49" t="str">
        <f t="shared" si="2"/>
        <v>115</v>
      </c>
      <c r="G93" s="50" t="s">
        <v>890</v>
      </c>
      <c r="H93" s="48" t="s">
        <v>908</v>
      </c>
      <c r="I93" s="50" t="s">
        <v>892</v>
      </c>
      <c r="J93" s="51">
        <v>132.25</v>
      </c>
      <c r="K93" s="51">
        <v>48</v>
      </c>
      <c r="L93" s="52">
        <f t="shared" si="3"/>
        <v>90.125</v>
      </c>
    </row>
    <row r="94" spans="1:12" ht="12.75" customHeight="1">
      <c r="A94" s="47" t="s">
        <v>1194</v>
      </c>
      <c r="B94" s="48" t="s">
        <v>1195</v>
      </c>
      <c r="C94" s="49" t="s">
        <v>1196</v>
      </c>
      <c r="D94" s="49" t="s">
        <v>936</v>
      </c>
      <c r="E94" s="49" t="s">
        <v>889</v>
      </c>
      <c r="F94" s="49" t="str">
        <f t="shared" si="2"/>
        <v>115</v>
      </c>
      <c r="G94" s="50" t="s">
        <v>890</v>
      </c>
      <c r="H94" s="48" t="s">
        <v>891</v>
      </c>
      <c r="I94" s="50" t="s">
        <v>892</v>
      </c>
      <c r="J94" s="51">
        <v>133.5</v>
      </c>
      <c r="K94" s="51">
        <v>36</v>
      </c>
      <c r="L94" s="52">
        <f t="shared" si="3"/>
        <v>84.75</v>
      </c>
    </row>
    <row r="95" spans="1:12" ht="12.75" customHeight="1">
      <c r="A95" s="47" t="s">
        <v>1197</v>
      </c>
      <c r="B95" s="48" t="s">
        <v>1198</v>
      </c>
      <c r="C95" s="49" t="s">
        <v>1199</v>
      </c>
      <c r="D95" s="49" t="s">
        <v>888</v>
      </c>
      <c r="E95" s="49" t="s">
        <v>1059</v>
      </c>
      <c r="F95" s="49" t="str">
        <f t="shared" si="2"/>
        <v>115</v>
      </c>
      <c r="G95" s="50" t="s">
        <v>890</v>
      </c>
      <c r="H95" s="48" t="s">
        <v>1117</v>
      </c>
      <c r="I95" s="50" t="s">
        <v>892</v>
      </c>
      <c r="J95" s="51">
        <v>126.75</v>
      </c>
      <c r="K95" s="51">
        <v>51</v>
      </c>
      <c r="L95" s="52">
        <f t="shared" si="3"/>
        <v>88.875</v>
      </c>
    </row>
    <row r="96" spans="1:12" ht="12.75" customHeight="1">
      <c r="A96" s="47" t="s">
        <v>1200</v>
      </c>
      <c r="B96" s="48" t="s">
        <v>1201</v>
      </c>
      <c r="C96" s="49" t="s">
        <v>1202</v>
      </c>
      <c r="D96" s="49" t="s">
        <v>888</v>
      </c>
      <c r="E96" s="49" t="s">
        <v>1155</v>
      </c>
      <c r="F96" s="49" t="str">
        <f t="shared" si="2"/>
        <v>115</v>
      </c>
      <c r="G96" s="50" t="s">
        <v>890</v>
      </c>
      <c r="H96" s="48" t="s">
        <v>1022</v>
      </c>
      <c r="I96" s="50" t="s">
        <v>892</v>
      </c>
      <c r="J96" s="51">
        <v>121.25</v>
      </c>
      <c r="K96" s="51">
        <v>91</v>
      </c>
      <c r="L96" s="52">
        <f t="shared" si="3"/>
        <v>106.125</v>
      </c>
    </row>
    <row r="97" spans="1:12" ht="12.75" customHeight="1">
      <c r="A97" s="47" t="s">
        <v>1203</v>
      </c>
      <c r="B97" s="48" t="s">
        <v>1204</v>
      </c>
      <c r="C97" s="49" t="s">
        <v>1205</v>
      </c>
      <c r="D97" s="49" t="s">
        <v>936</v>
      </c>
      <c r="E97" s="49" t="s">
        <v>1101</v>
      </c>
      <c r="F97" s="49" t="str">
        <f t="shared" si="2"/>
        <v>115</v>
      </c>
      <c r="G97" s="50" t="s">
        <v>890</v>
      </c>
      <c r="H97" s="48" t="s">
        <v>1117</v>
      </c>
      <c r="I97" s="50" t="s">
        <v>892</v>
      </c>
      <c r="J97" s="51">
        <v>124.25</v>
      </c>
      <c r="K97" s="51">
        <v>53</v>
      </c>
      <c r="L97" s="52">
        <f t="shared" si="3"/>
        <v>88.625</v>
      </c>
    </row>
    <row r="98" spans="1:12" ht="12.75" customHeight="1">
      <c r="A98" s="47" t="s">
        <v>1206</v>
      </c>
      <c r="B98" s="48" t="s">
        <v>1207</v>
      </c>
      <c r="C98" s="49" t="s">
        <v>1208</v>
      </c>
      <c r="D98" s="49" t="s">
        <v>888</v>
      </c>
      <c r="E98" s="49" t="s">
        <v>889</v>
      </c>
      <c r="F98" s="49" t="str">
        <f t="shared" si="2"/>
        <v>108</v>
      </c>
      <c r="G98" s="50" t="s">
        <v>1209</v>
      </c>
      <c r="H98" s="48" t="s">
        <v>1210</v>
      </c>
      <c r="I98" s="50" t="s">
        <v>1211</v>
      </c>
      <c r="J98" s="51">
        <v>122.5</v>
      </c>
      <c r="K98" s="51">
        <v>55</v>
      </c>
      <c r="L98" s="52">
        <f t="shared" si="3"/>
        <v>88.75</v>
      </c>
    </row>
    <row r="99" spans="1:12" ht="12.75" customHeight="1">
      <c r="A99" s="47" t="s">
        <v>1212</v>
      </c>
      <c r="B99" s="48" t="s">
        <v>1213</v>
      </c>
      <c r="C99" s="49" t="s">
        <v>1214</v>
      </c>
      <c r="D99" s="49" t="s">
        <v>771</v>
      </c>
      <c r="E99" s="49" t="s">
        <v>889</v>
      </c>
      <c r="F99" s="49" t="str">
        <f t="shared" si="2"/>
        <v>108</v>
      </c>
      <c r="G99" s="50" t="s">
        <v>1209</v>
      </c>
      <c r="H99" s="48" t="s">
        <v>1215</v>
      </c>
      <c r="I99" s="50" t="s">
        <v>1216</v>
      </c>
      <c r="J99" s="51">
        <v>139</v>
      </c>
      <c r="K99" s="51">
        <v>62</v>
      </c>
      <c r="L99" s="52">
        <f t="shared" si="3"/>
        <v>100.5</v>
      </c>
    </row>
    <row r="100" spans="1:12" ht="12.75" customHeight="1">
      <c r="A100" s="47" t="s">
        <v>1217</v>
      </c>
      <c r="B100" s="48" t="s">
        <v>1218</v>
      </c>
      <c r="C100" s="49" t="s">
        <v>1219</v>
      </c>
      <c r="D100" s="49" t="s">
        <v>771</v>
      </c>
      <c r="E100" s="49" t="s">
        <v>889</v>
      </c>
      <c r="F100" s="49" t="str">
        <f t="shared" si="2"/>
        <v>108</v>
      </c>
      <c r="G100" s="50" t="s">
        <v>1209</v>
      </c>
      <c r="H100" s="48" t="s">
        <v>1220</v>
      </c>
      <c r="I100" s="50" t="s">
        <v>1221</v>
      </c>
      <c r="J100" s="51">
        <v>127.5</v>
      </c>
      <c r="K100" s="51">
        <v>78</v>
      </c>
      <c r="L100" s="52">
        <f t="shared" si="3"/>
        <v>102.75</v>
      </c>
    </row>
    <row r="101" spans="1:12" ht="12.75" customHeight="1">
      <c r="A101" s="47" t="s">
        <v>1222</v>
      </c>
      <c r="B101" s="48" t="s">
        <v>1223</v>
      </c>
      <c r="C101" s="49" t="s">
        <v>1224</v>
      </c>
      <c r="D101" s="49" t="s">
        <v>771</v>
      </c>
      <c r="E101" s="49" t="s">
        <v>889</v>
      </c>
      <c r="F101" s="49" t="str">
        <f t="shared" si="2"/>
        <v>108</v>
      </c>
      <c r="G101" s="50" t="s">
        <v>1209</v>
      </c>
      <c r="H101" s="48" t="s">
        <v>1225</v>
      </c>
      <c r="I101" s="50" t="s">
        <v>1226</v>
      </c>
      <c r="J101" s="51">
        <v>113.5</v>
      </c>
      <c r="K101" s="51">
        <v>69</v>
      </c>
      <c r="L101" s="52">
        <f t="shared" si="3"/>
        <v>91.25</v>
      </c>
    </row>
    <row r="102" spans="1:12" ht="12.75" customHeight="1">
      <c r="A102" s="47" t="s">
        <v>1227</v>
      </c>
      <c r="B102" s="48" t="s">
        <v>1228</v>
      </c>
      <c r="C102" s="49" t="s">
        <v>1229</v>
      </c>
      <c r="D102" s="49" t="s">
        <v>771</v>
      </c>
      <c r="E102" s="49" t="s">
        <v>889</v>
      </c>
      <c r="F102" s="49" t="str">
        <f t="shared" si="2"/>
        <v>108</v>
      </c>
      <c r="G102" s="50" t="s">
        <v>1209</v>
      </c>
      <c r="H102" s="48" t="s">
        <v>1230</v>
      </c>
      <c r="I102" s="50" t="s">
        <v>1231</v>
      </c>
      <c r="J102" s="51">
        <v>137.5</v>
      </c>
      <c r="K102" s="51">
        <v>67</v>
      </c>
      <c r="L102" s="52">
        <f t="shared" si="3"/>
        <v>102.25</v>
      </c>
    </row>
    <row r="103" spans="1:12" ht="12.75" customHeight="1">
      <c r="A103" s="47" t="s">
        <v>1232</v>
      </c>
      <c r="B103" s="48" t="s">
        <v>1233</v>
      </c>
      <c r="C103" s="49" t="s">
        <v>1234</v>
      </c>
      <c r="D103" s="49" t="s">
        <v>888</v>
      </c>
      <c r="E103" s="49" t="s">
        <v>889</v>
      </c>
      <c r="F103" s="49" t="str">
        <f t="shared" si="2"/>
        <v>108</v>
      </c>
      <c r="G103" s="50" t="s">
        <v>1209</v>
      </c>
      <c r="H103" s="48" t="s">
        <v>1235</v>
      </c>
      <c r="I103" s="50" t="s">
        <v>1236</v>
      </c>
      <c r="J103" s="51">
        <v>120</v>
      </c>
      <c r="K103" s="51">
        <v>86</v>
      </c>
      <c r="L103" s="52">
        <f t="shared" si="3"/>
        <v>103</v>
      </c>
    </row>
    <row r="104" spans="1:12" ht="12.75" customHeight="1">
      <c r="A104" s="47" t="s">
        <v>1237</v>
      </c>
      <c r="B104" s="48" t="s">
        <v>1238</v>
      </c>
      <c r="C104" s="49" t="s">
        <v>1239</v>
      </c>
      <c r="D104" s="49" t="s">
        <v>771</v>
      </c>
      <c r="E104" s="49" t="s">
        <v>889</v>
      </c>
      <c r="F104" s="49" t="str">
        <f t="shared" si="2"/>
        <v>108</v>
      </c>
      <c r="G104" s="50" t="s">
        <v>1209</v>
      </c>
      <c r="H104" s="48" t="s">
        <v>1240</v>
      </c>
      <c r="I104" s="50" t="s">
        <v>1241</v>
      </c>
      <c r="J104" s="51">
        <v>138.5</v>
      </c>
      <c r="K104" s="51">
        <v>69</v>
      </c>
      <c r="L104" s="52">
        <f t="shared" si="3"/>
        <v>103.75</v>
      </c>
    </row>
    <row r="105" spans="1:12" ht="12.75" customHeight="1">
      <c r="A105" s="47" t="s">
        <v>1242</v>
      </c>
      <c r="B105" s="48" t="s">
        <v>1243</v>
      </c>
      <c r="C105" s="49" t="s">
        <v>1244</v>
      </c>
      <c r="D105" s="49" t="s">
        <v>771</v>
      </c>
      <c r="E105" s="49" t="s">
        <v>889</v>
      </c>
      <c r="F105" s="49" t="str">
        <f t="shared" si="2"/>
        <v>108</v>
      </c>
      <c r="G105" s="50" t="s">
        <v>1209</v>
      </c>
      <c r="H105" s="48" t="s">
        <v>1245</v>
      </c>
      <c r="I105" s="50" t="s">
        <v>1246</v>
      </c>
      <c r="J105" s="51">
        <v>125</v>
      </c>
      <c r="K105" s="51">
        <v>33</v>
      </c>
      <c r="L105" s="52">
        <f t="shared" si="3"/>
        <v>79</v>
      </c>
    </row>
    <row r="106" spans="1:12" ht="12.75" customHeight="1">
      <c r="A106" s="47" t="s">
        <v>1247</v>
      </c>
      <c r="B106" s="48" t="s">
        <v>1248</v>
      </c>
      <c r="C106" s="49" t="s">
        <v>1249</v>
      </c>
      <c r="D106" s="49" t="s">
        <v>888</v>
      </c>
      <c r="E106" s="49" t="s">
        <v>889</v>
      </c>
      <c r="F106" s="49" t="str">
        <f t="shared" si="2"/>
        <v>108</v>
      </c>
      <c r="G106" s="50" t="s">
        <v>1209</v>
      </c>
      <c r="H106" s="48" t="s">
        <v>1250</v>
      </c>
      <c r="I106" s="50" t="s">
        <v>1226</v>
      </c>
      <c r="J106" s="51">
        <v>128.75</v>
      </c>
      <c r="K106" s="51">
        <v>52</v>
      </c>
      <c r="L106" s="52">
        <f t="shared" si="3"/>
        <v>90.375</v>
      </c>
    </row>
    <row r="107" spans="1:12" ht="12.75" customHeight="1">
      <c r="A107" s="47" t="s">
        <v>1251</v>
      </c>
      <c r="B107" s="48" t="s">
        <v>1252</v>
      </c>
      <c r="C107" s="49" t="s">
        <v>1253</v>
      </c>
      <c r="D107" s="49" t="s">
        <v>888</v>
      </c>
      <c r="E107" s="49" t="s">
        <v>889</v>
      </c>
      <c r="F107" s="49" t="str">
        <f t="shared" si="2"/>
        <v>108</v>
      </c>
      <c r="G107" s="50" t="s">
        <v>1209</v>
      </c>
      <c r="H107" s="48" t="s">
        <v>1254</v>
      </c>
      <c r="I107" s="50" t="s">
        <v>1226</v>
      </c>
      <c r="J107" s="51">
        <v>110</v>
      </c>
      <c r="K107" s="51">
        <v>87</v>
      </c>
      <c r="L107" s="52">
        <f t="shared" si="3"/>
        <v>98.5</v>
      </c>
    </row>
    <row r="108" spans="1:12" ht="12.75" customHeight="1">
      <c r="A108" s="47" t="s">
        <v>1255</v>
      </c>
      <c r="B108" s="48" t="s">
        <v>1256</v>
      </c>
      <c r="C108" s="49" t="s">
        <v>1257</v>
      </c>
      <c r="D108" s="49" t="s">
        <v>771</v>
      </c>
      <c r="E108" s="49" t="s">
        <v>889</v>
      </c>
      <c r="F108" s="49" t="str">
        <f t="shared" si="2"/>
        <v>108</v>
      </c>
      <c r="G108" s="50" t="s">
        <v>1209</v>
      </c>
      <c r="H108" s="48" t="s">
        <v>1220</v>
      </c>
      <c r="I108" s="50" t="s">
        <v>1221</v>
      </c>
      <c r="J108" s="51">
        <v>141.5</v>
      </c>
      <c r="K108" s="51">
        <v>50</v>
      </c>
      <c r="L108" s="52">
        <f t="shared" si="3"/>
        <v>95.75</v>
      </c>
    </row>
    <row r="109" spans="1:12" ht="12.75" customHeight="1">
      <c r="A109" s="47" t="s">
        <v>1258</v>
      </c>
      <c r="B109" s="48" t="s">
        <v>1259</v>
      </c>
      <c r="C109" s="49" t="s">
        <v>1260</v>
      </c>
      <c r="D109" s="49" t="s">
        <v>888</v>
      </c>
      <c r="E109" s="49" t="s">
        <v>889</v>
      </c>
      <c r="F109" s="49" t="str">
        <f t="shared" si="2"/>
        <v>108</v>
      </c>
      <c r="G109" s="50" t="s">
        <v>1209</v>
      </c>
      <c r="H109" s="48" t="s">
        <v>1261</v>
      </c>
      <c r="I109" s="50" t="s">
        <v>1262</v>
      </c>
      <c r="J109" s="51">
        <v>114.5</v>
      </c>
      <c r="K109" s="51">
        <v>94</v>
      </c>
      <c r="L109" s="52">
        <f t="shared" si="3"/>
        <v>104.25</v>
      </c>
    </row>
    <row r="110" spans="1:12" ht="12.75" customHeight="1">
      <c r="A110" s="47" t="s">
        <v>1263</v>
      </c>
      <c r="B110" s="48" t="s">
        <v>1264</v>
      </c>
      <c r="C110" s="49" t="s">
        <v>1265</v>
      </c>
      <c r="D110" s="49" t="s">
        <v>888</v>
      </c>
      <c r="E110" s="49" t="s">
        <v>889</v>
      </c>
      <c r="F110" s="49" t="str">
        <f t="shared" si="2"/>
        <v>108</v>
      </c>
      <c r="G110" s="50" t="s">
        <v>1209</v>
      </c>
      <c r="H110" s="48" t="s">
        <v>1240</v>
      </c>
      <c r="I110" s="50" t="s">
        <v>1241</v>
      </c>
      <c r="J110" s="51">
        <v>115.75</v>
      </c>
      <c r="K110" s="51">
        <v>57</v>
      </c>
      <c r="L110" s="52">
        <f t="shared" si="3"/>
        <v>86.375</v>
      </c>
    </row>
    <row r="111" spans="1:12" ht="12.75" customHeight="1">
      <c r="A111" s="47" t="s">
        <v>1266</v>
      </c>
      <c r="B111" s="48" t="s">
        <v>1267</v>
      </c>
      <c r="C111" s="49" t="s">
        <v>1268</v>
      </c>
      <c r="D111" s="49" t="s">
        <v>771</v>
      </c>
      <c r="E111" s="49" t="s">
        <v>889</v>
      </c>
      <c r="F111" s="49" t="str">
        <f t="shared" si="2"/>
        <v>108</v>
      </c>
      <c r="G111" s="50" t="s">
        <v>1209</v>
      </c>
      <c r="H111" s="48" t="s">
        <v>1235</v>
      </c>
      <c r="I111" s="50" t="s">
        <v>1236</v>
      </c>
      <c r="J111" s="51">
        <v>128</v>
      </c>
      <c r="K111" s="51">
        <v>53</v>
      </c>
      <c r="L111" s="52">
        <f t="shared" si="3"/>
        <v>90.5</v>
      </c>
    </row>
    <row r="112" spans="1:12" ht="12.75" customHeight="1">
      <c r="A112" s="47" t="s">
        <v>1269</v>
      </c>
      <c r="B112" s="48" t="s">
        <v>1270</v>
      </c>
      <c r="C112" s="49" t="s">
        <v>1271</v>
      </c>
      <c r="D112" s="49" t="s">
        <v>771</v>
      </c>
      <c r="E112" s="49" t="s">
        <v>889</v>
      </c>
      <c r="F112" s="49" t="str">
        <f t="shared" si="2"/>
        <v>108</v>
      </c>
      <c r="G112" s="50" t="s">
        <v>1209</v>
      </c>
      <c r="H112" s="48" t="s">
        <v>1272</v>
      </c>
      <c r="I112" s="50" t="s">
        <v>1273</v>
      </c>
      <c r="J112" s="51">
        <v>117</v>
      </c>
      <c r="K112" s="51">
        <v>70</v>
      </c>
      <c r="L112" s="52">
        <f t="shared" si="3"/>
        <v>93.5</v>
      </c>
    </row>
    <row r="113" spans="1:12" ht="12.75" customHeight="1">
      <c r="A113" s="47" t="s">
        <v>1274</v>
      </c>
      <c r="B113" s="48" t="s">
        <v>1275</v>
      </c>
      <c r="C113" s="49" t="s">
        <v>1276</v>
      </c>
      <c r="D113" s="49" t="s">
        <v>888</v>
      </c>
      <c r="E113" s="49" t="s">
        <v>889</v>
      </c>
      <c r="F113" s="49" t="str">
        <f t="shared" si="2"/>
        <v>108</v>
      </c>
      <c r="G113" s="50" t="s">
        <v>1209</v>
      </c>
      <c r="H113" s="48" t="s">
        <v>1277</v>
      </c>
      <c r="I113" s="50" t="s">
        <v>1226</v>
      </c>
      <c r="J113" s="51">
        <v>139.75</v>
      </c>
      <c r="K113" s="51">
        <v>79</v>
      </c>
      <c r="L113" s="52">
        <f t="shared" si="3"/>
        <v>109.375</v>
      </c>
    </row>
    <row r="114" spans="1:12" ht="12.75" customHeight="1">
      <c r="A114" s="47" t="s">
        <v>1278</v>
      </c>
      <c r="B114" s="48" t="s">
        <v>1279</v>
      </c>
      <c r="C114" s="49" t="s">
        <v>1280</v>
      </c>
      <c r="D114" s="49" t="s">
        <v>888</v>
      </c>
      <c r="E114" s="49" t="s">
        <v>889</v>
      </c>
      <c r="F114" s="49" t="str">
        <f t="shared" si="2"/>
        <v>108</v>
      </c>
      <c r="G114" s="50" t="s">
        <v>1209</v>
      </c>
      <c r="H114" s="48" t="s">
        <v>1240</v>
      </c>
      <c r="I114" s="50" t="s">
        <v>1241</v>
      </c>
      <c r="J114" s="51">
        <v>138.75</v>
      </c>
      <c r="K114" s="51">
        <v>36</v>
      </c>
      <c r="L114" s="52">
        <f t="shared" si="3"/>
        <v>87.375</v>
      </c>
    </row>
    <row r="115" spans="1:12" ht="12.75" customHeight="1">
      <c r="A115" s="47" t="s">
        <v>1281</v>
      </c>
      <c r="B115" s="48" t="s">
        <v>1282</v>
      </c>
      <c r="C115" s="49" t="s">
        <v>1283</v>
      </c>
      <c r="D115" s="49" t="s">
        <v>888</v>
      </c>
      <c r="E115" s="49" t="s">
        <v>889</v>
      </c>
      <c r="F115" s="49" t="str">
        <f t="shared" si="2"/>
        <v>108</v>
      </c>
      <c r="G115" s="50" t="s">
        <v>1209</v>
      </c>
      <c r="H115" s="48" t="s">
        <v>1254</v>
      </c>
      <c r="I115" s="50" t="s">
        <v>1226</v>
      </c>
      <c r="J115" s="51">
        <v>112</v>
      </c>
      <c r="K115" s="51">
        <v>53</v>
      </c>
      <c r="L115" s="52">
        <f t="shared" si="3"/>
        <v>82.5</v>
      </c>
    </row>
    <row r="116" spans="1:12" ht="12.75" customHeight="1">
      <c r="A116" s="47" t="s">
        <v>1284</v>
      </c>
      <c r="B116" s="48" t="s">
        <v>1285</v>
      </c>
      <c r="C116" s="49" t="s">
        <v>1286</v>
      </c>
      <c r="D116" s="49" t="s">
        <v>771</v>
      </c>
      <c r="E116" s="49" t="s">
        <v>889</v>
      </c>
      <c r="F116" s="49" t="str">
        <f t="shared" si="2"/>
        <v>108</v>
      </c>
      <c r="G116" s="50" t="s">
        <v>1209</v>
      </c>
      <c r="H116" s="48" t="s">
        <v>1287</v>
      </c>
      <c r="I116" s="50" t="s">
        <v>1288</v>
      </c>
      <c r="J116" s="51">
        <v>144.5</v>
      </c>
      <c r="K116" s="51">
        <v>44</v>
      </c>
      <c r="L116" s="52">
        <f t="shared" si="3"/>
        <v>94.25</v>
      </c>
    </row>
    <row r="117" spans="1:12" ht="12.75" customHeight="1">
      <c r="A117" s="47" t="s">
        <v>1289</v>
      </c>
      <c r="B117" s="48" t="s">
        <v>1290</v>
      </c>
      <c r="C117" s="49" t="s">
        <v>1291</v>
      </c>
      <c r="D117" s="49" t="s">
        <v>888</v>
      </c>
      <c r="E117" s="49" t="s">
        <v>889</v>
      </c>
      <c r="F117" s="49" t="str">
        <f t="shared" si="2"/>
        <v>108</v>
      </c>
      <c r="G117" s="50" t="s">
        <v>1209</v>
      </c>
      <c r="H117" s="48" t="s">
        <v>1261</v>
      </c>
      <c r="I117" s="50" t="s">
        <v>1262</v>
      </c>
      <c r="J117" s="51">
        <v>119</v>
      </c>
      <c r="K117" s="51">
        <v>47</v>
      </c>
      <c r="L117" s="52">
        <f t="shared" si="3"/>
        <v>83</v>
      </c>
    </row>
    <row r="118" spans="1:12" ht="12.75" customHeight="1">
      <c r="A118" s="47" t="s">
        <v>1292</v>
      </c>
      <c r="B118" s="48" t="s">
        <v>1293</v>
      </c>
      <c r="C118" s="49" t="s">
        <v>1294</v>
      </c>
      <c r="D118" s="49" t="s">
        <v>888</v>
      </c>
      <c r="E118" s="49" t="s">
        <v>889</v>
      </c>
      <c r="F118" s="49" t="str">
        <f t="shared" si="2"/>
        <v>108</v>
      </c>
      <c r="G118" s="50" t="s">
        <v>1209</v>
      </c>
      <c r="H118" s="48" t="s">
        <v>1295</v>
      </c>
      <c r="I118" s="50" t="s">
        <v>1273</v>
      </c>
      <c r="J118" s="51">
        <v>116.5</v>
      </c>
      <c r="K118" s="51">
        <v>40</v>
      </c>
      <c r="L118" s="52">
        <f t="shared" si="3"/>
        <v>78.25</v>
      </c>
    </row>
    <row r="119" spans="1:12" ht="12.75" customHeight="1">
      <c r="A119" s="47" t="s">
        <v>1296</v>
      </c>
      <c r="B119" s="48" t="s">
        <v>1297</v>
      </c>
      <c r="C119" s="49" t="s">
        <v>1298</v>
      </c>
      <c r="D119" s="49" t="s">
        <v>888</v>
      </c>
      <c r="E119" s="49" t="s">
        <v>889</v>
      </c>
      <c r="F119" s="49" t="str">
        <f t="shared" si="2"/>
        <v>108</v>
      </c>
      <c r="G119" s="50" t="s">
        <v>1209</v>
      </c>
      <c r="H119" s="48" t="s">
        <v>1287</v>
      </c>
      <c r="I119" s="50" t="s">
        <v>1288</v>
      </c>
      <c r="J119" s="51">
        <v>138.5</v>
      </c>
      <c r="K119" s="51">
        <v>50</v>
      </c>
      <c r="L119" s="52">
        <f t="shared" si="3"/>
        <v>94.25</v>
      </c>
    </row>
    <row r="120" spans="1:12" ht="12.75" customHeight="1">
      <c r="A120" s="47" t="s">
        <v>1299</v>
      </c>
      <c r="B120" s="48" t="s">
        <v>1300</v>
      </c>
      <c r="C120" s="49" t="s">
        <v>1301</v>
      </c>
      <c r="D120" s="49" t="s">
        <v>771</v>
      </c>
      <c r="E120" s="49" t="s">
        <v>889</v>
      </c>
      <c r="F120" s="49" t="str">
        <f t="shared" si="2"/>
        <v>108</v>
      </c>
      <c r="G120" s="50" t="s">
        <v>1209</v>
      </c>
      <c r="H120" s="48" t="s">
        <v>1302</v>
      </c>
      <c r="I120" s="50" t="s">
        <v>1303</v>
      </c>
      <c r="J120" s="51">
        <v>140.25</v>
      </c>
      <c r="K120" s="51">
        <v>73</v>
      </c>
      <c r="L120" s="52">
        <f t="shared" si="3"/>
        <v>106.625</v>
      </c>
    </row>
    <row r="121" spans="1:12" ht="12.75" customHeight="1">
      <c r="A121" s="47" t="s">
        <v>1304</v>
      </c>
      <c r="B121" s="48" t="s">
        <v>1305</v>
      </c>
      <c r="C121" s="49" t="s">
        <v>1306</v>
      </c>
      <c r="D121" s="49" t="s">
        <v>888</v>
      </c>
      <c r="E121" s="49" t="s">
        <v>889</v>
      </c>
      <c r="F121" s="49" t="str">
        <f t="shared" si="2"/>
        <v>108</v>
      </c>
      <c r="G121" s="50" t="s">
        <v>1209</v>
      </c>
      <c r="H121" s="48" t="s">
        <v>1307</v>
      </c>
      <c r="I121" s="50" t="s">
        <v>1308</v>
      </c>
      <c r="J121" s="51">
        <v>144</v>
      </c>
      <c r="K121" s="51">
        <v>89</v>
      </c>
      <c r="L121" s="52">
        <f t="shared" si="3"/>
        <v>116.5</v>
      </c>
    </row>
    <row r="122" spans="1:12" ht="12.75" customHeight="1">
      <c r="A122" s="47" t="s">
        <v>1309</v>
      </c>
      <c r="B122" s="48" t="s">
        <v>1310</v>
      </c>
      <c r="C122" s="49" t="s">
        <v>1311</v>
      </c>
      <c r="D122" s="49" t="s">
        <v>888</v>
      </c>
      <c r="E122" s="49" t="s">
        <v>889</v>
      </c>
      <c r="F122" s="49" t="str">
        <f t="shared" si="2"/>
        <v>108</v>
      </c>
      <c r="G122" s="50" t="s">
        <v>1209</v>
      </c>
      <c r="H122" s="48" t="s">
        <v>1312</v>
      </c>
      <c r="I122" s="50" t="s">
        <v>1273</v>
      </c>
      <c r="J122" s="51">
        <v>135.75</v>
      </c>
      <c r="K122" s="51">
        <v>82</v>
      </c>
      <c r="L122" s="52">
        <f t="shared" si="3"/>
        <v>108.875</v>
      </c>
    </row>
    <row r="123" spans="1:12" ht="12.75" customHeight="1">
      <c r="A123" s="47" t="s">
        <v>1313</v>
      </c>
      <c r="B123" s="48" t="s">
        <v>1314</v>
      </c>
      <c r="C123" s="49" t="s">
        <v>1315</v>
      </c>
      <c r="D123" s="49" t="s">
        <v>888</v>
      </c>
      <c r="E123" s="49" t="s">
        <v>889</v>
      </c>
      <c r="F123" s="49" t="str">
        <f t="shared" si="2"/>
        <v>108</v>
      </c>
      <c r="G123" s="50" t="s">
        <v>1209</v>
      </c>
      <c r="H123" s="48" t="s">
        <v>1316</v>
      </c>
      <c r="I123" s="50" t="s">
        <v>1317</v>
      </c>
      <c r="J123" s="51">
        <v>114.75</v>
      </c>
      <c r="K123" s="51">
        <v>58</v>
      </c>
      <c r="L123" s="52">
        <f t="shared" si="3"/>
        <v>86.375</v>
      </c>
    </row>
    <row r="124" spans="1:12" ht="12.75" customHeight="1">
      <c r="A124" s="47" t="s">
        <v>1318</v>
      </c>
      <c r="B124" s="48" t="s">
        <v>1319</v>
      </c>
      <c r="C124" s="49" t="s">
        <v>1320</v>
      </c>
      <c r="D124" s="49" t="s">
        <v>888</v>
      </c>
      <c r="E124" s="49" t="s">
        <v>889</v>
      </c>
      <c r="F124" s="49" t="str">
        <f t="shared" si="2"/>
        <v>108</v>
      </c>
      <c r="G124" s="50" t="s">
        <v>1209</v>
      </c>
      <c r="H124" s="48" t="s">
        <v>1245</v>
      </c>
      <c r="I124" s="50" t="s">
        <v>1246</v>
      </c>
      <c r="J124" s="51">
        <v>137.5</v>
      </c>
      <c r="K124" s="51">
        <v>76</v>
      </c>
      <c r="L124" s="52">
        <f t="shared" si="3"/>
        <v>106.75</v>
      </c>
    </row>
    <row r="125" spans="1:12" ht="12.75" customHeight="1">
      <c r="A125" s="47" t="s">
        <v>1321</v>
      </c>
      <c r="B125" s="48" t="s">
        <v>1322</v>
      </c>
      <c r="C125" s="49" t="s">
        <v>1323</v>
      </c>
      <c r="D125" s="49" t="s">
        <v>888</v>
      </c>
      <c r="E125" s="49" t="s">
        <v>889</v>
      </c>
      <c r="F125" s="49" t="str">
        <f t="shared" si="2"/>
        <v>108</v>
      </c>
      <c r="G125" s="50" t="s">
        <v>1209</v>
      </c>
      <c r="H125" s="48" t="s">
        <v>1261</v>
      </c>
      <c r="I125" s="50" t="s">
        <v>1262</v>
      </c>
      <c r="J125" s="51">
        <v>140</v>
      </c>
      <c r="K125" s="51">
        <v>42</v>
      </c>
      <c r="L125" s="52">
        <f t="shared" si="3"/>
        <v>91</v>
      </c>
    </row>
    <row r="126" spans="1:12" ht="12.75" customHeight="1">
      <c r="A126" s="47" t="s">
        <v>1324</v>
      </c>
      <c r="B126" s="48" t="s">
        <v>1325</v>
      </c>
      <c r="C126" s="49" t="s">
        <v>1326</v>
      </c>
      <c r="D126" s="49" t="s">
        <v>888</v>
      </c>
      <c r="E126" s="49" t="s">
        <v>889</v>
      </c>
      <c r="F126" s="49" t="str">
        <f t="shared" si="2"/>
        <v>108</v>
      </c>
      <c r="G126" s="50" t="s">
        <v>1209</v>
      </c>
      <c r="H126" s="48" t="s">
        <v>1327</v>
      </c>
      <c r="I126" s="50" t="s">
        <v>1328</v>
      </c>
      <c r="J126" s="51">
        <v>149</v>
      </c>
      <c r="K126" s="51">
        <v>32</v>
      </c>
      <c r="L126" s="52">
        <f t="shared" si="3"/>
        <v>90.5</v>
      </c>
    </row>
    <row r="127" spans="1:12" ht="12.75" customHeight="1">
      <c r="A127" s="47" t="s">
        <v>1329</v>
      </c>
      <c r="B127" s="48" t="s">
        <v>1330</v>
      </c>
      <c r="C127" s="49" t="s">
        <v>1331</v>
      </c>
      <c r="D127" s="49" t="s">
        <v>771</v>
      </c>
      <c r="E127" s="49" t="s">
        <v>889</v>
      </c>
      <c r="F127" s="49" t="str">
        <f t="shared" si="2"/>
        <v>108</v>
      </c>
      <c r="G127" s="50" t="s">
        <v>1209</v>
      </c>
      <c r="H127" s="48" t="s">
        <v>1230</v>
      </c>
      <c r="I127" s="50" t="s">
        <v>1231</v>
      </c>
      <c r="J127" s="51">
        <v>148</v>
      </c>
      <c r="K127" s="51">
        <v>57</v>
      </c>
      <c r="L127" s="52">
        <f t="shared" si="3"/>
        <v>102.5</v>
      </c>
    </row>
    <row r="128" spans="1:12" ht="12.75" customHeight="1">
      <c r="A128" s="47" t="s">
        <v>1332</v>
      </c>
      <c r="B128" s="48" t="s">
        <v>1333</v>
      </c>
      <c r="C128" s="49" t="s">
        <v>1334</v>
      </c>
      <c r="D128" s="49" t="s">
        <v>888</v>
      </c>
      <c r="E128" s="49" t="s">
        <v>889</v>
      </c>
      <c r="F128" s="49" t="str">
        <f t="shared" si="2"/>
        <v>108</v>
      </c>
      <c r="G128" s="50" t="s">
        <v>1209</v>
      </c>
      <c r="H128" s="48" t="s">
        <v>1210</v>
      </c>
      <c r="I128" s="50" t="s">
        <v>1211</v>
      </c>
      <c r="J128" s="51">
        <v>147.5</v>
      </c>
      <c r="K128" s="51">
        <v>95</v>
      </c>
      <c r="L128" s="52">
        <f t="shared" si="3"/>
        <v>121.25</v>
      </c>
    </row>
    <row r="129" spans="1:12" ht="12.75" customHeight="1">
      <c r="A129" s="47" t="s">
        <v>1335</v>
      </c>
      <c r="B129" s="48" t="s">
        <v>1336</v>
      </c>
      <c r="C129" s="49" t="s">
        <v>1337</v>
      </c>
      <c r="D129" s="49" t="s">
        <v>771</v>
      </c>
      <c r="E129" s="49" t="s">
        <v>889</v>
      </c>
      <c r="F129" s="49" t="str">
        <f t="shared" si="2"/>
        <v>108</v>
      </c>
      <c r="G129" s="50" t="s">
        <v>1209</v>
      </c>
      <c r="H129" s="48" t="s">
        <v>1316</v>
      </c>
      <c r="I129" s="50" t="s">
        <v>1317</v>
      </c>
      <c r="J129" s="51">
        <v>116.5</v>
      </c>
      <c r="K129" s="51">
        <v>61</v>
      </c>
      <c r="L129" s="52">
        <f t="shared" si="3"/>
        <v>88.75</v>
      </c>
    </row>
    <row r="130" spans="1:12" ht="12.75" customHeight="1">
      <c r="A130" s="47" t="s">
        <v>1338</v>
      </c>
      <c r="B130" s="48" t="s">
        <v>1339</v>
      </c>
      <c r="C130" s="49" t="s">
        <v>1340</v>
      </c>
      <c r="D130" s="49" t="s">
        <v>888</v>
      </c>
      <c r="E130" s="49" t="s">
        <v>1026</v>
      </c>
      <c r="F130" s="49" t="str">
        <f t="shared" si="2"/>
        <v>108</v>
      </c>
      <c r="G130" s="50" t="s">
        <v>1209</v>
      </c>
      <c r="H130" s="48" t="s">
        <v>1341</v>
      </c>
      <c r="I130" s="50" t="s">
        <v>1342</v>
      </c>
      <c r="J130" s="51">
        <v>140.25</v>
      </c>
      <c r="K130" s="51">
        <v>57</v>
      </c>
      <c r="L130" s="52">
        <f t="shared" si="3"/>
        <v>98.625</v>
      </c>
    </row>
    <row r="131" spans="1:12" ht="12.75" customHeight="1">
      <c r="A131" s="47" t="s">
        <v>1343</v>
      </c>
      <c r="B131" s="48" t="s">
        <v>1344</v>
      </c>
      <c r="C131" s="49" t="s">
        <v>1345</v>
      </c>
      <c r="D131" s="49" t="s">
        <v>888</v>
      </c>
      <c r="E131" s="49" t="s">
        <v>1026</v>
      </c>
      <c r="F131" s="49" t="str">
        <f t="shared" si="2"/>
        <v>108</v>
      </c>
      <c r="G131" s="50" t="s">
        <v>1209</v>
      </c>
      <c r="H131" s="48" t="s">
        <v>1215</v>
      </c>
      <c r="I131" s="50" t="s">
        <v>1216</v>
      </c>
      <c r="J131" s="51">
        <v>143</v>
      </c>
      <c r="K131" s="51">
        <v>98</v>
      </c>
      <c r="L131" s="52">
        <f t="shared" si="3"/>
        <v>120.5</v>
      </c>
    </row>
    <row r="132" spans="1:12" ht="12.75" customHeight="1">
      <c r="A132" s="47" t="s">
        <v>1346</v>
      </c>
      <c r="B132" s="48" t="s">
        <v>1347</v>
      </c>
      <c r="C132" s="49" t="s">
        <v>1348</v>
      </c>
      <c r="D132" s="49" t="s">
        <v>888</v>
      </c>
      <c r="E132" s="49" t="s">
        <v>1349</v>
      </c>
      <c r="F132" s="49" t="str">
        <f t="shared" si="2"/>
        <v>108</v>
      </c>
      <c r="G132" s="50" t="s">
        <v>1209</v>
      </c>
      <c r="H132" s="48" t="s">
        <v>1350</v>
      </c>
      <c r="I132" s="50" t="s">
        <v>1351</v>
      </c>
      <c r="J132" s="51">
        <v>117</v>
      </c>
      <c r="K132" s="51">
        <v>44</v>
      </c>
      <c r="L132" s="52">
        <f t="shared" si="3"/>
        <v>80.5</v>
      </c>
    </row>
    <row r="133" spans="1:12" ht="12.75" customHeight="1">
      <c r="A133" s="47" t="s">
        <v>1352</v>
      </c>
      <c r="B133" s="48" t="s">
        <v>1353</v>
      </c>
      <c r="C133" s="49" t="s">
        <v>1354</v>
      </c>
      <c r="D133" s="49" t="s">
        <v>771</v>
      </c>
      <c r="E133" s="49" t="s">
        <v>1349</v>
      </c>
      <c r="F133" s="49" t="str">
        <f t="shared" ref="F133:F196" si="4">LEFT(B133,3)</f>
        <v>108</v>
      </c>
      <c r="G133" s="50" t="s">
        <v>1209</v>
      </c>
      <c r="H133" s="48" t="s">
        <v>1355</v>
      </c>
      <c r="I133" s="50" t="s">
        <v>1226</v>
      </c>
      <c r="J133" s="51">
        <v>116.5</v>
      </c>
      <c r="K133" s="51">
        <v>84</v>
      </c>
      <c r="L133" s="52">
        <f t="shared" ref="L133:L196" si="5">IF(MID(B133,4,1)="1", J133*50%+K133*50%, J133*60%+K133*40%)</f>
        <v>100.25</v>
      </c>
    </row>
    <row r="134" spans="1:12" ht="12.75" customHeight="1">
      <c r="A134" s="47" t="s">
        <v>1356</v>
      </c>
      <c r="B134" s="48" t="s">
        <v>1357</v>
      </c>
      <c r="C134" s="49" t="s">
        <v>1358</v>
      </c>
      <c r="D134" s="49" t="s">
        <v>771</v>
      </c>
      <c r="E134" s="49" t="s">
        <v>1349</v>
      </c>
      <c r="F134" s="49" t="str">
        <f t="shared" si="4"/>
        <v>108</v>
      </c>
      <c r="G134" s="50" t="s">
        <v>1209</v>
      </c>
      <c r="H134" s="48" t="s">
        <v>1359</v>
      </c>
      <c r="I134" s="50" t="s">
        <v>1360</v>
      </c>
      <c r="J134" s="51">
        <v>138.5</v>
      </c>
      <c r="K134" s="51">
        <v>78</v>
      </c>
      <c r="L134" s="52">
        <f t="shared" si="5"/>
        <v>108.25</v>
      </c>
    </row>
    <row r="135" spans="1:12" ht="12.75" customHeight="1">
      <c r="A135" s="47" t="s">
        <v>1361</v>
      </c>
      <c r="B135" s="48" t="s">
        <v>1362</v>
      </c>
      <c r="C135" s="49" t="s">
        <v>1363</v>
      </c>
      <c r="D135" s="49" t="s">
        <v>888</v>
      </c>
      <c r="E135" s="49" t="s">
        <v>1349</v>
      </c>
      <c r="F135" s="49" t="str">
        <f t="shared" si="4"/>
        <v>108</v>
      </c>
      <c r="G135" s="50" t="s">
        <v>1209</v>
      </c>
      <c r="H135" s="48" t="s">
        <v>1277</v>
      </c>
      <c r="I135" s="50" t="s">
        <v>1226</v>
      </c>
      <c r="J135" s="51">
        <v>121.5</v>
      </c>
      <c r="K135" s="51">
        <v>80</v>
      </c>
      <c r="L135" s="52">
        <f t="shared" si="5"/>
        <v>100.75</v>
      </c>
    </row>
    <row r="136" spans="1:12" ht="12.75" customHeight="1">
      <c r="A136" s="47" t="s">
        <v>1364</v>
      </c>
      <c r="B136" s="48" t="s">
        <v>1365</v>
      </c>
      <c r="C136" s="49" t="s">
        <v>1366</v>
      </c>
      <c r="D136" s="49" t="s">
        <v>888</v>
      </c>
      <c r="E136" s="49" t="s">
        <v>1349</v>
      </c>
      <c r="F136" s="49" t="str">
        <f t="shared" si="4"/>
        <v>108</v>
      </c>
      <c r="G136" s="50" t="s">
        <v>1209</v>
      </c>
      <c r="H136" s="48" t="s">
        <v>1225</v>
      </c>
      <c r="I136" s="50" t="s">
        <v>1226</v>
      </c>
      <c r="J136" s="51">
        <v>113.5</v>
      </c>
      <c r="K136" s="51">
        <v>33</v>
      </c>
      <c r="L136" s="52">
        <f t="shared" si="5"/>
        <v>73.25</v>
      </c>
    </row>
    <row r="137" spans="1:12" ht="12.75" customHeight="1">
      <c r="A137" s="47" t="s">
        <v>1367</v>
      </c>
      <c r="B137" s="48" t="s">
        <v>1368</v>
      </c>
      <c r="C137" s="49" t="s">
        <v>1369</v>
      </c>
      <c r="D137" s="49" t="s">
        <v>888</v>
      </c>
      <c r="E137" s="49" t="s">
        <v>1349</v>
      </c>
      <c r="F137" s="49" t="str">
        <f t="shared" si="4"/>
        <v>108</v>
      </c>
      <c r="G137" s="50" t="s">
        <v>1209</v>
      </c>
      <c r="H137" s="48" t="s">
        <v>1370</v>
      </c>
      <c r="I137" s="50" t="s">
        <v>1371</v>
      </c>
      <c r="J137" s="51">
        <v>129</v>
      </c>
      <c r="K137" s="51">
        <v>81</v>
      </c>
      <c r="L137" s="52">
        <f t="shared" si="5"/>
        <v>105</v>
      </c>
    </row>
    <row r="138" spans="1:12" ht="12.75" customHeight="1">
      <c r="A138" s="47" t="s">
        <v>1372</v>
      </c>
      <c r="B138" s="48" t="s">
        <v>1373</v>
      </c>
      <c r="C138" s="49" t="s">
        <v>1374</v>
      </c>
      <c r="D138" s="49" t="s">
        <v>771</v>
      </c>
      <c r="E138" s="49" t="s">
        <v>1349</v>
      </c>
      <c r="F138" s="49" t="str">
        <f t="shared" si="4"/>
        <v>108</v>
      </c>
      <c r="G138" s="50" t="s">
        <v>1209</v>
      </c>
      <c r="H138" s="48" t="s">
        <v>1220</v>
      </c>
      <c r="I138" s="50" t="s">
        <v>1221</v>
      </c>
      <c r="J138" s="51">
        <v>124.25</v>
      </c>
      <c r="K138" s="51">
        <v>95</v>
      </c>
      <c r="L138" s="52">
        <f t="shared" si="5"/>
        <v>109.625</v>
      </c>
    </row>
    <row r="139" spans="1:12" ht="12.75" customHeight="1">
      <c r="A139" s="47" t="s">
        <v>1375</v>
      </c>
      <c r="B139" s="48" t="s">
        <v>1376</v>
      </c>
      <c r="C139" s="49" t="s">
        <v>1377</v>
      </c>
      <c r="D139" s="49" t="s">
        <v>888</v>
      </c>
      <c r="E139" s="49" t="s">
        <v>1349</v>
      </c>
      <c r="F139" s="49" t="str">
        <f t="shared" si="4"/>
        <v>108</v>
      </c>
      <c r="G139" s="50" t="s">
        <v>1209</v>
      </c>
      <c r="H139" s="48" t="s">
        <v>1350</v>
      </c>
      <c r="I139" s="50" t="s">
        <v>1351</v>
      </c>
      <c r="J139" s="51">
        <v>136</v>
      </c>
      <c r="K139" s="51">
        <v>52</v>
      </c>
      <c r="L139" s="52">
        <f t="shared" si="5"/>
        <v>94</v>
      </c>
    </row>
    <row r="140" spans="1:12" ht="12.75" customHeight="1">
      <c r="A140" s="47" t="s">
        <v>1378</v>
      </c>
      <c r="B140" s="48" t="s">
        <v>1379</v>
      </c>
      <c r="C140" s="49" t="s">
        <v>1380</v>
      </c>
      <c r="D140" s="49" t="s">
        <v>888</v>
      </c>
      <c r="E140" s="49" t="s">
        <v>1036</v>
      </c>
      <c r="F140" s="49" t="str">
        <f t="shared" si="4"/>
        <v>108</v>
      </c>
      <c r="G140" s="50" t="s">
        <v>1209</v>
      </c>
      <c r="H140" s="48" t="s">
        <v>1245</v>
      </c>
      <c r="I140" s="50" t="s">
        <v>1246</v>
      </c>
      <c r="J140" s="51">
        <v>115.25</v>
      </c>
      <c r="K140" s="51">
        <v>43</v>
      </c>
      <c r="L140" s="52">
        <f t="shared" si="5"/>
        <v>79.125</v>
      </c>
    </row>
    <row r="141" spans="1:12" ht="12.75" customHeight="1">
      <c r="A141" s="47" t="s">
        <v>1381</v>
      </c>
      <c r="B141" s="48" t="s">
        <v>1382</v>
      </c>
      <c r="C141" s="49" t="s">
        <v>1383</v>
      </c>
      <c r="D141" s="49" t="s">
        <v>888</v>
      </c>
      <c r="E141" s="49" t="s">
        <v>1041</v>
      </c>
      <c r="F141" s="49" t="str">
        <f t="shared" si="4"/>
        <v>108</v>
      </c>
      <c r="G141" s="50" t="s">
        <v>1209</v>
      </c>
      <c r="H141" s="48" t="s">
        <v>1384</v>
      </c>
      <c r="I141" s="50" t="s">
        <v>1385</v>
      </c>
      <c r="J141" s="51">
        <v>141</v>
      </c>
      <c r="K141" s="51">
        <v>40</v>
      </c>
      <c r="L141" s="52">
        <f t="shared" si="5"/>
        <v>90.5</v>
      </c>
    </row>
    <row r="142" spans="1:12" ht="12.75" customHeight="1">
      <c r="A142" s="47" t="s">
        <v>1386</v>
      </c>
      <c r="B142" s="48" t="s">
        <v>1387</v>
      </c>
      <c r="C142" s="49" t="s">
        <v>1388</v>
      </c>
      <c r="D142" s="49" t="s">
        <v>771</v>
      </c>
      <c r="E142" s="49" t="s">
        <v>1389</v>
      </c>
      <c r="F142" s="49" t="str">
        <f t="shared" si="4"/>
        <v>108</v>
      </c>
      <c r="G142" s="50" t="s">
        <v>1209</v>
      </c>
      <c r="H142" s="48" t="s">
        <v>1390</v>
      </c>
      <c r="I142" s="50" t="s">
        <v>1391</v>
      </c>
      <c r="J142" s="51">
        <v>149.5</v>
      </c>
      <c r="K142" s="51">
        <v>43</v>
      </c>
      <c r="L142" s="52">
        <f t="shared" si="5"/>
        <v>96.25</v>
      </c>
    </row>
    <row r="143" spans="1:12" ht="12.75" customHeight="1">
      <c r="A143" s="47" t="s">
        <v>1392</v>
      </c>
      <c r="B143" s="48" t="s">
        <v>1393</v>
      </c>
      <c r="C143" s="49" t="s">
        <v>1394</v>
      </c>
      <c r="D143" s="49" t="s">
        <v>888</v>
      </c>
      <c r="E143" s="49" t="s">
        <v>1395</v>
      </c>
      <c r="F143" s="49" t="str">
        <f t="shared" si="4"/>
        <v>108</v>
      </c>
      <c r="G143" s="50" t="s">
        <v>1209</v>
      </c>
      <c r="H143" s="48" t="s">
        <v>1396</v>
      </c>
      <c r="I143" s="50" t="s">
        <v>1397</v>
      </c>
      <c r="J143" s="51">
        <v>113.75</v>
      </c>
      <c r="K143" s="51">
        <v>71</v>
      </c>
      <c r="L143" s="52">
        <f t="shared" si="5"/>
        <v>92.375</v>
      </c>
    </row>
    <row r="144" spans="1:12" ht="12.75" customHeight="1">
      <c r="A144" s="47" t="s">
        <v>1398</v>
      </c>
      <c r="B144" s="48" t="s">
        <v>1399</v>
      </c>
      <c r="C144" s="49" t="s">
        <v>1400</v>
      </c>
      <c r="D144" s="49" t="s">
        <v>888</v>
      </c>
      <c r="E144" s="49" t="s">
        <v>1395</v>
      </c>
      <c r="F144" s="49" t="str">
        <f t="shared" si="4"/>
        <v>108</v>
      </c>
      <c r="G144" s="50" t="s">
        <v>1209</v>
      </c>
      <c r="H144" s="48" t="s">
        <v>1401</v>
      </c>
      <c r="I144" s="50" t="s">
        <v>1226</v>
      </c>
      <c r="J144" s="51">
        <v>137.5</v>
      </c>
      <c r="K144" s="51">
        <v>61</v>
      </c>
      <c r="L144" s="52">
        <f t="shared" si="5"/>
        <v>99.25</v>
      </c>
    </row>
    <row r="145" spans="1:12" ht="12.75" customHeight="1">
      <c r="A145" s="47" t="s">
        <v>1402</v>
      </c>
      <c r="B145" s="48" t="s">
        <v>1403</v>
      </c>
      <c r="C145" s="49" t="s">
        <v>1404</v>
      </c>
      <c r="D145" s="49" t="s">
        <v>888</v>
      </c>
      <c r="E145" s="49" t="s">
        <v>1395</v>
      </c>
      <c r="F145" s="49" t="str">
        <f t="shared" si="4"/>
        <v>108</v>
      </c>
      <c r="G145" s="50" t="s">
        <v>1209</v>
      </c>
      <c r="H145" s="48" t="s">
        <v>1225</v>
      </c>
      <c r="I145" s="50" t="s">
        <v>1226</v>
      </c>
      <c r="J145" s="51">
        <v>117.5</v>
      </c>
      <c r="K145" s="51">
        <v>67</v>
      </c>
      <c r="L145" s="52">
        <f t="shared" si="5"/>
        <v>92.25</v>
      </c>
    </row>
    <row r="146" spans="1:12" ht="12.75" customHeight="1">
      <c r="A146" s="47" t="s">
        <v>1405</v>
      </c>
      <c r="B146" s="48" t="s">
        <v>1406</v>
      </c>
      <c r="C146" s="49" t="s">
        <v>1407</v>
      </c>
      <c r="D146" s="49" t="s">
        <v>888</v>
      </c>
      <c r="E146" s="49" t="s">
        <v>1395</v>
      </c>
      <c r="F146" s="49" t="str">
        <f t="shared" si="4"/>
        <v>108</v>
      </c>
      <c r="G146" s="50" t="s">
        <v>1209</v>
      </c>
      <c r="H146" s="48" t="s">
        <v>1401</v>
      </c>
      <c r="I146" s="50" t="s">
        <v>1226</v>
      </c>
      <c r="J146" s="51">
        <v>148.25</v>
      </c>
      <c r="K146" s="51">
        <v>64</v>
      </c>
      <c r="L146" s="52">
        <f t="shared" si="5"/>
        <v>106.125</v>
      </c>
    </row>
    <row r="147" spans="1:12" ht="12.75" customHeight="1">
      <c r="A147" s="47" t="s">
        <v>1408</v>
      </c>
      <c r="B147" s="48" t="s">
        <v>1409</v>
      </c>
      <c r="C147" s="49" t="s">
        <v>1410</v>
      </c>
      <c r="D147" s="49" t="s">
        <v>888</v>
      </c>
      <c r="E147" s="49" t="s">
        <v>1049</v>
      </c>
      <c r="F147" s="49" t="str">
        <f t="shared" si="4"/>
        <v>108</v>
      </c>
      <c r="G147" s="50" t="s">
        <v>1209</v>
      </c>
      <c r="H147" s="48" t="s">
        <v>1312</v>
      </c>
      <c r="I147" s="50" t="s">
        <v>1273</v>
      </c>
      <c r="J147" s="51">
        <v>149.5</v>
      </c>
      <c r="K147" s="51">
        <v>33</v>
      </c>
      <c r="L147" s="52">
        <f t="shared" si="5"/>
        <v>91.25</v>
      </c>
    </row>
    <row r="148" spans="1:12" ht="12.75" customHeight="1">
      <c r="A148" s="47" t="s">
        <v>1411</v>
      </c>
      <c r="B148" s="48" t="s">
        <v>1412</v>
      </c>
      <c r="C148" s="49" t="s">
        <v>1413</v>
      </c>
      <c r="D148" s="49" t="s">
        <v>888</v>
      </c>
      <c r="E148" s="49" t="s">
        <v>1049</v>
      </c>
      <c r="F148" s="49" t="str">
        <f t="shared" si="4"/>
        <v>108</v>
      </c>
      <c r="G148" s="50" t="s">
        <v>1209</v>
      </c>
      <c r="H148" s="48" t="s">
        <v>1220</v>
      </c>
      <c r="I148" s="50" t="s">
        <v>1221</v>
      </c>
      <c r="J148" s="51">
        <v>111</v>
      </c>
      <c r="K148" s="51">
        <v>52</v>
      </c>
      <c r="L148" s="52">
        <f t="shared" si="5"/>
        <v>81.5</v>
      </c>
    </row>
    <row r="149" spans="1:12" ht="12.75" customHeight="1">
      <c r="A149" s="47" t="s">
        <v>1414</v>
      </c>
      <c r="B149" s="48" t="s">
        <v>1415</v>
      </c>
      <c r="C149" s="49" t="s">
        <v>1416</v>
      </c>
      <c r="D149" s="49" t="s">
        <v>888</v>
      </c>
      <c r="E149" s="49" t="s">
        <v>1049</v>
      </c>
      <c r="F149" s="49" t="str">
        <f t="shared" si="4"/>
        <v>108</v>
      </c>
      <c r="G149" s="50" t="s">
        <v>1209</v>
      </c>
      <c r="H149" s="48" t="s">
        <v>1396</v>
      </c>
      <c r="I149" s="50" t="s">
        <v>1397</v>
      </c>
      <c r="J149" s="51">
        <v>127.25</v>
      </c>
      <c r="K149" s="51">
        <v>56</v>
      </c>
      <c r="L149" s="52">
        <f t="shared" si="5"/>
        <v>91.625</v>
      </c>
    </row>
    <row r="150" spans="1:12" ht="12.75" customHeight="1">
      <c r="A150" s="47" t="s">
        <v>1417</v>
      </c>
      <c r="B150" s="48" t="s">
        <v>1418</v>
      </c>
      <c r="C150" s="49" t="s">
        <v>1419</v>
      </c>
      <c r="D150" s="49" t="s">
        <v>888</v>
      </c>
      <c r="E150" s="49" t="s">
        <v>1049</v>
      </c>
      <c r="F150" s="49" t="str">
        <f t="shared" si="4"/>
        <v>108</v>
      </c>
      <c r="G150" s="50" t="s">
        <v>1209</v>
      </c>
      <c r="H150" s="48" t="s">
        <v>1210</v>
      </c>
      <c r="I150" s="50" t="s">
        <v>1211</v>
      </c>
      <c r="J150" s="51">
        <v>145</v>
      </c>
      <c r="K150" s="51">
        <v>56</v>
      </c>
      <c r="L150" s="52">
        <f t="shared" si="5"/>
        <v>100.5</v>
      </c>
    </row>
    <row r="151" spans="1:12" ht="12.75" customHeight="1">
      <c r="A151" s="47" t="s">
        <v>1420</v>
      </c>
      <c r="B151" s="48" t="s">
        <v>1421</v>
      </c>
      <c r="C151" s="49" t="s">
        <v>1422</v>
      </c>
      <c r="D151" s="49" t="s">
        <v>888</v>
      </c>
      <c r="E151" s="49" t="s">
        <v>1059</v>
      </c>
      <c r="F151" s="49" t="str">
        <f t="shared" si="4"/>
        <v>108</v>
      </c>
      <c r="G151" s="50" t="s">
        <v>1209</v>
      </c>
      <c r="H151" s="48" t="s">
        <v>1423</v>
      </c>
      <c r="I151" s="50" t="s">
        <v>1424</v>
      </c>
      <c r="J151" s="51">
        <v>136.5</v>
      </c>
      <c r="K151" s="51">
        <v>68</v>
      </c>
      <c r="L151" s="52">
        <f t="shared" si="5"/>
        <v>102.25</v>
      </c>
    </row>
    <row r="152" spans="1:12" ht="12.75" customHeight="1">
      <c r="A152" s="47" t="s">
        <v>1425</v>
      </c>
      <c r="B152" s="48" t="s">
        <v>1426</v>
      </c>
      <c r="C152" s="49" t="s">
        <v>1427</v>
      </c>
      <c r="D152" s="49" t="s">
        <v>888</v>
      </c>
      <c r="E152" s="49" t="s">
        <v>1059</v>
      </c>
      <c r="F152" s="49" t="str">
        <f t="shared" si="4"/>
        <v>108</v>
      </c>
      <c r="G152" s="50" t="s">
        <v>1209</v>
      </c>
      <c r="H152" s="48" t="s">
        <v>1341</v>
      </c>
      <c r="I152" s="50" t="s">
        <v>1342</v>
      </c>
      <c r="J152" s="51">
        <v>131</v>
      </c>
      <c r="K152" s="51">
        <v>97</v>
      </c>
      <c r="L152" s="52">
        <f t="shared" si="5"/>
        <v>114</v>
      </c>
    </row>
    <row r="153" spans="1:12" ht="12.75" customHeight="1">
      <c r="A153" s="47" t="s">
        <v>1428</v>
      </c>
      <c r="B153" s="48" t="s">
        <v>1429</v>
      </c>
      <c r="C153" s="49" t="s">
        <v>1430</v>
      </c>
      <c r="D153" s="49" t="s">
        <v>771</v>
      </c>
      <c r="E153" s="49" t="s">
        <v>1059</v>
      </c>
      <c r="F153" s="49" t="str">
        <f t="shared" si="4"/>
        <v>108</v>
      </c>
      <c r="G153" s="50" t="s">
        <v>1209</v>
      </c>
      <c r="H153" s="48" t="s">
        <v>1431</v>
      </c>
      <c r="I153" s="50" t="s">
        <v>1432</v>
      </c>
      <c r="J153" s="51">
        <v>116.25</v>
      </c>
      <c r="K153" s="51">
        <v>98</v>
      </c>
      <c r="L153" s="52">
        <f t="shared" si="5"/>
        <v>107.125</v>
      </c>
    </row>
    <row r="154" spans="1:12" ht="12.75" customHeight="1">
      <c r="A154" s="47" t="s">
        <v>1433</v>
      </c>
      <c r="B154" s="48" t="s">
        <v>1434</v>
      </c>
      <c r="C154" s="49" t="s">
        <v>1435</v>
      </c>
      <c r="D154" s="49" t="s">
        <v>771</v>
      </c>
      <c r="E154" s="49" t="s">
        <v>1059</v>
      </c>
      <c r="F154" s="49" t="str">
        <f t="shared" si="4"/>
        <v>108</v>
      </c>
      <c r="G154" s="50" t="s">
        <v>1209</v>
      </c>
      <c r="H154" s="48" t="s">
        <v>1355</v>
      </c>
      <c r="I154" s="50" t="s">
        <v>1226</v>
      </c>
      <c r="J154" s="51">
        <v>133.5</v>
      </c>
      <c r="K154" s="51">
        <v>59</v>
      </c>
      <c r="L154" s="52">
        <f t="shared" si="5"/>
        <v>96.25</v>
      </c>
    </row>
    <row r="155" spans="1:12" ht="12.75" customHeight="1">
      <c r="A155" s="47" t="s">
        <v>1436</v>
      </c>
      <c r="B155" s="48" t="s">
        <v>1437</v>
      </c>
      <c r="C155" s="49" t="s">
        <v>1438</v>
      </c>
      <c r="D155" s="49" t="s">
        <v>888</v>
      </c>
      <c r="E155" s="49" t="s">
        <v>1059</v>
      </c>
      <c r="F155" s="49" t="str">
        <f t="shared" si="4"/>
        <v>108</v>
      </c>
      <c r="G155" s="50" t="s">
        <v>1209</v>
      </c>
      <c r="H155" s="48" t="s">
        <v>1439</v>
      </c>
      <c r="I155" s="50" t="s">
        <v>1216</v>
      </c>
      <c r="J155" s="51">
        <v>125</v>
      </c>
      <c r="K155" s="51">
        <v>93</v>
      </c>
      <c r="L155" s="52">
        <f t="shared" si="5"/>
        <v>109</v>
      </c>
    </row>
    <row r="156" spans="1:12" ht="12.75" customHeight="1">
      <c r="A156" s="47" t="s">
        <v>1440</v>
      </c>
      <c r="B156" s="48" t="s">
        <v>1441</v>
      </c>
      <c r="C156" s="49" t="s">
        <v>1442</v>
      </c>
      <c r="D156" s="49" t="s">
        <v>771</v>
      </c>
      <c r="E156" s="49" t="s">
        <v>1059</v>
      </c>
      <c r="F156" s="49" t="str">
        <f t="shared" si="4"/>
        <v>108</v>
      </c>
      <c r="G156" s="50" t="s">
        <v>1209</v>
      </c>
      <c r="H156" s="48" t="s">
        <v>1443</v>
      </c>
      <c r="I156" s="50" t="s">
        <v>1444</v>
      </c>
      <c r="J156" s="51">
        <v>134</v>
      </c>
      <c r="K156" s="51">
        <v>77</v>
      </c>
      <c r="L156" s="52">
        <f t="shared" si="5"/>
        <v>105.5</v>
      </c>
    </row>
    <row r="157" spans="1:12" ht="12.75" customHeight="1">
      <c r="A157" s="47" t="s">
        <v>1445</v>
      </c>
      <c r="B157" s="48" t="s">
        <v>1446</v>
      </c>
      <c r="C157" s="49" t="s">
        <v>1447</v>
      </c>
      <c r="D157" s="49" t="s">
        <v>771</v>
      </c>
      <c r="E157" s="49" t="s">
        <v>1059</v>
      </c>
      <c r="F157" s="49" t="str">
        <f t="shared" si="4"/>
        <v>108</v>
      </c>
      <c r="G157" s="50" t="s">
        <v>1209</v>
      </c>
      <c r="H157" s="48" t="s">
        <v>1370</v>
      </c>
      <c r="I157" s="50" t="s">
        <v>1371</v>
      </c>
      <c r="J157" s="51">
        <v>120.75</v>
      </c>
      <c r="K157" s="51">
        <v>66</v>
      </c>
      <c r="L157" s="52">
        <f t="shared" si="5"/>
        <v>93.375</v>
      </c>
    </row>
    <row r="158" spans="1:12" ht="12.75" customHeight="1">
      <c r="A158" s="47" t="s">
        <v>1448</v>
      </c>
      <c r="B158" s="48" t="s">
        <v>1449</v>
      </c>
      <c r="C158" s="49" t="s">
        <v>1450</v>
      </c>
      <c r="D158" s="49" t="s">
        <v>888</v>
      </c>
      <c r="E158" s="49" t="s">
        <v>1059</v>
      </c>
      <c r="F158" s="49" t="str">
        <f t="shared" si="4"/>
        <v>108</v>
      </c>
      <c r="G158" s="50" t="s">
        <v>1209</v>
      </c>
      <c r="H158" s="48" t="s">
        <v>1307</v>
      </c>
      <c r="I158" s="50" t="s">
        <v>1308</v>
      </c>
      <c r="J158" s="51">
        <v>133.5</v>
      </c>
      <c r="K158" s="51">
        <v>90</v>
      </c>
      <c r="L158" s="52">
        <f t="shared" si="5"/>
        <v>111.75</v>
      </c>
    </row>
    <row r="159" spans="1:12" ht="12.75" customHeight="1">
      <c r="A159" s="47" t="s">
        <v>1451</v>
      </c>
      <c r="B159" s="48" t="s">
        <v>1452</v>
      </c>
      <c r="C159" s="49" t="s">
        <v>1453</v>
      </c>
      <c r="D159" s="49" t="s">
        <v>888</v>
      </c>
      <c r="E159" s="49" t="s">
        <v>1059</v>
      </c>
      <c r="F159" s="49" t="str">
        <f t="shared" si="4"/>
        <v>108</v>
      </c>
      <c r="G159" s="50" t="s">
        <v>1209</v>
      </c>
      <c r="H159" s="48" t="s">
        <v>1454</v>
      </c>
      <c r="I159" s="50" t="s">
        <v>1273</v>
      </c>
      <c r="J159" s="51">
        <v>115.5</v>
      </c>
      <c r="K159" s="51">
        <v>99</v>
      </c>
      <c r="L159" s="52">
        <f t="shared" si="5"/>
        <v>107.25</v>
      </c>
    </row>
    <row r="160" spans="1:12" ht="12.75" customHeight="1">
      <c r="A160" s="47" t="s">
        <v>1455</v>
      </c>
      <c r="B160" s="48" t="s">
        <v>1456</v>
      </c>
      <c r="C160" s="49" t="s">
        <v>1457</v>
      </c>
      <c r="D160" s="49" t="s">
        <v>888</v>
      </c>
      <c r="E160" s="49" t="s">
        <v>1059</v>
      </c>
      <c r="F160" s="49" t="str">
        <f t="shared" si="4"/>
        <v>108</v>
      </c>
      <c r="G160" s="50" t="s">
        <v>1209</v>
      </c>
      <c r="H160" s="48" t="s">
        <v>1316</v>
      </c>
      <c r="I160" s="50" t="s">
        <v>1317</v>
      </c>
      <c r="J160" s="51">
        <v>144.5</v>
      </c>
      <c r="K160" s="51">
        <v>75</v>
      </c>
      <c r="L160" s="52">
        <f t="shared" si="5"/>
        <v>109.75</v>
      </c>
    </row>
    <row r="161" spans="1:12" ht="12.75" customHeight="1">
      <c r="A161" s="47" t="s">
        <v>1458</v>
      </c>
      <c r="B161" s="48" t="s">
        <v>1459</v>
      </c>
      <c r="C161" s="49" t="s">
        <v>1460</v>
      </c>
      <c r="D161" s="49" t="s">
        <v>888</v>
      </c>
      <c r="E161" s="49" t="s">
        <v>1059</v>
      </c>
      <c r="F161" s="49" t="str">
        <f t="shared" si="4"/>
        <v>108</v>
      </c>
      <c r="G161" s="50" t="s">
        <v>1209</v>
      </c>
      <c r="H161" s="48" t="s">
        <v>1443</v>
      </c>
      <c r="I161" s="50" t="s">
        <v>1444</v>
      </c>
      <c r="J161" s="51">
        <v>137.25</v>
      </c>
      <c r="K161" s="51">
        <v>75</v>
      </c>
      <c r="L161" s="52">
        <f t="shared" si="5"/>
        <v>106.125</v>
      </c>
    </row>
    <row r="162" spans="1:12" ht="12.75" customHeight="1">
      <c r="A162" s="47" t="s">
        <v>1461</v>
      </c>
      <c r="B162" s="48" t="s">
        <v>1462</v>
      </c>
      <c r="C162" s="49" t="s">
        <v>1463</v>
      </c>
      <c r="D162" s="49" t="s">
        <v>771</v>
      </c>
      <c r="E162" s="49" t="s">
        <v>1059</v>
      </c>
      <c r="F162" s="49" t="str">
        <f t="shared" si="4"/>
        <v>108</v>
      </c>
      <c r="G162" s="50" t="s">
        <v>1209</v>
      </c>
      <c r="H162" s="48" t="s">
        <v>1384</v>
      </c>
      <c r="I162" s="50" t="s">
        <v>1385</v>
      </c>
      <c r="J162" s="51">
        <v>142.25</v>
      </c>
      <c r="K162" s="51">
        <v>57</v>
      </c>
      <c r="L162" s="52">
        <f t="shared" si="5"/>
        <v>99.625</v>
      </c>
    </row>
    <row r="163" spans="1:12" ht="12.75" customHeight="1">
      <c r="A163" s="47" t="s">
        <v>1464</v>
      </c>
      <c r="B163" s="48" t="s">
        <v>1465</v>
      </c>
      <c r="C163" s="49" t="s">
        <v>1466</v>
      </c>
      <c r="D163" s="49" t="s">
        <v>888</v>
      </c>
      <c r="E163" s="49" t="s">
        <v>1059</v>
      </c>
      <c r="F163" s="49" t="str">
        <f t="shared" si="4"/>
        <v>108</v>
      </c>
      <c r="G163" s="50" t="s">
        <v>1209</v>
      </c>
      <c r="H163" s="48" t="s">
        <v>1312</v>
      </c>
      <c r="I163" s="50" t="s">
        <v>1273</v>
      </c>
      <c r="J163" s="51">
        <v>114</v>
      </c>
      <c r="K163" s="51">
        <v>67</v>
      </c>
      <c r="L163" s="52">
        <f t="shared" si="5"/>
        <v>90.5</v>
      </c>
    </row>
    <row r="164" spans="1:12" ht="12.75" customHeight="1">
      <c r="A164" s="47" t="s">
        <v>1467</v>
      </c>
      <c r="B164" s="48" t="s">
        <v>1468</v>
      </c>
      <c r="C164" s="49" t="s">
        <v>1469</v>
      </c>
      <c r="D164" s="49" t="s">
        <v>888</v>
      </c>
      <c r="E164" s="49" t="s">
        <v>1059</v>
      </c>
      <c r="F164" s="49" t="str">
        <f t="shared" si="4"/>
        <v>108</v>
      </c>
      <c r="G164" s="50" t="s">
        <v>1209</v>
      </c>
      <c r="H164" s="48" t="s">
        <v>1470</v>
      </c>
      <c r="I164" s="50" t="s">
        <v>1371</v>
      </c>
      <c r="J164" s="51">
        <v>144.75</v>
      </c>
      <c r="K164" s="51">
        <v>52</v>
      </c>
      <c r="L164" s="52">
        <f t="shared" si="5"/>
        <v>98.375</v>
      </c>
    </row>
    <row r="165" spans="1:12" ht="12.75" customHeight="1">
      <c r="A165" s="47" t="s">
        <v>1471</v>
      </c>
      <c r="B165" s="48" t="s">
        <v>1472</v>
      </c>
      <c r="C165" s="49" t="s">
        <v>1473</v>
      </c>
      <c r="D165" s="49" t="s">
        <v>771</v>
      </c>
      <c r="E165" s="49" t="s">
        <v>1063</v>
      </c>
      <c r="F165" s="49" t="str">
        <f t="shared" si="4"/>
        <v>108</v>
      </c>
      <c r="G165" s="50" t="s">
        <v>1209</v>
      </c>
      <c r="H165" s="48" t="s">
        <v>1474</v>
      </c>
      <c r="I165" s="50" t="s">
        <v>1475</v>
      </c>
      <c r="J165" s="51">
        <v>116.75</v>
      </c>
      <c r="K165" s="51">
        <v>64</v>
      </c>
      <c r="L165" s="52">
        <f t="shared" si="5"/>
        <v>90.375</v>
      </c>
    </row>
    <row r="166" spans="1:12" ht="12.75" customHeight="1">
      <c r="A166" s="47" t="s">
        <v>1476</v>
      </c>
      <c r="B166" s="48" t="s">
        <v>1477</v>
      </c>
      <c r="C166" s="49" t="s">
        <v>1478</v>
      </c>
      <c r="D166" s="49" t="s">
        <v>771</v>
      </c>
      <c r="E166" s="49" t="s">
        <v>1063</v>
      </c>
      <c r="F166" s="49" t="str">
        <f t="shared" si="4"/>
        <v>108</v>
      </c>
      <c r="G166" s="50" t="s">
        <v>1209</v>
      </c>
      <c r="H166" s="48" t="s">
        <v>1370</v>
      </c>
      <c r="I166" s="50" t="s">
        <v>1371</v>
      </c>
      <c r="J166" s="51">
        <v>128.25</v>
      </c>
      <c r="K166" s="51">
        <v>64</v>
      </c>
      <c r="L166" s="52">
        <f t="shared" si="5"/>
        <v>96.125</v>
      </c>
    </row>
    <row r="167" spans="1:12" ht="12.75" customHeight="1">
      <c r="A167" s="47" t="s">
        <v>1479</v>
      </c>
      <c r="B167" s="48" t="s">
        <v>1480</v>
      </c>
      <c r="C167" s="49" t="s">
        <v>1481</v>
      </c>
      <c r="D167" s="49" t="s">
        <v>771</v>
      </c>
      <c r="E167" s="49" t="s">
        <v>1063</v>
      </c>
      <c r="F167" s="49" t="str">
        <f t="shared" si="4"/>
        <v>108</v>
      </c>
      <c r="G167" s="50" t="s">
        <v>1209</v>
      </c>
      <c r="H167" s="48" t="s">
        <v>1384</v>
      </c>
      <c r="I167" s="50" t="s">
        <v>1385</v>
      </c>
      <c r="J167" s="51">
        <v>113.5</v>
      </c>
      <c r="K167" s="51">
        <v>55</v>
      </c>
      <c r="L167" s="52">
        <f t="shared" si="5"/>
        <v>84.25</v>
      </c>
    </row>
    <row r="168" spans="1:12" ht="12.75" customHeight="1">
      <c r="A168" s="47" t="s">
        <v>1482</v>
      </c>
      <c r="B168" s="48" t="s">
        <v>1483</v>
      </c>
      <c r="C168" s="49" t="s">
        <v>1484</v>
      </c>
      <c r="D168" s="49" t="s">
        <v>771</v>
      </c>
      <c r="E168" s="49" t="s">
        <v>1063</v>
      </c>
      <c r="F168" s="49" t="str">
        <f t="shared" si="4"/>
        <v>108</v>
      </c>
      <c r="G168" s="50" t="s">
        <v>1209</v>
      </c>
      <c r="H168" s="48" t="s">
        <v>1485</v>
      </c>
      <c r="I168" s="50" t="s">
        <v>1486</v>
      </c>
      <c r="J168" s="51">
        <v>128.25</v>
      </c>
      <c r="K168" s="51">
        <v>81</v>
      </c>
      <c r="L168" s="52">
        <f t="shared" si="5"/>
        <v>104.625</v>
      </c>
    </row>
    <row r="169" spans="1:12" ht="12.75" customHeight="1">
      <c r="A169" s="47" t="s">
        <v>1487</v>
      </c>
      <c r="B169" s="48" t="s">
        <v>1488</v>
      </c>
      <c r="C169" s="49" t="s">
        <v>1311</v>
      </c>
      <c r="D169" s="49" t="s">
        <v>888</v>
      </c>
      <c r="E169" s="49" t="s">
        <v>1063</v>
      </c>
      <c r="F169" s="49" t="str">
        <f t="shared" si="4"/>
        <v>108</v>
      </c>
      <c r="G169" s="50" t="s">
        <v>1209</v>
      </c>
      <c r="H169" s="48" t="s">
        <v>1245</v>
      </c>
      <c r="I169" s="50" t="s">
        <v>1246</v>
      </c>
      <c r="J169" s="51">
        <v>119</v>
      </c>
      <c r="K169" s="51">
        <v>73</v>
      </c>
      <c r="L169" s="52">
        <f t="shared" si="5"/>
        <v>96</v>
      </c>
    </row>
    <row r="170" spans="1:12" ht="12.75" customHeight="1">
      <c r="A170" s="47" t="s">
        <v>1489</v>
      </c>
      <c r="B170" s="48" t="s">
        <v>1490</v>
      </c>
      <c r="C170" s="49" t="s">
        <v>1491</v>
      </c>
      <c r="D170" s="49" t="s">
        <v>888</v>
      </c>
      <c r="E170" s="49" t="s">
        <v>1063</v>
      </c>
      <c r="F170" s="49" t="str">
        <f t="shared" si="4"/>
        <v>108</v>
      </c>
      <c r="G170" s="50" t="s">
        <v>1209</v>
      </c>
      <c r="H170" s="48" t="s">
        <v>1312</v>
      </c>
      <c r="I170" s="50" t="s">
        <v>1273</v>
      </c>
      <c r="J170" s="51">
        <v>123.25</v>
      </c>
      <c r="K170" s="51">
        <v>94</v>
      </c>
      <c r="L170" s="52">
        <f t="shared" si="5"/>
        <v>108.625</v>
      </c>
    </row>
    <row r="171" spans="1:12" ht="12.75" customHeight="1">
      <c r="A171" s="47" t="s">
        <v>1492</v>
      </c>
      <c r="B171" s="48" t="s">
        <v>1493</v>
      </c>
      <c r="C171" s="49" t="s">
        <v>1494</v>
      </c>
      <c r="D171" s="49" t="s">
        <v>888</v>
      </c>
      <c r="E171" s="49" t="s">
        <v>1063</v>
      </c>
      <c r="F171" s="49" t="str">
        <f t="shared" si="4"/>
        <v>108</v>
      </c>
      <c r="G171" s="50" t="s">
        <v>1209</v>
      </c>
      <c r="H171" s="48" t="s">
        <v>1495</v>
      </c>
      <c r="I171" s="50" t="s">
        <v>1496</v>
      </c>
      <c r="J171" s="51">
        <v>123.25</v>
      </c>
      <c r="K171" s="51">
        <v>81</v>
      </c>
      <c r="L171" s="52">
        <f t="shared" si="5"/>
        <v>102.125</v>
      </c>
    </row>
    <row r="172" spans="1:12" ht="12.75" customHeight="1">
      <c r="A172" s="47" t="s">
        <v>1497</v>
      </c>
      <c r="B172" s="48" t="s">
        <v>1498</v>
      </c>
      <c r="C172" s="49" t="s">
        <v>1499</v>
      </c>
      <c r="D172" s="49" t="s">
        <v>888</v>
      </c>
      <c r="E172" s="49" t="s">
        <v>1063</v>
      </c>
      <c r="F172" s="49" t="str">
        <f t="shared" si="4"/>
        <v>108</v>
      </c>
      <c r="G172" s="50" t="s">
        <v>1209</v>
      </c>
      <c r="H172" s="48" t="s">
        <v>1431</v>
      </c>
      <c r="I172" s="50" t="s">
        <v>1432</v>
      </c>
      <c r="J172" s="51">
        <v>110.25</v>
      </c>
      <c r="K172" s="51">
        <v>83</v>
      </c>
      <c r="L172" s="52">
        <f t="shared" si="5"/>
        <v>96.625</v>
      </c>
    </row>
    <row r="173" spans="1:12" ht="12.75" customHeight="1">
      <c r="A173" s="47" t="s">
        <v>1500</v>
      </c>
      <c r="B173" s="48" t="s">
        <v>1501</v>
      </c>
      <c r="C173" s="49" t="s">
        <v>1502</v>
      </c>
      <c r="D173" s="49" t="s">
        <v>771</v>
      </c>
      <c r="E173" s="49" t="s">
        <v>1063</v>
      </c>
      <c r="F173" s="49" t="str">
        <f t="shared" si="4"/>
        <v>108</v>
      </c>
      <c r="G173" s="50" t="s">
        <v>1209</v>
      </c>
      <c r="H173" s="48" t="s">
        <v>1359</v>
      </c>
      <c r="I173" s="50" t="s">
        <v>1360</v>
      </c>
      <c r="J173" s="51">
        <v>125.75</v>
      </c>
      <c r="K173" s="51">
        <v>55</v>
      </c>
      <c r="L173" s="52">
        <f t="shared" si="5"/>
        <v>90.375</v>
      </c>
    </row>
    <row r="174" spans="1:12" ht="12.75" customHeight="1">
      <c r="A174" s="47" t="s">
        <v>1503</v>
      </c>
      <c r="B174" s="48" t="s">
        <v>1504</v>
      </c>
      <c r="C174" s="49" t="s">
        <v>1505</v>
      </c>
      <c r="D174" s="49" t="s">
        <v>888</v>
      </c>
      <c r="E174" s="49" t="s">
        <v>1063</v>
      </c>
      <c r="F174" s="49" t="str">
        <f t="shared" si="4"/>
        <v>108</v>
      </c>
      <c r="G174" s="50" t="s">
        <v>1209</v>
      </c>
      <c r="H174" s="48" t="s">
        <v>1506</v>
      </c>
      <c r="I174" s="50" t="s">
        <v>1216</v>
      </c>
      <c r="J174" s="51">
        <v>111.5</v>
      </c>
      <c r="K174" s="51">
        <v>85</v>
      </c>
      <c r="L174" s="52">
        <f t="shared" si="5"/>
        <v>98.25</v>
      </c>
    </row>
    <row r="175" spans="1:12" ht="12.75" customHeight="1">
      <c r="A175" s="47" t="s">
        <v>1507</v>
      </c>
      <c r="B175" s="48" t="s">
        <v>1508</v>
      </c>
      <c r="C175" s="49" t="s">
        <v>1509</v>
      </c>
      <c r="D175" s="49" t="s">
        <v>888</v>
      </c>
      <c r="E175" s="49" t="s">
        <v>1063</v>
      </c>
      <c r="F175" s="49" t="str">
        <f t="shared" si="4"/>
        <v>108</v>
      </c>
      <c r="G175" s="50" t="s">
        <v>1209</v>
      </c>
      <c r="H175" s="48" t="s">
        <v>1295</v>
      </c>
      <c r="I175" s="50" t="s">
        <v>1273</v>
      </c>
      <c r="J175" s="51">
        <v>127.5</v>
      </c>
      <c r="K175" s="51">
        <v>85</v>
      </c>
      <c r="L175" s="52">
        <f t="shared" si="5"/>
        <v>106.25</v>
      </c>
    </row>
    <row r="176" spans="1:12" ht="12.75" customHeight="1">
      <c r="A176" s="47" t="s">
        <v>1510</v>
      </c>
      <c r="B176" s="48" t="s">
        <v>1511</v>
      </c>
      <c r="C176" s="49" t="s">
        <v>1512</v>
      </c>
      <c r="D176" s="49" t="s">
        <v>888</v>
      </c>
      <c r="E176" s="49" t="s">
        <v>1063</v>
      </c>
      <c r="F176" s="49" t="str">
        <f t="shared" si="4"/>
        <v>108</v>
      </c>
      <c r="G176" s="50" t="s">
        <v>1209</v>
      </c>
      <c r="H176" s="48" t="s">
        <v>1295</v>
      </c>
      <c r="I176" s="50" t="s">
        <v>1273</v>
      </c>
      <c r="J176" s="51">
        <v>149</v>
      </c>
      <c r="K176" s="51">
        <v>84</v>
      </c>
      <c r="L176" s="52">
        <f t="shared" si="5"/>
        <v>116.5</v>
      </c>
    </row>
    <row r="177" spans="1:12" ht="12.75" customHeight="1">
      <c r="A177" s="47" t="s">
        <v>1513</v>
      </c>
      <c r="B177" s="48" t="s">
        <v>1514</v>
      </c>
      <c r="C177" s="49" t="s">
        <v>1515</v>
      </c>
      <c r="D177" s="49" t="s">
        <v>888</v>
      </c>
      <c r="E177" s="49" t="s">
        <v>1063</v>
      </c>
      <c r="F177" s="49" t="str">
        <f t="shared" si="4"/>
        <v>108</v>
      </c>
      <c r="G177" s="50" t="s">
        <v>1209</v>
      </c>
      <c r="H177" s="48" t="s">
        <v>1350</v>
      </c>
      <c r="I177" s="50" t="s">
        <v>1351</v>
      </c>
      <c r="J177" s="51">
        <v>136</v>
      </c>
      <c r="K177" s="51">
        <v>55</v>
      </c>
      <c r="L177" s="52">
        <f t="shared" si="5"/>
        <v>95.5</v>
      </c>
    </row>
    <row r="178" spans="1:12" ht="12.75" customHeight="1">
      <c r="A178" s="47" t="s">
        <v>1516</v>
      </c>
      <c r="B178" s="48" t="s">
        <v>1517</v>
      </c>
      <c r="C178" s="49" t="s">
        <v>1518</v>
      </c>
      <c r="D178" s="49" t="s">
        <v>888</v>
      </c>
      <c r="E178" s="49" t="s">
        <v>1063</v>
      </c>
      <c r="F178" s="49" t="str">
        <f t="shared" si="4"/>
        <v>108</v>
      </c>
      <c r="G178" s="50" t="s">
        <v>1209</v>
      </c>
      <c r="H178" s="48" t="s">
        <v>1470</v>
      </c>
      <c r="I178" s="50" t="s">
        <v>1371</v>
      </c>
      <c r="J178" s="51">
        <v>130.5</v>
      </c>
      <c r="K178" s="51">
        <v>69</v>
      </c>
      <c r="L178" s="52">
        <f t="shared" si="5"/>
        <v>99.75</v>
      </c>
    </row>
    <row r="179" spans="1:12" ht="12.75" customHeight="1">
      <c r="A179" s="47" t="s">
        <v>1519</v>
      </c>
      <c r="B179" s="48" t="s">
        <v>1520</v>
      </c>
      <c r="C179" s="49" t="s">
        <v>1521</v>
      </c>
      <c r="D179" s="49" t="s">
        <v>888</v>
      </c>
      <c r="E179" s="49" t="s">
        <v>1063</v>
      </c>
      <c r="F179" s="49" t="str">
        <f t="shared" si="4"/>
        <v>108</v>
      </c>
      <c r="G179" s="50" t="s">
        <v>1209</v>
      </c>
      <c r="H179" s="48" t="s">
        <v>1485</v>
      </c>
      <c r="I179" s="50" t="s">
        <v>1486</v>
      </c>
      <c r="J179" s="51">
        <v>135.5</v>
      </c>
      <c r="K179" s="51">
        <v>54</v>
      </c>
      <c r="L179" s="52">
        <f t="shared" si="5"/>
        <v>94.75</v>
      </c>
    </row>
    <row r="180" spans="1:12" ht="12.75" customHeight="1">
      <c r="A180" s="47" t="s">
        <v>1522</v>
      </c>
      <c r="B180" s="48" t="s">
        <v>1523</v>
      </c>
      <c r="C180" s="49" t="s">
        <v>1524</v>
      </c>
      <c r="D180" s="49" t="s">
        <v>888</v>
      </c>
      <c r="E180" s="49" t="s">
        <v>1074</v>
      </c>
      <c r="F180" s="49" t="str">
        <f t="shared" si="4"/>
        <v>108</v>
      </c>
      <c r="G180" s="50" t="s">
        <v>1209</v>
      </c>
      <c r="H180" s="48" t="s">
        <v>1485</v>
      </c>
      <c r="I180" s="50" t="s">
        <v>1486</v>
      </c>
      <c r="J180" s="51">
        <v>126.75</v>
      </c>
      <c r="K180" s="51">
        <v>62</v>
      </c>
      <c r="L180" s="52">
        <f t="shared" si="5"/>
        <v>94.375</v>
      </c>
    </row>
    <row r="181" spans="1:12" ht="12.75" customHeight="1">
      <c r="A181" s="47" t="s">
        <v>1525</v>
      </c>
      <c r="B181" s="48" t="s">
        <v>1526</v>
      </c>
      <c r="C181" s="49" t="s">
        <v>1527</v>
      </c>
      <c r="D181" s="49" t="s">
        <v>888</v>
      </c>
      <c r="E181" s="49" t="s">
        <v>1074</v>
      </c>
      <c r="F181" s="49" t="str">
        <f t="shared" si="4"/>
        <v>108</v>
      </c>
      <c r="G181" s="50" t="s">
        <v>1209</v>
      </c>
      <c r="H181" s="48" t="s">
        <v>1528</v>
      </c>
      <c r="I181" s="50" t="s">
        <v>1529</v>
      </c>
      <c r="J181" s="51">
        <v>123.5</v>
      </c>
      <c r="K181" s="51">
        <v>50</v>
      </c>
      <c r="L181" s="52">
        <f t="shared" si="5"/>
        <v>86.75</v>
      </c>
    </row>
    <row r="182" spans="1:12" ht="12.75" customHeight="1">
      <c r="A182" s="47" t="s">
        <v>1530</v>
      </c>
      <c r="B182" s="48" t="s">
        <v>1531</v>
      </c>
      <c r="C182" s="49" t="s">
        <v>1532</v>
      </c>
      <c r="D182" s="49" t="s">
        <v>771</v>
      </c>
      <c r="E182" s="49" t="s">
        <v>1074</v>
      </c>
      <c r="F182" s="49" t="str">
        <f t="shared" si="4"/>
        <v>108</v>
      </c>
      <c r="G182" s="50" t="s">
        <v>1209</v>
      </c>
      <c r="H182" s="48" t="s">
        <v>1272</v>
      </c>
      <c r="I182" s="50" t="s">
        <v>1273</v>
      </c>
      <c r="J182" s="51">
        <v>111</v>
      </c>
      <c r="K182" s="51">
        <v>87</v>
      </c>
      <c r="L182" s="52">
        <f t="shared" si="5"/>
        <v>99</v>
      </c>
    </row>
    <row r="183" spans="1:12" ht="12.75" customHeight="1">
      <c r="A183" s="47" t="s">
        <v>1533</v>
      </c>
      <c r="B183" s="48" t="s">
        <v>1534</v>
      </c>
      <c r="C183" s="49" t="s">
        <v>1535</v>
      </c>
      <c r="D183" s="49" t="s">
        <v>771</v>
      </c>
      <c r="E183" s="49" t="s">
        <v>1074</v>
      </c>
      <c r="F183" s="49" t="str">
        <f t="shared" si="4"/>
        <v>108</v>
      </c>
      <c r="G183" s="50" t="s">
        <v>1209</v>
      </c>
      <c r="H183" s="48" t="s">
        <v>1295</v>
      </c>
      <c r="I183" s="50" t="s">
        <v>1273</v>
      </c>
      <c r="J183" s="51">
        <v>121.25</v>
      </c>
      <c r="K183" s="51">
        <v>74</v>
      </c>
      <c r="L183" s="52">
        <f t="shared" si="5"/>
        <v>97.625</v>
      </c>
    </row>
    <row r="184" spans="1:12" ht="12.75" customHeight="1">
      <c r="A184" s="47" t="s">
        <v>1536</v>
      </c>
      <c r="B184" s="48" t="s">
        <v>1537</v>
      </c>
      <c r="C184" s="49" t="s">
        <v>1538</v>
      </c>
      <c r="D184" s="49" t="s">
        <v>888</v>
      </c>
      <c r="E184" s="49" t="s">
        <v>1074</v>
      </c>
      <c r="F184" s="49" t="str">
        <f t="shared" si="4"/>
        <v>108</v>
      </c>
      <c r="G184" s="50" t="s">
        <v>1209</v>
      </c>
      <c r="H184" s="48" t="s">
        <v>1240</v>
      </c>
      <c r="I184" s="50" t="s">
        <v>1241</v>
      </c>
      <c r="J184" s="51">
        <v>143.75</v>
      </c>
      <c r="K184" s="51">
        <v>48</v>
      </c>
      <c r="L184" s="52">
        <f t="shared" si="5"/>
        <v>95.875</v>
      </c>
    </row>
    <row r="185" spans="1:12" ht="12.75" customHeight="1">
      <c r="A185" s="47" t="s">
        <v>1539</v>
      </c>
      <c r="B185" s="48" t="s">
        <v>1540</v>
      </c>
      <c r="C185" s="49" t="s">
        <v>1541</v>
      </c>
      <c r="D185" s="49" t="s">
        <v>888</v>
      </c>
      <c r="E185" s="49" t="s">
        <v>1074</v>
      </c>
      <c r="F185" s="49" t="str">
        <f t="shared" si="4"/>
        <v>108</v>
      </c>
      <c r="G185" s="50" t="s">
        <v>1209</v>
      </c>
      <c r="H185" s="48" t="s">
        <v>1495</v>
      </c>
      <c r="I185" s="50" t="s">
        <v>1496</v>
      </c>
      <c r="J185" s="51">
        <v>150</v>
      </c>
      <c r="K185" s="51">
        <v>39</v>
      </c>
      <c r="L185" s="52">
        <f t="shared" si="5"/>
        <v>94.5</v>
      </c>
    </row>
    <row r="186" spans="1:12" ht="12.75" customHeight="1">
      <c r="A186" s="47" t="s">
        <v>1542</v>
      </c>
      <c r="B186" s="48" t="s">
        <v>1543</v>
      </c>
      <c r="C186" s="49" t="s">
        <v>1544</v>
      </c>
      <c r="D186" s="49" t="s">
        <v>771</v>
      </c>
      <c r="E186" s="49" t="s">
        <v>1074</v>
      </c>
      <c r="F186" s="49" t="str">
        <f t="shared" si="4"/>
        <v>108</v>
      </c>
      <c r="G186" s="50" t="s">
        <v>1209</v>
      </c>
      <c r="H186" s="48" t="s">
        <v>1485</v>
      </c>
      <c r="I186" s="50" t="s">
        <v>1486</v>
      </c>
      <c r="J186" s="51">
        <v>120.5</v>
      </c>
      <c r="K186" s="51">
        <v>79</v>
      </c>
      <c r="L186" s="52">
        <f t="shared" si="5"/>
        <v>99.75</v>
      </c>
    </row>
    <row r="187" spans="1:12" ht="12.75" customHeight="1">
      <c r="A187" s="47" t="s">
        <v>1545</v>
      </c>
      <c r="B187" s="48" t="s">
        <v>1546</v>
      </c>
      <c r="C187" s="49" t="s">
        <v>1547</v>
      </c>
      <c r="D187" s="49" t="s">
        <v>771</v>
      </c>
      <c r="E187" s="49" t="s">
        <v>1074</v>
      </c>
      <c r="F187" s="49" t="str">
        <f t="shared" si="4"/>
        <v>108</v>
      </c>
      <c r="G187" s="50" t="s">
        <v>1209</v>
      </c>
      <c r="H187" s="48" t="s">
        <v>1548</v>
      </c>
      <c r="I187" s="50" t="s">
        <v>1549</v>
      </c>
      <c r="J187" s="51">
        <v>145.25</v>
      </c>
      <c r="K187" s="51">
        <v>87</v>
      </c>
      <c r="L187" s="52">
        <f t="shared" si="5"/>
        <v>116.125</v>
      </c>
    </row>
    <row r="188" spans="1:12" ht="12.75" customHeight="1">
      <c r="A188" s="47" t="s">
        <v>1550</v>
      </c>
      <c r="B188" s="48" t="s">
        <v>1551</v>
      </c>
      <c r="C188" s="49" t="s">
        <v>1552</v>
      </c>
      <c r="D188" s="49" t="s">
        <v>888</v>
      </c>
      <c r="E188" s="49" t="s">
        <v>1081</v>
      </c>
      <c r="F188" s="49" t="str">
        <f t="shared" si="4"/>
        <v>108</v>
      </c>
      <c r="G188" s="50" t="s">
        <v>1209</v>
      </c>
      <c r="H188" s="48" t="s">
        <v>1470</v>
      </c>
      <c r="I188" s="50" t="s">
        <v>1371</v>
      </c>
      <c r="J188" s="51">
        <v>149.25</v>
      </c>
      <c r="K188" s="51">
        <v>67</v>
      </c>
      <c r="L188" s="52">
        <f t="shared" si="5"/>
        <v>108.125</v>
      </c>
    </row>
    <row r="189" spans="1:12" ht="12.75" customHeight="1">
      <c r="A189" s="47" t="s">
        <v>1553</v>
      </c>
      <c r="B189" s="48" t="s">
        <v>1554</v>
      </c>
      <c r="C189" s="49" t="s">
        <v>1555</v>
      </c>
      <c r="D189" s="49" t="s">
        <v>771</v>
      </c>
      <c r="E189" s="49" t="s">
        <v>1081</v>
      </c>
      <c r="F189" s="49" t="str">
        <f t="shared" si="4"/>
        <v>108</v>
      </c>
      <c r="G189" s="50" t="s">
        <v>1209</v>
      </c>
      <c r="H189" s="48" t="s">
        <v>1556</v>
      </c>
      <c r="I189" s="50" t="s">
        <v>1371</v>
      </c>
      <c r="J189" s="51">
        <v>139.75</v>
      </c>
      <c r="K189" s="51">
        <v>91</v>
      </c>
      <c r="L189" s="52">
        <f t="shared" si="5"/>
        <v>115.375</v>
      </c>
    </row>
    <row r="190" spans="1:12" ht="12.75" customHeight="1">
      <c r="A190" s="47" t="s">
        <v>1557</v>
      </c>
      <c r="B190" s="48" t="s">
        <v>1558</v>
      </c>
      <c r="C190" s="49" t="s">
        <v>1559</v>
      </c>
      <c r="D190" s="49" t="s">
        <v>888</v>
      </c>
      <c r="E190" s="49" t="s">
        <v>1081</v>
      </c>
      <c r="F190" s="49" t="str">
        <f t="shared" si="4"/>
        <v>108</v>
      </c>
      <c r="G190" s="50" t="s">
        <v>1209</v>
      </c>
      <c r="H190" s="48" t="s">
        <v>1556</v>
      </c>
      <c r="I190" s="50" t="s">
        <v>1371</v>
      </c>
      <c r="J190" s="51">
        <v>133.75</v>
      </c>
      <c r="K190" s="51">
        <v>56</v>
      </c>
      <c r="L190" s="52">
        <f t="shared" si="5"/>
        <v>94.875</v>
      </c>
    </row>
    <row r="191" spans="1:12" ht="12.75" customHeight="1">
      <c r="A191" s="47" t="s">
        <v>1560</v>
      </c>
      <c r="B191" s="48" t="s">
        <v>1561</v>
      </c>
      <c r="C191" s="49" t="s">
        <v>1562</v>
      </c>
      <c r="D191" s="49" t="s">
        <v>888</v>
      </c>
      <c r="E191" s="49" t="s">
        <v>1081</v>
      </c>
      <c r="F191" s="49" t="str">
        <f t="shared" si="4"/>
        <v>108</v>
      </c>
      <c r="G191" s="50" t="s">
        <v>1209</v>
      </c>
      <c r="H191" s="48" t="s">
        <v>1556</v>
      </c>
      <c r="I191" s="50" t="s">
        <v>1371</v>
      </c>
      <c r="J191" s="51">
        <v>114.5</v>
      </c>
      <c r="K191" s="51">
        <v>54</v>
      </c>
      <c r="L191" s="52">
        <f t="shared" si="5"/>
        <v>84.25</v>
      </c>
    </row>
    <row r="192" spans="1:12" ht="12.75" customHeight="1">
      <c r="A192" s="47" t="s">
        <v>1563</v>
      </c>
      <c r="B192" s="48" t="s">
        <v>1564</v>
      </c>
      <c r="C192" s="49" t="s">
        <v>1565</v>
      </c>
      <c r="D192" s="49" t="s">
        <v>888</v>
      </c>
      <c r="E192" s="49" t="s">
        <v>1081</v>
      </c>
      <c r="F192" s="49" t="str">
        <f t="shared" si="4"/>
        <v>108</v>
      </c>
      <c r="G192" s="50" t="s">
        <v>1209</v>
      </c>
      <c r="H192" s="48" t="s">
        <v>1556</v>
      </c>
      <c r="I192" s="50" t="s">
        <v>1371</v>
      </c>
      <c r="J192" s="51">
        <v>115.5</v>
      </c>
      <c r="K192" s="51">
        <v>56</v>
      </c>
      <c r="L192" s="52">
        <f t="shared" si="5"/>
        <v>85.75</v>
      </c>
    </row>
    <row r="193" spans="1:12" ht="12.75" customHeight="1">
      <c r="A193" s="47" t="s">
        <v>1566</v>
      </c>
      <c r="B193" s="48" t="s">
        <v>1567</v>
      </c>
      <c r="C193" s="49" t="s">
        <v>1568</v>
      </c>
      <c r="D193" s="49" t="s">
        <v>888</v>
      </c>
      <c r="E193" s="49" t="s">
        <v>1081</v>
      </c>
      <c r="F193" s="49" t="str">
        <f t="shared" si="4"/>
        <v>108</v>
      </c>
      <c r="G193" s="50" t="s">
        <v>1209</v>
      </c>
      <c r="H193" s="48" t="s">
        <v>1556</v>
      </c>
      <c r="I193" s="50" t="s">
        <v>1371</v>
      </c>
      <c r="J193" s="51">
        <v>124.75</v>
      </c>
      <c r="K193" s="51">
        <v>96</v>
      </c>
      <c r="L193" s="52">
        <f t="shared" si="5"/>
        <v>110.375</v>
      </c>
    </row>
    <row r="194" spans="1:12" ht="12.75" customHeight="1">
      <c r="A194" s="47" t="s">
        <v>1569</v>
      </c>
      <c r="B194" s="48" t="s">
        <v>1570</v>
      </c>
      <c r="C194" s="49" t="s">
        <v>1571</v>
      </c>
      <c r="D194" s="49" t="s">
        <v>888</v>
      </c>
      <c r="E194" s="49" t="s">
        <v>1097</v>
      </c>
      <c r="F194" s="49" t="str">
        <f t="shared" si="4"/>
        <v>108</v>
      </c>
      <c r="G194" s="50" t="s">
        <v>1209</v>
      </c>
      <c r="H194" s="48" t="s">
        <v>1528</v>
      </c>
      <c r="I194" s="50" t="s">
        <v>1529</v>
      </c>
      <c r="J194" s="51">
        <v>134.25</v>
      </c>
      <c r="K194" s="51">
        <v>99</v>
      </c>
      <c r="L194" s="52">
        <f t="shared" si="5"/>
        <v>116.625</v>
      </c>
    </row>
    <row r="195" spans="1:12" ht="12.75" customHeight="1">
      <c r="A195" s="47" t="s">
        <v>1572</v>
      </c>
      <c r="B195" s="48" t="s">
        <v>1573</v>
      </c>
      <c r="C195" s="49" t="s">
        <v>1574</v>
      </c>
      <c r="D195" s="49" t="s">
        <v>888</v>
      </c>
      <c r="E195" s="49" t="s">
        <v>1101</v>
      </c>
      <c r="F195" s="49" t="str">
        <f t="shared" si="4"/>
        <v>108</v>
      </c>
      <c r="G195" s="50" t="s">
        <v>1209</v>
      </c>
      <c r="H195" s="48" t="s">
        <v>1215</v>
      </c>
      <c r="I195" s="50" t="s">
        <v>1216</v>
      </c>
      <c r="J195" s="51">
        <v>141.75</v>
      </c>
      <c r="K195" s="51">
        <v>40</v>
      </c>
      <c r="L195" s="52">
        <f t="shared" si="5"/>
        <v>90.875</v>
      </c>
    </row>
    <row r="196" spans="1:12" ht="12.75" customHeight="1">
      <c r="A196" s="47" t="s">
        <v>1575</v>
      </c>
      <c r="B196" s="48" t="s">
        <v>1576</v>
      </c>
      <c r="C196" s="49" t="s">
        <v>1577</v>
      </c>
      <c r="D196" s="49" t="s">
        <v>888</v>
      </c>
      <c r="E196" s="49" t="s">
        <v>1101</v>
      </c>
      <c r="F196" s="49" t="str">
        <f t="shared" si="4"/>
        <v>108</v>
      </c>
      <c r="G196" s="50" t="s">
        <v>1209</v>
      </c>
      <c r="H196" s="48" t="s">
        <v>1495</v>
      </c>
      <c r="I196" s="50" t="s">
        <v>1496</v>
      </c>
      <c r="J196" s="51">
        <v>110.5</v>
      </c>
      <c r="K196" s="51">
        <v>57</v>
      </c>
      <c r="L196" s="52">
        <f t="shared" si="5"/>
        <v>83.75</v>
      </c>
    </row>
    <row r="197" spans="1:12" ht="12.75" customHeight="1">
      <c r="A197" s="47" t="s">
        <v>1578</v>
      </c>
      <c r="B197" s="48" t="s">
        <v>1579</v>
      </c>
      <c r="C197" s="49" t="s">
        <v>1580</v>
      </c>
      <c r="D197" s="49" t="s">
        <v>888</v>
      </c>
      <c r="E197" s="49" t="s">
        <v>1101</v>
      </c>
      <c r="F197" s="49" t="str">
        <f t="shared" ref="F197:F260" si="6">LEFT(B197,3)</f>
        <v>108</v>
      </c>
      <c r="G197" s="50" t="s">
        <v>1209</v>
      </c>
      <c r="H197" s="48" t="s">
        <v>1548</v>
      </c>
      <c r="I197" s="50" t="s">
        <v>1549</v>
      </c>
      <c r="J197" s="51">
        <v>144.25</v>
      </c>
      <c r="K197" s="51">
        <v>43</v>
      </c>
      <c r="L197" s="52">
        <f t="shared" ref="L197:L260" si="7">IF(MID(B197,4,1)="1", J197*50%+K197*50%, J197*60%+K197*40%)</f>
        <v>93.625</v>
      </c>
    </row>
    <row r="198" spans="1:12" ht="12.75" customHeight="1">
      <c r="A198" s="47" t="s">
        <v>1581</v>
      </c>
      <c r="B198" s="48" t="s">
        <v>1582</v>
      </c>
      <c r="C198" s="49" t="s">
        <v>1583</v>
      </c>
      <c r="D198" s="49" t="s">
        <v>888</v>
      </c>
      <c r="E198" s="49" t="s">
        <v>1101</v>
      </c>
      <c r="F198" s="49" t="str">
        <f t="shared" si="6"/>
        <v>108</v>
      </c>
      <c r="G198" s="50" t="s">
        <v>1209</v>
      </c>
      <c r="H198" s="48" t="s">
        <v>1439</v>
      </c>
      <c r="I198" s="50" t="s">
        <v>1216</v>
      </c>
      <c r="J198" s="51">
        <v>122</v>
      </c>
      <c r="K198" s="51">
        <v>83</v>
      </c>
      <c r="L198" s="52">
        <f t="shared" si="7"/>
        <v>102.5</v>
      </c>
    </row>
    <row r="199" spans="1:12" ht="12.75" customHeight="1">
      <c r="A199" s="47" t="s">
        <v>1584</v>
      </c>
      <c r="B199" s="48" t="s">
        <v>1585</v>
      </c>
      <c r="C199" s="49" t="s">
        <v>1586</v>
      </c>
      <c r="D199" s="49" t="s">
        <v>888</v>
      </c>
      <c r="E199" s="49" t="s">
        <v>1101</v>
      </c>
      <c r="F199" s="49" t="str">
        <f t="shared" si="6"/>
        <v>108</v>
      </c>
      <c r="G199" s="50" t="s">
        <v>1209</v>
      </c>
      <c r="H199" s="48" t="s">
        <v>1272</v>
      </c>
      <c r="I199" s="50" t="s">
        <v>1273</v>
      </c>
      <c r="J199" s="51">
        <v>118.75</v>
      </c>
      <c r="K199" s="51">
        <v>60</v>
      </c>
      <c r="L199" s="52">
        <f t="shared" si="7"/>
        <v>89.375</v>
      </c>
    </row>
    <row r="200" spans="1:12" ht="12.75" customHeight="1">
      <c r="A200" s="47" t="s">
        <v>1587</v>
      </c>
      <c r="B200" s="48" t="s">
        <v>1588</v>
      </c>
      <c r="C200" s="49" t="s">
        <v>1589</v>
      </c>
      <c r="D200" s="49" t="s">
        <v>888</v>
      </c>
      <c r="E200" s="49" t="s">
        <v>1101</v>
      </c>
      <c r="F200" s="49" t="str">
        <f t="shared" si="6"/>
        <v>108</v>
      </c>
      <c r="G200" s="50" t="s">
        <v>1209</v>
      </c>
      <c r="H200" s="48" t="s">
        <v>1261</v>
      </c>
      <c r="I200" s="50" t="s">
        <v>1262</v>
      </c>
      <c r="J200" s="51">
        <v>115.25</v>
      </c>
      <c r="K200" s="51">
        <v>66</v>
      </c>
      <c r="L200" s="52">
        <f t="shared" si="7"/>
        <v>90.625</v>
      </c>
    </row>
    <row r="201" spans="1:12" ht="12.75" customHeight="1">
      <c r="A201" s="47" t="s">
        <v>1590</v>
      </c>
      <c r="B201" s="48" t="s">
        <v>1591</v>
      </c>
      <c r="C201" s="49" t="s">
        <v>1592</v>
      </c>
      <c r="D201" s="49" t="s">
        <v>771</v>
      </c>
      <c r="E201" s="49" t="s">
        <v>1134</v>
      </c>
      <c r="F201" s="49" t="str">
        <f t="shared" si="6"/>
        <v>108</v>
      </c>
      <c r="G201" s="50" t="s">
        <v>1209</v>
      </c>
      <c r="H201" s="48" t="s">
        <v>1295</v>
      </c>
      <c r="I201" s="50" t="s">
        <v>1273</v>
      </c>
      <c r="J201" s="51">
        <v>124.75</v>
      </c>
      <c r="K201" s="51">
        <v>90</v>
      </c>
      <c r="L201" s="52">
        <f t="shared" si="7"/>
        <v>107.375</v>
      </c>
    </row>
    <row r="202" spans="1:12" ht="12.75" customHeight="1">
      <c r="A202" s="47" t="s">
        <v>1593</v>
      </c>
      <c r="B202" s="48" t="s">
        <v>1594</v>
      </c>
      <c r="C202" s="49" t="s">
        <v>1595</v>
      </c>
      <c r="D202" s="49" t="s">
        <v>771</v>
      </c>
      <c r="E202" s="49" t="s">
        <v>1134</v>
      </c>
      <c r="F202" s="49" t="str">
        <f t="shared" si="6"/>
        <v>108</v>
      </c>
      <c r="G202" s="50" t="s">
        <v>1209</v>
      </c>
      <c r="H202" s="48" t="s">
        <v>1506</v>
      </c>
      <c r="I202" s="50" t="s">
        <v>1216</v>
      </c>
      <c r="J202" s="51">
        <v>125.25</v>
      </c>
      <c r="K202" s="51">
        <v>32</v>
      </c>
      <c r="L202" s="52">
        <f t="shared" si="7"/>
        <v>78.625</v>
      </c>
    </row>
    <row r="203" spans="1:12" ht="12.75" customHeight="1">
      <c r="A203" s="47" t="s">
        <v>1596</v>
      </c>
      <c r="B203" s="48" t="s">
        <v>1597</v>
      </c>
      <c r="C203" s="49" t="s">
        <v>1598</v>
      </c>
      <c r="D203" s="49" t="s">
        <v>888</v>
      </c>
      <c r="E203" s="49" t="s">
        <v>1134</v>
      </c>
      <c r="F203" s="49" t="str">
        <f t="shared" si="6"/>
        <v>108</v>
      </c>
      <c r="G203" s="50" t="s">
        <v>1209</v>
      </c>
      <c r="H203" s="48" t="s">
        <v>1327</v>
      </c>
      <c r="I203" s="50" t="s">
        <v>1328</v>
      </c>
      <c r="J203" s="51">
        <v>124</v>
      </c>
      <c r="K203" s="51">
        <v>43</v>
      </c>
      <c r="L203" s="52">
        <f t="shared" si="7"/>
        <v>83.5</v>
      </c>
    </row>
    <row r="204" spans="1:12" ht="12.75" customHeight="1">
      <c r="A204" s="47" t="s">
        <v>1599</v>
      </c>
      <c r="B204" s="48" t="s">
        <v>1600</v>
      </c>
      <c r="C204" s="49" t="s">
        <v>1601</v>
      </c>
      <c r="D204" s="49" t="s">
        <v>771</v>
      </c>
      <c r="E204" s="49" t="s">
        <v>1134</v>
      </c>
      <c r="F204" s="49" t="str">
        <f t="shared" si="6"/>
        <v>108</v>
      </c>
      <c r="G204" s="50" t="s">
        <v>1209</v>
      </c>
      <c r="H204" s="48" t="s">
        <v>1350</v>
      </c>
      <c r="I204" s="50" t="s">
        <v>1351</v>
      </c>
      <c r="J204" s="51">
        <v>125.75</v>
      </c>
      <c r="K204" s="51">
        <v>34</v>
      </c>
      <c r="L204" s="52">
        <f t="shared" si="7"/>
        <v>79.875</v>
      </c>
    </row>
    <row r="205" spans="1:12" ht="12.75" customHeight="1">
      <c r="A205" s="47" t="s">
        <v>1602</v>
      </c>
      <c r="B205" s="48" t="s">
        <v>1603</v>
      </c>
      <c r="C205" s="49" t="s">
        <v>1604</v>
      </c>
      <c r="D205" s="49" t="s">
        <v>771</v>
      </c>
      <c r="E205" s="49" t="s">
        <v>1134</v>
      </c>
      <c r="F205" s="49" t="str">
        <f t="shared" si="6"/>
        <v>108</v>
      </c>
      <c r="G205" s="50" t="s">
        <v>1209</v>
      </c>
      <c r="H205" s="48" t="s">
        <v>1485</v>
      </c>
      <c r="I205" s="50" t="s">
        <v>1486</v>
      </c>
      <c r="J205" s="51">
        <v>145</v>
      </c>
      <c r="K205" s="51">
        <v>55</v>
      </c>
      <c r="L205" s="52">
        <f t="shared" si="7"/>
        <v>100</v>
      </c>
    </row>
    <row r="206" spans="1:12" ht="12.75" customHeight="1">
      <c r="A206" s="47" t="s">
        <v>1605</v>
      </c>
      <c r="B206" s="48" t="s">
        <v>1606</v>
      </c>
      <c r="C206" s="49" t="s">
        <v>1607</v>
      </c>
      <c r="D206" s="49" t="s">
        <v>888</v>
      </c>
      <c r="E206" s="49" t="s">
        <v>1134</v>
      </c>
      <c r="F206" s="49" t="str">
        <f t="shared" si="6"/>
        <v>108</v>
      </c>
      <c r="G206" s="50" t="s">
        <v>1209</v>
      </c>
      <c r="H206" s="48" t="s">
        <v>1254</v>
      </c>
      <c r="I206" s="50" t="s">
        <v>1226</v>
      </c>
      <c r="J206" s="51">
        <v>131.5</v>
      </c>
      <c r="K206" s="51">
        <v>76</v>
      </c>
      <c r="L206" s="52">
        <f t="shared" si="7"/>
        <v>103.75</v>
      </c>
    </row>
    <row r="207" spans="1:12" ht="12.75" customHeight="1">
      <c r="A207" s="47" t="s">
        <v>1608</v>
      </c>
      <c r="B207" s="48" t="s">
        <v>1609</v>
      </c>
      <c r="C207" s="49" t="s">
        <v>1610</v>
      </c>
      <c r="D207" s="49" t="s">
        <v>888</v>
      </c>
      <c r="E207" s="49" t="s">
        <v>1155</v>
      </c>
      <c r="F207" s="49" t="str">
        <f t="shared" si="6"/>
        <v>108</v>
      </c>
      <c r="G207" s="50" t="s">
        <v>1209</v>
      </c>
      <c r="H207" s="48" t="s">
        <v>1215</v>
      </c>
      <c r="I207" s="50" t="s">
        <v>1216</v>
      </c>
      <c r="J207" s="51">
        <v>126</v>
      </c>
      <c r="K207" s="51">
        <v>92</v>
      </c>
      <c r="L207" s="52">
        <f t="shared" si="7"/>
        <v>109</v>
      </c>
    </row>
    <row r="208" spans="1:12" ht="12.75" customHeight="1">
      <c r="A208" s="47" t="s">
        <v>1611</v>
      </c>
      <c r="B208" s="48" t="s">
        <v>1612</v>
      </c>
      <c r="C208" s="49" t="s">
        <v>1613</v>
      </c>
      <c r="D208" s="49" t="s">
        <v>771</v>
      </c>
      <c r="E208" s="49" t="s">
        <v>1155</v>
      </c>
      <c r="F208" s="49" t="str">
        <f t="shared" si="6"/>
        <v>108</v>
      </c>
      <c r="G208" s="50" t="s">
        <v>1209</v>
      </c>
      <c r="H208" s="48" t="s">
        <v>1350</v>
      </c>
      <c r="I208" s="50" t="s">
        <v>1351</v>
      </c>
      <c r="J208" s="51">
        <v>143.25</v>
      </c>
      <c r="K208" s="51">
        <v>84</v>
      </c>
      <c r="L208" s="52">
        <f t="shared" si="7"/>
        <v>113.625</v>
      </c>
    </row>
    <row r="209" spans="1:12" ht="12.75" customHeight="1">
      <c r="A209" s="47" t="s">
        <v>1614</v>
      </c>
      <c r="B209" s="48" t="s">
        <v>1615</v>
      </c>
      <c r="C209" s="49" t="s">
        <v>1616</v>
      </c>
      <c r="D209" s="49" t="s">
        <v>771</v>
      </c>
      <c r="E209" s="49" t="s">
        <v>1155</v>
      </c>
      <c r="F209" s="49" t="str">
        <f t="shared" si="6"/>
        <v>108</v>
      </c>
      <c r="G209" s="50" t="s">
        <v>1209</v>
      </c>
      <c r="H209" s="48" t="s">
        <v>1454</v>
      </c>
      <c r="I209" s="50" t="s">
        <v>1273</v>
      </c>
      <c r="J209" s="51">
        <v>125.75</v>
      </c>
      <c r="K209" s="51">
        <v>52</v>
      </c>
      <c r="L209" s="52">
        <f t="shared" si="7"/>
        <v>88.875</v>
      </c>
    </row>
    <row r="210" spans="1:12" ht="12.75" customHeight="1">
      <c r="A210" s="47" t="s">
        <v>1617</v>
      </c>
      <c r="B210" s="48" t="s">
        <v>1618</v>
      </c>
      <c r="C210" s="49" t="s">
        <v>1619</v>
      </c>
      <c r="D210" s="49" t="s">
        <v>888</v>
      </c>
      <c r="E210" s="49" t="s">
        <v>1155</v>
      </c>
      <c r="F210" s="49" t="str">
        <f t="shared" si="6"/>
        <v>108</v>
      </c>
      <c r="G210" s="50" t="s">
        <v>1209</v>
      </c>
      <c r="H210" s="48" t="s">
        <v>1474</v>
      </c>
      <c r="I210" s="50" t="s">
        <v>1475</v>
      </c>
      <c r="J210" s="51">
        <v>132.75</v>
      </c>
      <c r="K210" s="51">
        <v>90</v>
      </c>
      <c r="L210" s="52">
        <f t="shared" si="7"/>
        <v>111.375</v>
      </c>
    </row>
    <row r="211" spans="1:12" ht="12.75" customHeight="1">
      <c r="A211" s="47" t="s">
        <v>1620</v>
      </c>
      <c r="B211" s="48" t="s">
        <v>1621</v>
      </c>
      <c r="C211" s="49" t="s">
        <v>1622</v>
      </c>
      <c r="D211" s="49" t="s">
        <v>888</v>
      </c>
      <c r="E211" s="49" t="s">
        <v>1155</v>
      </c>
      <c r="F211" s="49" t="str">
        <f t="shared" si="6"/>
        <v>108</v>
      </c>
      <c r="G211" s="50" t="s">
        <v>1209</v>
      </c>
      <c r="H211" s="48" t="s">
        <v>1485</v>
      </c>
      <c r="I211" s="50" t="s">
        <v>1486</v>
      </c>
      <c r="J211" s="51">
        <v>140.5</v>
      </c>
      <c r="K211" s="51">
        <v>58</v>
      </c>
      <c r="L211" s="52">
        <f t="shared" si="7"/>
        <v>99.25</v>
      </c>
    </row>
    <row r="212" spans="1:12" ht="12.75" customHeight="1">
      <c r="A212" s="47" t="s">
        <v>1623</v>
      </c>
      <c r="B212" s="48" t="s">
        <v>1624</v>
      </c>
      <c r="C212" s="49" t="s">
        <v>1625</v>
      </c>
      <c r="D212" s="49" t="s">
        <v>888</v>
      </c>
      <c r="E212" s="49" t="s">
        <v>1155</v>
      </c>
      <c r="F212" s="49" t="str">
        <f t="shared" si="6"/>
        <v>108</v>
      </c>
      <c r="G212" s="50" t="s">
        <v>1209</v>
      </c>
      <c r="H212" s="48" t="s">
        <v>1470</v>
      </c>
      <c r="I212" s="50" t="s">
        <v>1371</v>
      </c>
      <c r="J212" s="51">
        <v>115.75</v>
      </c>
      <c r="K212" s="51">
        <v>45</v>
      </c>
      <c r="L212" s="52">
        <f t="shared" si="7"/>
        <v>80.375</v>
      </c>
    </row>
    <row r="213" spans="1:12" ht="12.75" customHeight="1">
      <c r="A213" s="47" t="s">
        <v>1626</v>
      </c>
      <c r="B213" s="48" t="s">
        <v>1627</v>
      </c>
      <c r="C213" s="49" t="s">
        <v>1628</v>
      </c>
      <c r="D213" s="49" t="s">
        <v>771</v>
      </c>
      <c r="E213" s="49" t="s">
        <v>1155</v>
      </c>
      <c r="F213" s="49" t="str">
        <f t="shared" si="6"/>
        <v>108</v>
      </c>
      <c r="G213" s="50" t="s">
        <v>1209</v>
      </c>
      <c r="H213" s="48" t="s">
        <v>1454</v>
      </c>
      <c r="I213" s="50" t="s">
        <v>1273</v>
      </c>
      <c r="J213" s="51">
        <v>127</v>
      </c>
      <c r="K213" s="51">
        <v>50</v>
      </c>
      <c r="L213" s="52">
        <f t="shared" si="7"/>
        <v>88.5</v>
      </c>
    </row>
    <row r="214" spans="1:12" ht="12.75" customHeight="1">
      <c r="A214" s="47" t="s">
        <v>1629</v>
      </c>
      <c r="B214" s="48" t="s">
        <v>1630</v>
      </c>
      <c r="C214" s="49" t="s">
        <v>1631</v>
      </c>
      <c r="D214" s="49" t="s">
        <v>771</v>
      </c>
      <c r="E214" s="49" t="s">
        <v>1155</v>
      </c>
      <c r="F214" s="49" t="str">
        <f t="shared" si="6"/>
        <v>108</v>
      </c>
      <c r="G214" s="50" t="s">
        <v>1209</v>
      </c>
      <c r="H214" s="48" t="s">
        <v>1632</v>
      </c>
      <c r="I214" s="50" t="s">
        <v>1371</v>
      </c>
      <c r="J214" s="51">
        <v>128</v>
      </c>
      <c r="K214" s="51">
        <v>69</v>
      </c>
      <c r="L214" s="52">
        <f t="shared" si="7"/>
        <v>98.5</v>
      </c>
    </row>
    <row r="215" spans="1:12" ht="12.75" customHeight="1">
      <c r="A215" s="47" t="s">
        <v>1633</v>
      </c>
      <c r="B215" s="48" t="s">
        <v>1634</v>
      </c>
      <c r="C215" s="49" t="s">
        <v>1635</v>
      </c>
      <c r="D215" s="49" t="s">
        <v>771</v>
      </c>
      <c r="E215" s="49" t="s">
        <v>1636</v>
      </c>
      <c r="F215" s="49" t="str">
        <f t="shared" si="6"/>
        <v>108</v>
      </c>
      <c r="G215" s="50" t="s">
        <v>1209</v>
      </c>
      <c r="H215" s="48" t="s">
        <v>1439</v>
      </c>
      <c r="I215" s="50" t="s">
        <v>1216</v>
      </c>
      <c r="J215" s="51">
        <v>148.5</v>
      </c>
      <c r="K215" s="51">
        <v>76</v>
      </c>
      <c r="L215" s="52">
        <f t="shared" si="7"/>
        <v>112.25</v>
      </c>
    </row>
    <row r="216" spans="1:12" ht="12.75" customHeight="1">
      <c r="A216" s="47" t="s">
        <v>1637</v>
      </c>
      <c r="B216" s="48" t="s">
        <v>1638</v>
      </c>
      <c r="C216" s="49" t="s">
        <v>1639</v>
      </c>
      <c r="D216" s="49" t="s">
        <v>888</v>
      </c>
      <c r="E216" s="49" t="s">
        <v>1640</v>
      </c>
      <c r="F216" s="49" t="str">
        <f t="shared" si="6"/>
        <v>108</v>
      </c>
      <c r="G216" s="50" t="s">
        <v>1209</v>
      </c>
      <c r="H216" s="48" t="s">
        <v>1641</v>
      </c>
      <c r="I216" s="50" t="s">
        <v>1273</v>
      </c>
      <c r="J216" s="51">
        <v>148.75</v>
      </c>
      <c r="K216" s="51">
        <v>92</v>
      </c>
      <c r="L216" s="52">
        <f t="shared" si="7"/>
        <v>120.375</v>
      </c>
    </row>
    <row r="217" spans="1:12" ht="12.75" customHeight="1">
      <c r="A217" s="47" t="s">
        <v>1642</v>
      </c>
      <c r="B217" s="48" t="s">
        <v>1643</v>
      </c>
      <c r="C217" s="49" t="s">
        <v>1644</v>
      </c>
      <c r="D217" s="49" t="s">
        <v>771</v>
      </c>
      <c r="E217" s="49" t="s">
        <v>1645</v>
      </c>
      <c r="F217" s="49" t="str">
        <f t="shared" si="6"/>
        <v>108</v>
      </c>
      <c r="G217" s="50" t="s">
        <v>1209</v>
      </c>
      <c r="H217" s="48" t="s">
        <v>1359</v>
      </c>
      <c r="I217" s="50" t="s">
        <v>1360</v>
      </c>
      <c r="J217" s="51">
        <v>124.75</v>
      </c>
      <c r="K217" s="51">
        <v>66</v>
      </c>
      <c r="L217" s="52">
        <f t="shared" si="7"/>
        <v>95.375</v>
      </c>
    </row>
    <row r="218" spans="1:12" ht="12.75" customHeight="1">
      <c r="A218" s="47" t="s">
        <v>1646</v>
      </c>
      <c r="B218" s="48" t="s">
        <v>1647</v>
      </c>
      <c r="C218" s="49" t="s">
        <v>1648</v>
      </c>
      <c r="D218" s="49" t="s">
        <v>888</v>
      </c>
      <c r="E218" s="49" t="s">
        <v>1645</v>
      </c>
      <c r="F218" s="49" t="str">
        <f t="shared" si="6"/>
        <v>108</v>
      </c>
      <c r="G218" s="50" t="s">
        <v>1209</v>
      </c>
      <c r="H218" s="48" t="s">
        <v>1528</v>
      </c>
      <c r="I218" s="50" t="s">
        <v>1529</v>
      </c>
      <c r="J218" s="51">
        <v>147.25</v>
      </c>
      <c r="K218" s="51">
        <v>65</v>
      </c>
      <c r="L218" s="52">
        <f t="shared" si="7"/>
        <v>106.125</v>
      </c>
    </row>
    <row r="219" spans="1:12" ht="12.75" customHeight="1">
      <c r="A219" s="47" t="s">
        <v>1649</v>
      </c>
      <c r="B219" s="48" t="s">
        <v>1650</v>
      </c>
      <c r="C219" s="49" t="s">
        <v>1651</v>
      </c>
      <c r="D219" s="49" t="s">
        <v>888</v>
      </c>
      <c r="E219" s="49" t="s">
        <v>1645</v>
      </c>
      <c r="F219" s="49" t="str">
        <f t="shared" si="6"/>
        <v>108</v>
      </c>
      <c r="G219" s="50" t="s">
        <v>1209</v>
      </c>
      <c r="H219" s="48" t="s">
        <v>1641</v>
      </c>
      <c r="I219" s="50" t="s">
        <v>1273</v>
      </c>
      <c r="J219" s="51">
        <v>133.75</v>
      </c>
      <c r="K219" s="51">
        <v>93</v>
      </c>
      <c r="L219" s="52">
        <f t="shared" si="7"/>
        <v>113.375</v>
      </c>
    </row>
    <row r="220" spans="1:12" ht="12.75" customHeight="1">
      <c r="A220" s="47" t="s">
        <v>1652</v>
      </c>
      <c r="B220" s="48" t="s">
        <v>1653</v>
      </c>
      <c r="C220" s="49" t="s">
        <v>1654</v>
      </c>
      <c r="D220" s="49" t="s">
        <v>888</v>
      </c>
      <c r="E220" s="49" t="s">
        <v>1645</v>
      </c>
      <c r="F220" s="49" t="str">
        <f t="shared" si="6"/>
        <v>108</v>
      </c>
      <c r="G220" s="50" t="s">
        <v>1209</v>
      </c>
      <c r="H220" s="48" t="s">
        <v>1641</v>
      </c>
      <c r="I220" s="50" t="s">
        <v>1273</v>
      </c>
      <c r="J220" s="51">
        <v>147.25</v>
      </c>
      <c r="K220" s="51">
        <v>67</v>
      </c>
      <c r="L220" s="52">
        <f t="shared" si="7"/>
        <v>107.125</v>
      </c>
    </row>
    <row r="221" spans="1:12" ht="12.75" customHeight="1">
      <c r="A221" s="47" t="s">
        <v>1655</v>
      </c>
      <c r="B221" s="48" t="s">
        <v>1656</v>
      </c>
      <c r="C221" s="49" t="s">
        <v>1657</v>
      </c>
      <c r="D221" s="49" t="s">
        <v>888</v>
      </c>
      <c r="E221" s="49" t="s">
        <v>1645</v>
      </c>
      <c r="F221" s="49" t="str">
        <f t="shared" si="6"/>
        <v>108</v>
      </c>
      <c r="G221" s="50" t="s">
        <v>1209</v>
      </c>
      <c r="H221" s="48" t="s">
        <v>1439</v>
      </c>
      <c r="I221" s="50" t="s">
        <v>1216</v>
      </c>
      <c r="J221" s="51">
        <v>140.25</v>
      </c>
      <c r="K221" s="51">
        <v>90</v>
      </c>
      <c r="L221" s="52">
        <f t="shared" si="7"/>
        <v>115.125</v>
      </c>
    </row>
    <row r="222" spans="1:12" ht="12.75" customHeight="1">
      <c r="A222" s="47" t="s">
        <v>1658</v>
      </c>
      <c r="B222" s="48" t="s">
        <v>1659</v>
      </c>
      <c r="C222" s="49" t="s">
        <v>1660</v>
      </c>
      <c r="D222" s="49" t="s">
        <v>888</v>
      </c>
      <c r="E222" s="49" t="s">
        <v>1645</v>
      </c>
      <c r="F222" s="49" t="str">
        <f t="shared" si="6"/>
        <v>108</v>
      </c>
      <c r="G222" s="50" t="s">
        <v>1209</v>
      </c>
      <c r="H222" s="48" t="s">
        <v>1474</v>
      </c>
      <c r="I222" s="50" t="s">
        <v>1475</v>
      </c>
      <c r="J222" s="51">
        <v>112.75</v>
      </c>
      <c r="K222" s="51">
        <v>45</v>
      </c>
      <c r="L222" s="52">
        <f t="shared" si="7"/>
        <v>78.875</v>
      </c>
    </row>
    <row r="223" spans="1:12" ht="12.75" customHeight="1">
      <c r="A223" s="47" t="s">
        <v>1661</v>
      </c>
      <c r="B223" s="48" t="s">
        <v>1662</v>
      </c>
      <c r="C223" s="49" t="s">
        <v>1663</v>
      </c>
      <c r="D223" s="49" t="s">
        <v>888</v>
      </c>
      <c r="E223" s="49" t="s">
        <v>1645</v>
      </c>
      <c r="F223" s="49" t="str">
        <f t="shared" si="6"/>
        <v>108</v>
      </c>
      <c r="G223" s="50" t="s">
        <v>1209</v>
      </c>
      <c r="H223" s="48" t="s">
        <v>1439</v>
      </c>
      <c r="I223" s="50" t="s">
        <v>1216</v>
      </c>
      <c r="J223" s="51">
        <v>136</v>
      </c>
      <c r="K223" s="51">
        <v>50</v>
      </c>
      <c r="L223" s="52">
        <f t="shared" si="7"/>
        <v>93</v>
      </c>
    </row>
    <row r="224" spans="1:12" ht="12.75" customHeight="1">
      <c r="A224" s="47" t="s">
        <v>1664</v>
      </c>
      <c r="B224" s="48" t="s">
        <v>1665</v>
      </c>
      <c r="C224" s="49" t="s">
        <v>1666</v>
      </c>
      <c r="D224" s="49" t="s">
        <v>888</v>
      </c>
      <c r="E224" s="49" t="s">
        <v>1645</v>
      </c>
      <c r="F224" s="49" t="str">
        <f t="shared" si="6"/>
        <v>108</v>
      </c>
      <c r="G224" s="50" t="s">
        <v>1209</v>
      </c>
      <c r="H224" s="48" t="s">
        <v>1528</v>
      </c>
      <c r="I224" s="50" t="s">
        <v>1529</v>
      </c>
      <c r="J224" s="51">
        <v>120.25</v>
      </c>
      <c r="K224" s="51">
        <v>62</v>
      </c>
      <c r="L224" s="52">
        <f t="shared" si="7"/>
        <v>91.125</v>
      </c>
    </row>
    <row r="225" spans="1:12" ht="12.75" customHeight="1">
      <c r="A225" s="47" t="s">
        <v>1667</v>
      </c>
      <c r="B225" s="48" t="s">
        <v>1668</v>
      </c>
      <c r="C225" s="49" t="s">
        <v>1669</v>
      </c>
      <c r="D225" s="49" t="s">
        <v>888</v>
      </c>
      <c r="E225" s="49" t="s">
        <v>1645</v>
      </c>
      <c r="F225" s="49" t="str">
        <f t="shared" si="6"/>
        <v>108</v>
      </c>
      <c r="G225" s="50" t="s">
        <v>1209</v>
      </c>
      <c r="H225" s="48" t="s">
        <v>1528</v>
      </c>
      <c r="I225" s="50" t="s">
        <v>1529</v>
      </c>
      <c r="J225" s="51">
        <v>112.25</v>
      </c>
      <c r="K225" s="51">
        <v>72</v>
      </c>
      <c r="L225" s="52">
        <f t="shared" si="7"/>
        <v>92.125</v>
      </c>
    </row>
    <row r="226" spans="1:12" ht="12.75" customHeight="1">
      <c r="A226" s="47" t="s">
        <v>1670</v>
      </c>
      <c r="B226" s="48" t="s">
        <v>1671</v>
      </c>
      <c r="C226" s="49" t="s">
        <v>1672</v>
      </c>
      <c r="D226" s="49" t="s">
        <v>888</v>
      </c>
      <c r="E226" s="49" t="s">
        <v>1645</v>
      </c>
      <c r="F226" s="49" t="str">
        <f t="shared" si="6"/>
        <v>108</v>
      </c>
      <c r="G226" s="50" t="s">
        <v>1209</v>
      </c>
      <c r="H226" s="48" t="s">
        <v>1641</v>
      </c>
      <c r="I226" s="50" t="s">
        <v>1273</v>
      </c>
      <c r="J226" s="51">
        <v>137.5</v>
      </c>
      <c r="K226" s="51">
        <v>-40</v>
      </c>
      <c r="L226" s="52">
        <f t="shared" si="7"/>
        <v>48.75</v>
      </c>
    </row>
    <row r="227" spans="1:12" ht="12.75" customHeight="1">
      <c r="A227" s="47" t="s">
        <v>1673</v>
      </c>
      <c r="B227" s="48" t="s">
        <v>1674</v>
      </c>
      <c r="C227" s="49" t="s">
        <v>1675</v>
      </c>
      <c r="D227" s="49" t="s">
        <v>888</v>
      </c>
      <c r="E227" s="49" t="s">
        <v>1645</v>
      </c>
      <c r="F227" s="49" t="str">
        <f t="shared" si="6"/>
        <v>108</v>
      </c>
      <c r="G227" s="50" t="s">
        <v>1209</v>
      </c>
      <c r="H227" s="48" t="s">
        <v>1641</v>
      </c>
      <c r="I227" s="50" t="s">
        <v>1273</v>
      </c>
      <c r="J227" s="51">
        <v>124</v>
      </c>
      <c r="K227" s="51">
        <v>38</v>
      </c>
      <c r="L227" s="52">
        <f t="shared" si="7"/>
        <v>81</v>
      </c>
    </row>
    <row r="228" spans="1:12" ht="12.75" customHeight="1">
      <c r="A228" s="47" t="s">
        <v>1676</v>
      </c>
      <c r="B228" s="48" t="s">
        <v>1677</v>
      </c>
      <c r="C228" s="49" t="s">
        <v>1678</v>
      </c>
      <c r="D228" s="49" t="s">
        <v>771</v>
      </c>
      <c r="E228" s="49" t="s">
        <v>1178</v>
      </c>
      <c r="F228" s="49" t="str">
        <f t="shared" si="6"/>
        <v>108</v>
      </c>
      <c r="G228" s="50" t="s">
        <v>1209</v>
      </c>
      <c r="H228" s="48" t="s">
        <v>1210</v>
      </c>
      <c r="I228" s="50" t="s">
        <v>1211</v>
      </c>
      <c r="J228" s="51">
        <v>140.75</v>
      </c>
      <c r="K228" s="51">
        <v>59</v>
      </c>
      <c r="L228" s="52">
        <f t="shared" si="7"/>
        <v>99.875</v>
      </c>
    </row>
    <row r="229" spans="1:12" ht="12.75" customHeight="1">
      <c r="A229" s="47" t="s">
        <v>1679</v>
      </c>
      <c r="B229" s="48" t="s">
        <v>1680</v>
      </c>
      <c r="C229" s="49" t="s">
        <v>1681</v>
      </c>
      <c r="D229" s="49" t="s">
        <v>771</v>
      </c>
      <c r="E229" s="49" t="s">
        <v>1178</v>
      </c>
      <c r="F229" s="49" t="str">
        <f t="shared" si="6"/>
        <v>108</v>
      </c>
      <c r="G229" s="50" t="s">
        <v>1209</v>
      </c>
      <c r="H229" s="48" t="s">
        <v>1396</v>
      </c>
      <c r="I229" s="50" t="s">
        <v>1397</v>
      </c>
      <c r="J229" s="51">
        <v>130</v>
      </c>
      <c r="K229" s="51">
        <v>90</v>
      </c>
      <c r="L229" s="52">
        <f t="shared" si="7"/>
        <v>110</v>
      </c>
    </row>
    <row r="230" spans="1:12" ht="12.75" customHeight="1">
      <c r="A230" s="47" t="s">
        <v>1682</v>
      </c>
      <c r="B230" s="48" t="s">
        <v>1683</v>
      </c>
      <c r="C230" s="49" t="s">
        <v>1684</v>
      </c>
      <c r="D230" s="49" t="s">
        <v>771</v>
      </c>
      <c r="E230" s="49" t="s">
        <v>1178</v>
      </c>
      <c r="F230" s="49" t="str">
        <f t="shared" si="6"/>
        <v>108</v>
      </c>
      <c r="G230" s="50" t="s">
        <v>1209</v>
      </c>
      <c r="H230" s="48" t="s">
        <v>1431</v>
      </c>
      <c r="I230" s="50" t="s">
        <v>1432</v>
      </c>
      <c r="J230" s="51">
        <v>112.25</v>
      </c>
      <c r="K230" s="51">
        <v>45</v>
      </c>
      <c r="L230" s="52">
        <f t="shared" si="7"/>
        <v>78.625</v>
      </c>
    </row>
    <row r="231" spans="1:12" ht="12.75" customHeight="1">
      <c r="A231" s="47" t="s">
        <v>1685</v>
      </c>
      <c r="B231" s="48" t="s">
        <v>1686</v>
      </c>
      <c r="C231" s="49" t="s">
        <v>1687</v>
      </c>
      <c r="D231" s="49" t="s">
        <v>771</v>
      </c>
      <c r="E231" s="49" t="s">
        <v>1178</v>
      </c>
      <c r="F231" s="49" t="str">
        <f t="shared" si="6"/>
        <v>108</v>
      </c>
      <c r="G231" s="50" t="s">
        <v>1209</v>
      </c>
      <c r="H231" s="48" t="s">
        <v>1485</v>
      </c>
      <c r="I231" s="50" t="s">
        <v>1486</v>
      </c>
      <c r="J231" s="51">
        <v>111.25</v>
      </c>
      <c r="K231" s="51">
        <v>77</v>
      </c>
      <c r="L231" s="52">
        <f t="shared" si="7"/>
        <v>94.125</v>
      </c>
    </row>
    <row r="232" spans="1:12" ht="12.75" customHeight="1">
      <c r="A232" s="47" t="s">
        <v>1688</v>
      </c>
      <c r="B232" s="48" t="s">
        <v>1689</v>
      </c>
      <c r="C232" s="49" t="s">
        <v>1690</v>
      </c>
      <c r="D232" s="49" t="s">
        <v>771</v>
      </c>
      <c r="E232" s="49" t="s">
        <v>1178</v>
      </c>
      <c r="F232" s="49" t="str">
        <f t="shared" si="6"/>
        <v>108</v>
      </c>
      <c r="G232" s="50" t="s">
        <v>1209</v>
      </c>
      <c r="H232" s="48" t="s">
        <v>1277</v>
      </c>
      <c r="I232" s="50" t="s">
        <v>1226</v>
      </c>
      <c r="J232" s="51">
        <v>110.25</v>
      </c>
      <c r="K232" s="51">
        <v>30</v>
      </c>
      <c r="L232" s="52">
        <f t="shared" si="7"/>
        <v>70.125</v>
      </c>
    </row>
    <row r="233" spans="1:12" ht="12.75" customHeight="1">
      <c r="A233" s="47" t="s">
        <v>1691</v>
      </c>
      <c r="B233" s="48" t="s">
        <v>1692</v>
      </c>
      <c r="C233" s="49" t="s">
        <v>1693</v>
      </c>
      <c r="D233" s="49" t="s">
        <v>771</v>
      </c>
      <c r="E233" s="49" t="s">
        <v>889</v>
      </c>
      <c r="F233" s="49" t="str">
        <f t="shared" si="6"/>
        <v>110</v>
      </c>
      <c r="G233" s="50" t="s">
        <v>1694</v>
      </c>
      <c r="H233" s="48" t="s">
        <v>943</v>
      </c>
      <c r="I233" s="50" t="s">
        <v>1695</v>
      </c>
      <c r="J233" s="51">
        <v>142.25</v>
      </c>
      <c r="K233" s="51">
        <v>43</v>
      </c>
      <c r="L233" s="52">
        <f t="shared" si="7"/>
        <v>92.625</v>
      </c>
    </row>
    <row r="234" spans="1:12" ht="12.75" customHeight="1">
      <c r="A234" s="47" t="s">
        <v>1696</v>
      </c>
      <c r="B234" s="48" t="s">
        <v>1697</v>
      </c>
      <c r="C234" s="49" t="s">
        <v>1698</v>
      </c>
      <c r="D234" s="49" t="s">
        <v>888</v>
      </c>
      <c r="E234" s="49" t="s">
        <v>889</v>
      </c>
      <c r="F234" s="49" t="str">
        <f t="shared" si="6"/>
        <v>110</v>
      </c>
      <c r="G234" s="50" t="s">
        <v>1694</v>
      </c>
      <c r="H234" s="48" t="s">
        <v>1699</v>
      </c>
      <c r="I234" s="50" t="s">
        <v>1700</v>
      </c>
      <c r="J234" s="51">
        <v>138.5</v>
      </c>
      <c r="K234" s="51">
        <v>66</v>
      </c>
      <c r="L234" s="52">
        <f t="shared" si="7"/>
        <v>102.25</v>
      </c>
    </row>
    <row r="235" spans="1:12" ht="12.75" customHeight="1">
      <c r="A235" s="47" t="s">
        <v>1701</v>
      </c>
      <c r="B235" s="48" t="s">
        <v>1702</v>
      </c>
      <c r="C235" s="49" t="s">
        <v>1703</v>
      </c>
      <c r="D235" s="49" t="s">
        <v>771</v>
      </c>
      <c r="E235" s="49" t="s">
        <v>889</v>
      </c>
      <c r="F235" s="49" t="str">
        <f t="shared" si="6"/>
        <v>110</v>
      </c>
      <c r="G235" s="50" t="s">
        <v>1694</v>
      </c>
      <c r="H235" s="48" t="s">
        <v>1704</v>
      </c>
      <c r="I235" s="50" t="s">
        <v>1705</v>
      </c>
      <c r="J235" s="51">
        <v>112.5</v>
      </c>
      <c r="K235" s="51">
        <v>99</v>
      </c>
      <c r="L235" s="52">
        <f t="shared" si="7"/>
        <v>105.75</v>
      </c>
    </row>
    <row r="236" spans="1:12" ht="12.75" customHeight="1">
      <c r="A236" s="47" t="s">
        <v>1706</v>
      </c>
      <c r="B236" s="48" t="s">
        <v>1707</v>
      </c>
      <c r="C236" s="49" t="s">
        <v>1708</v>
      </c>
      <c r="D236" s="49" t="s">
        <v>888</v>
      </c>
      <c r="E236" s="49" t="s">
        <v>889</v>
      </c>
      <c r="F236" s="49" t="str">
        <f t="shared" si="6"/>
        <v>110</v>
      </c>
      <c r="G236" s="50" t="s">
        <v>1694</v>
      </c>
      <c r="H236" s="48" t="s">
        <v>904</v>
      </c>
      <c r="I236" s="50" t="s">
        <v>1709</v>
      </c>
      <c r="J236" s="51">
        <v>118.75</v>
      </c>
      <c r="K236" s="51">
        <v>76</v>
      </c>
      <c r="L236" s="52">
        <f t="shared" si="7"/>
        <v>97.375</v>
      </c>
    </row>
    <row r="237" spans="1:12" ht="12.75" customHeight="1">
      <c r="A237" s="47" t="s">
        <v>1710</v>
      </c>
      <c r="B237" s="48" t="s">
        <v>1711</v>
      </c>
      <c r="C237" s="49" t="s">
        <v>1712</v>
      </c>
      <c r="D237" s="49" t="s">
        <v>771</v>
      </c>
      <c r="E237" s="49" t="s">
        <v>889</v>
      </c>
      <c r="F237" s="49" t="str">
        <f t="shared" si="6"/>
        <v>110</v>
      </c>
      <c r="G237" s="50" t="s">
        <v>1694</v>
      </c>
      <c r="H237" s="48" t="s">
        <v>1713</v>
      </c>
      <c r="I237" s="50" t="s">
        <v>1714</v>
      </c>
      <c r="J237" s="51">
        <v>127.5</v>
      </c>
      <c r="K237" s="51">
        <v>71</v>
      </c>
      <c r="L237" s="52">
        <f t="shared" si="7"/>
        <v>99.25</v>
      </c>
    </row>
    <row r="238" spans="1:12" ht="12.75" customHeight="1">
      <c r="A238" s="47" t="s">
        <v>1715</v>
      </c>
      <c r="B238" s="48" t="s">
        <v>1716</v>
      </c>
      <c r="C238" s="49" t="s">
        <v>1717</v>
      </c>
      <c r="D238" s="49" t="s">
        <v>888</v>
      </c>
      <c r="E238" s="49" t="s">
        <v>889</v>
      </c>
      <c r="F238" s="49" t="str">
        <f t="shared" si="6"/>
        <v>110</v>
      </c>
      <c r="G238" s="50" t="s">
        <v>1694</v>
      </c>
      <c r="H238" s="48" t="s">
        <v>1718</v>
      </c>
      <c r="I238" s="50" t="s">
        <v>1385</v>
      </c>
      <c r="J238" s="51">
        <v>130.5</v>
      </c>
      <c r="K238" s="51">
        <v>89</v>
      </c>
      <c r="L238" s="52">
        <f t="shared" si="7"/>
        <v>109.75</v>
      </c>
    </row>
    <row r="239" spans="1:12" ht="12.75" customHeight="1">
      <c r="A239" s="47" t="s">
        <v>1719</v>
      </c>
      <c r="B239" s="48" t="s">
        <v>1720</v>
      </c>
      <c r="C239" s="49" t="s">
        <v>1721</v>
      </c>
      <c r="D239" s="49" t="s">
        <v>888</v>
      </c>
      <c r="E239" s="49" t="s">
        <v>889</v>
      </c>
      <c r="F239" s="49" t="str">
        <f t="shared" si="6"/>
        <v>110</v>
      </c>
      <c r="G239" s="50" t="s">
        <v>1694</v>
      </c>
      <c r="H239" s="48" t="s">
        <v>1722</v>
      </c>
      <c r="I239" s="50" t="s">
        <v>1723</v>
      </c>
      <c r="J239" s="51">
        <v>119.5</v>
      </c>
      <c r="K239" s="51">
        <v>65</v>
      </c>
      <c r="L239" s="52">
        <f t="shared" si="7"/>
        <v>92.25</v>
      </c>
    </row>
    <row r="240" spans="1:12" ht="12.75" customHeight="1">
      <c r="A240" s="47" t="s">
        <v>1724</v>
      </c>
      <c r="B240" s="48" t="s">
        <v>1725</v>
      </c>
      <c r="C240" s="49" t="s">
        <v>1726</v>
      </c>
      <c r="D240" s="49" t="s">
        <v>771</v>
      </c>
      <c r="E240" s="49" t="s">
        <v>889</v>
      </c>
      <c r="F240" s="49" t="str">
        <f t="shared" si="6"/>
        <v>110</v>
      </c>
      <c r="G240" s="50" t="s">
        <v>1694</v>
      </c>
      <c r="H240" s="48" t="s">
        <v>1722</v>
      </c>
      <c r="I240" s="50" t="s">
        <v>1723</v>
      </c>
      <c r="J240" s="51">
        <v>146.5</v>
      </c>
      <c r="K240" s="51">
        <v>50</v>
      </c>
      <c r="L240" s="52">
        <f t="shared" si="7"/>
        <v>98.25</v>
      </c>
    </row>
    <row r="241" spans="1:12" ht="12.75" customHeight="1">
      <c r="A241" s="47" t="s">
        <v>1727</v>
      </c>
      <c r="B241" s="48" t="s">
        <v>1728</v>
      </c>
      <c r="C241" s="49" t="s">
        <v>1729</v>
      </c>
      <c r="D241" s="49" t="s">
        <v>888</v>
      </c>
      <c r="E241" s="49" t="s">
        <v>889</v>
      </c>
      <c r="F241" s="49" t="str">
        <f t="shared" si="6"/>
        <v>110</v>
      </c>
      <c r="G241" s="50" t="s">
        <v>1694</v>
      </c>
      <c r="H241" s="48" t="s">
        <v>1730</v>
      </c>
      <c r="I241" s="50" t="s">
        <v>1731</v>
      </c>
      <c r="J241" s="51">
        <v>136.75</v>
      </c>
      <c r="K241" s="51">
        <v>59</v>
      </c>
      <c r="L241" s="52">
        <f t="shared" si="7"/>
        <v>97.875</v>
      </c>
    </row>
    <row r="242" spans="1:12" ht="12.75" customHeight="1">
      <c r="A242" s="47" t="s">
        <v>1732</v>
      </c>
      <c r="B242" s="48" t="s">
        <v>1733</v>
      </c>
      <c r="C242" s="49" t="s">
        <v>1734</v>
      </c>
      <c r="D242" s="49" t="s">
        <v>888</v>
      </c>
      <c r="E242" s="49" t="s">
        <v>889</v>
      </c>
      <c r="F242" s="49" t="str">
        <f t="shared" si="6"/>
        <v>110</v>
      </c>
      <c r="G242" s="50" t="s">
        <v>1694</v>
      </c>
      <c r="H242" s="48" t="s">
        <v>1722</v>
      </c>
      <c r="I242" s="50" t="s">
        <v>1723</v>
      </c>
      <c r="J242" s="51">
        <v>122.5</v>
      </c>
      <c r="K242" s="51">
        <v>47</v>
      </c>
      <c r="L242" s="52">
        <f t="shared" si="7"/>
        <v>84.75</v>
      </c>
    </row>
    <row r="243" spans="1:12" ht="12.75" customHeight="1">
      <c r="A243" s="47" t="s">
        <v>1735</v>
      </c>
      <c r="B243" s="48" t="s">
        <v>1736</v>
      </c>
      <c r="C243" s="49" t="s">
        <v>1737</v>
      </c>
      <c r="D243" s="49" t="s">
        <v>888</v>
      </c>
      <c r="E243" s="49" t="s">
        <v>889</v>
      </c>
      <c r="F243" s="49" t="str">
        <f t="shared" si="6"/>
        <v>110</v>
      </c>
      <c r="G243" s="50" t="s">
        <v>1694</v>
      </c>
      <c r="H243" s="48" t="s">
        <v>1738</v>
      </c>
      <c r="I243" s="50" t="s">
        <v>1739</v>
      </c>
      <c r="J243" s="51">
        <v>113.5</v>
      </c>
      <c r="K243" s="51">
        <v>79</v>
      </c>
      <c r="L243" s="52">
        <f t="shared" si="7"/>
        <v>96.25</v>
      </c>
    </row>
    <row r="244" spans="1:12" ht="12.75" customHeight="1">
      <c r="A244" s="47" t="s">
        <v>1740</v>
      </c>
      <c r="B244" s="48" t="s">
        <v>1741</v>
      </c>
      <c r="C244" s="49" t="s">
        <v>1742</v>
      </c>
      <c r="D244" s="49" t="s">
        <v>888</v>
      </c>
      <c r="E244" s="49" t="s">
        <v>889</v>
      </c>
      <c r="F244" s="49" t="str">
        <f t="shared" si="6"/>
        <v>110</v>
      </c>
      <c r="G244" s="50" t="s">
        <v>1694</v>
      </c>
      <c r="H244" s="48" t="s">
        <v>943</v>
      </c>
      <c r="I244" s="50" t="s">
        <v>1695</v>
      </c>
      <c r="J244" s="51">
        <v>136.5</v>
      </c>
      <c r="K244" s="51">
        <v>70</v>
      </c>
      <c r="L244" s="52">
        <f t="shared" si="7"/>
        <v>103.25</v>
      </c>
    </row>
    <row r="245" spans="1:12" ht="12.75" customHeight="1">
      <c r="A245" s="47" t="s">
        <v>1743</v>
      </c>
      <c r="B245" s="48" t="s">
        <v>1744</v>
      </c>
      <c r="C245" s="49" t="s">
        <v>1745</v>
      </c>
      <c r="D245" s="49" t="s">
        <v>888</v>
      </c>
      <c r="E245" s="49" t="s">
        <v>889</v>
      </c>
      <c r="F245" s="49" t="str">
        <f t="shared" si="6"/>
        <v>110</v>
      </c>
      <c r="G245" s="50" t="s">
        <v>1694</v>
      </c>
      <c r="H245" s="48" t="s">
        <v>1746</v>
      </c>
      <c r="I245" s="50" t="s">
        <v>1747</v>
      </c>
      <c r="J245" s="51">
        <v>147</v>
      </c>
      <c r="K245" s="51">
        <v>85</v>
      </c>
      <c r="L245" s="52">
        <f t="shared" si="7"/>
        <v>116</v>
      </c>
    </row>
    <row r="246" spans="1:12" ht="12.75" customHeight="1">
      <c r="A246" s="47" t="s">
        <v>1748</v>
      </c>
      <c r="B246" s="48" t="s">
        <v>1749</v>
      </c>
      <c r="C246" s="49" t="s">
        <v>1750</v>
      </c>
      <c r="D246" s="49" t="s">
        <v>888</v>
      </c>
      <c r="E246" s="49" t="s">
        <v>889</v>
      </c>
      <c r="F246" s="49" t="str">
        <f t="shared" si="6"/>
        <v>110</v>
      </c>
      <c r="G246" s="50" t="s">
        <v>1694</v>
      </c>
      <c r="H246" s="48" t="s">
        <v>1751</v>
      </c>
      <c r="I246" s="50" t="s">
        <v>1752</v>
      </c>
      <c r="J246" s="51">
        <v>137</v>
      </c>
      <c r="K246" s="51">
        <v>51</v>
      </c>
      <c r="L246" s="52">
        <f t="shared" si="7"/>
        <v>94</v>
      </c>
    </row>
    <row r="247" spans="1:12" ht="12.75" customHeight="1">
      <c r="A247" s="47" t="s">
        <v>1753</v>
      </c>
      <c r="B247" s="48" t="s">
        <v>1754</v>
      </c>
      <c r="C247" s="49" t="s">
        <v>1755</v>
      </c>
      <c r="D247" s="49" t="s">
        <v>888</v>
      </c>
      <c r="E247" s="49" t="s">
        <v>889</v>
      </c>
      <c r="F247" s="49" t="str">
        <f t="shared" si="6"/>
        <v>110</v>
      </c>
      <c r="G247" s="50" t="s">
        <v>1694</v>
      </c>
      <c r="H247" s="48" t="s">
        <v>1756</v>
      </c>
      <c r="I247" s="50" t="s">
        <v>1757</v>
      </c>
      <c r="J247" s="51">
        <v>136.5</v>
      </c>
      <c r="K247" s="51">
        <v>36</v>
      </c>
      <c r="L247" s="52">
        <f t="shared" si="7"/>
        <v>86.25</v>
      </c>
    </row>
    <row r="248" spans="1:12" ht="12.75" customHeight="1">
      <c r="A248" s="47" t="s">
        <v>1758</v>
      </c>
      <c r="B248" s="48" t="s">
        <v>1759</v>
      </c>
      <c r="C248" s="49" t="s">
        <v>1760</v>
      </c>
      <c r="D248" s="49" t="s">
        <v>888</v>
      </c>
      <c r="E248" s="49" t="s">
        <v>889</v>
      </c>
      <c r="F248" s="49" t="str">
        <f t="shared" si="6"/>
        <v>110</v>
      </c>
      <c r="G248" s="50" t="s">
        <v>1694</v>
      </c>
      <c r="H248" s="48" t="s">
        <v>1761</v>
      </c>
      <c r="I248" s="50" t="s">
        <v>1762</v>
      </c>
      <c r="J248" s="51">
        <v>144</v>
      </c>
      <c r="K248" s="51">
        <v>33</v>
      </c>
      <c r="L248" s="52">
        <f t="shared" si="7"/>
        <v>88.5</v>
      </c>
    </row>
    <row r="249" spans="1:12" ht="12.75" customHeight="1">
      <c r="A249" s="47" t="s">
        <v>1763</v>
      </c>
      <c r="B249" s="48" t="s">
        <v>1764</v>
      </c>
      <c r="C249" s="49" t="s">
        <v>1765</v>
      </c>
      <c r="D249" s="49" t="s">
        <v>888</v>
      </c>
      <c r="E249" s="49" t="s">
        <v>889</v>
      </c>
      <c r="F249" s="49" t="str">
        <f t="shared" si="6"/>
        <v>110</v>
      </c>
      <c r="G249" s="50" t="s">
        <v>1694</v>
      </c>
      <c r="H249" s="48" t="s">
        <v>1756</v>
      </c>
      <c r="I249" s="50" t="s">
        <v>1757</v>
      </c>
      <c r="J249" s="51">
        <v>118.75</v>
      </c>
      <c r="K249" s="51">
        <v>40</v>
      </c>
      <c r="L249" s="52">
        <f t="shared" si="7"/>
        <v>79.375</v>
      </c>
    </row>
    <row r="250" spans="1:12" ht="12.75" customHeight="1">
      <c r="A250" s="47" t="s">
        <v>1766</v>
      </c>
      <c r="B250" s="48" t="s">
        <v>1767</v>
      </c>
      <c r="C250" s="49" t="s">
        <v>1768</v>
      </c>
      <c r="D250" s="49" t="s">
        <v>888</v>
      </c>
      <c r="E250" s="49" t="s">
        <v>889</v>
      </c>
      <c r="F250" s="49" t="str">
        <f t="shared" si="6"/>
        <v>110</v>
      </c>
      <c r="G250" s="50" t="s">
        <v>1694</v>
      </c>
      <c r="H250" s="48" t="s">
        <v>1769</v>
      </c>
      <c r="I250" s="50" t="s">
        <v>1770</v>
      </c>
      <c r="J250" s="51">
        <v>148</v>
      </c>
      <c r="K250" s="51">
        <v>59</v>
      </c>
      <c r="L250" s="52">
        <f t="shared" si="7"/>
        <v>103.5</v>
      </c>
    </row>
    <row r="251" spans="1:12" ht="12.75" customHeight="1">
      <c r="A251" s="47" t="s">
        <v>1771</v>
      </c>
      <c r="B251" s="48" t="s">
        <v>1772</v>
      </c>
      <c r="C251" s="49" t="s">
        <v>1773</v>
      </c>
      <c r="D251" s="49" t="s">
        <v>888</v>
      </c>
      <c r="E251" s="49" t="s">
        <v>889</v>
      </c>
      <c r="F251" s="49" t="str">
        <f t="shared" si="6"/>
        <v>110</v>
      </c>
      <c r="G251" s="50" t="s">
        <v>1694</v>
      </c>
      <c r="H251" s="48" t="s">
        <v>1730</v>
      </c>
      <c r="I251" s="50" t="s">
        <v>1731</v>
      </c>
      <c r="J251" s="51">
        <v>116.5</v>
      </c>
      <c r="K251" s="51">
        <v>68</v>
      </c>
      <c r="L251" s="52">
        <f t="shared" si="7"/>
        <v>92.25</v>
      </c>
    </row>
    <row r="252" spans="1:12" ht="12.75" customHeight="1">
      <c r="A252" s="47" t="s">
        <v>1774</v>
      </c>
      <c r="B252" s="48" t="s">
        <v>1775</v>
      </c>
      <c r="C252" s="49" t="s">
        <v>1776</v>
      </c>
      <c r="D252" s="49" t="s">
        <v>888</v>
      </c>
      <c r="E252" s="49" t="s">
        <v>889</v>
      </c>
      <c r="F252" s="49" t="str">
        <f t="shared" si="6"/>
        <v>110</v>
      </c>
      <c r="G252" s="50" t="s">
        <v>1694</v>
      </c>
      <c r="H252" s="48" t="s">
        <v>1777</v>
      </c>
      <c r="I252" s="50" t="s">
        <v>1723</v>
      </c>
      <c r="J252" s="51">
        <v>121.25</v>
      </c>
      <c r="K252" s="51">
        <v>32</v>
      </c>
      <c r="L252" s="52">
        <f t="shared" si="7"/>
        <v>76.625</v>
      </c>
    </row>
    <row r="253" spans="1:12" ht="12.75" customHeight="1">
      <c r="A253" s="47" t="s">
        <v>1778</v>
      </c>
      <c r="B253" s="48" t="s">
        <v>1779</v>
      </c>
      <c r="C253" s="49" t="s">
        <v>1780</v>
      </c>
      <c r="D253" s="49" t="s">
        <v>771</v>
      </c>
      <c r="E253" s="49" t="s">
        <v>889</v>
      </c>
      <c r="F253" s="49" t="str">
        <f t="shared" si="6"/>
        <v>110</v>
      </c>
      <c r="G253" s="50" t="s">
        <v>1694</v>
      </c>
      <c r="H253" s="48" t="s">
        <v>1751</v>
      </c>
      <c r="I253" s="50" t="s">
        <v>1752</v>
      </c>
      <c r="J253" s="51">
        <v>127.5</v>
      </c>
      <c r="K253" s="51">
        <v>45</v>
      </c>
      <c r="L253" s="52">
        <f t="shared" si="7"/>
        <v>86.25</v>
      </c>
    </row>
    <row r="254" spans="1:12" ht="12.75" customHeight="1">
      <c r="A254" s="47" t="s">
        <v>1781</v>
      </c>
      <c r="B254" s="48" t="s">
        <v>1782</v>
      </c>
      <c r="C254" s="49" t="s">
        <v>1783</v>
      </c>
      <c r="D254" s="49" t="s">
        <v>771</v>
      </c>
      <c r="E254" s="49" t="s">
        <v>889</v>
      </c>
      <c r="F254" s="49" t="str">
        <f t="shared" si="6"/>
        <v>110</v>
      </c>
      <c r="G254" s="50" t="s">
        <v>1694</v>
      </c>
      <c r="H254" s="48" t="s">
        <v>1777</v>
      </c>
      <c r="I254" s="50" t="s">
        <v>1723</v>
      </c>
      <c r="J254" s="51">
        <v>134</v>
      </c>
      <c r="K254" s="51">
        <v>93</v>
      </c>
      <c r="L254" s="52">
        <f t="shared" si="7"/>
        <v>113.5</v>
      </c>
    </row>
    <row r="255" spans="1:12" ht="12.75" customHeight="1">
      <c r="A255" s="47" t="s">
        <v>1784</v>
      </c>
      <c r="B255" s="48" t="s">
        <v>1785</v>
      </c>
      <c r="C255" s="49" t="s">
        <v>1786</v>
      </c>
      <c r="D255" s="49" t="s">
        <v>771</v>
      </c>
      <c r="E255" s="49" t="s">
        <v>889</v>
      </c>
      <c r="F255" s="49" t="str">
        <f t="shared" si="6"/>
        <v>110</v>
      </c>
      <c r="G255" s="50" t="s">
        <v>1694</v>
      </c>
      <c r="H255" s="48" t="s">
        <v>1787</v>
      </c>
      <c r="I255" s="50" t="s">
        <v>1723</v>
      </c>
      <c r="J255" s="51">
        <v>125.25</v>
      </c>
      <c r="K255" s="51">
        <v>78</v>
      </c>
      <c r="L255" s="52">
        <f t="shared" si="7"/>
        <v>101.625</v>
      </c>
    </row>
    <row r="256" spans="1:12" ht="12.75" customHeight="1">
      <c r="A256" s="47" t="s">
        <v>1788</v>
      </c>
      <c r="B256" s="48" t="s">
        <v>1789</v>
      </c>
      <c r="C256" s="49" t="s">
        <v>1790</v>
      </c>
      <c r="D256" s="49" t="s">
        <v>888</v>
      </c>
      <c r="E256" s="49" t="s">
        <v>889</v>
      </c>
      <c r="F256" s="49" t="str">
        <f t="shared" si="6"/>
        <v>110</v>
      </c>
      <c r="G256" s="50" t="s">
        <v>1694</v>
      </c>
      <c r="H256" s="48" t="s">
        <v>1791</v>
      </c>
      <c r="I256" s="50" t="s">
        <v>1739</v>
      </c>
      <c r="J256" s="51">
        <v>115.5</v>
      </c>
      <c r="K256" s="51">
        <v>77</v>
      </c>
      <c r="L256" s="52">
        <f t="shared" si="7"/>
        <v>96.25</v>
      </c>
    </row>
    <row r="257" spans="1:12" ht="12.75" customHeight="1">
      <c r="A257" s="47" t="s">
        <v>1792</v>
      </c>
      <c r="B257" s="48" t="s">
        <v>1793</v>
      </c>
      <c r="C257" s="49" t="s">
        <v>1794</v>
      </c>
      <c r="D257" s="49" t="s">
        <v>771</v>
      </c>
      <c r="E257" s="49" t="s">
        <v>889</v>
      </c>
      <c r="F257" s="49" t="str">
        <f t="shared" si="6"/>
        <v>110</v>
      </c>
      <c r="G257" s="50" t="s">
        <v>1694</v>
      </c>
      <c r="H257" s="48" t="s">
        <v>1722</v>
      </c>
      <c r="I257" s="50" t="s">
        <v>1723</v>
      </c>
      <c r="J257" s="51">
        <v>131.25</v>
      </c>
      <c r="K257" s="51">
        <v>67</v>
      </c>
      <c r="L257" s="52">
        <f t="shared" si="7"/>
        <v>99.125</v>
      </c>
    </row>
    <row r="258" spans="1:12" ht="12.75" customHeight="1">
      <c r="A258" s="47" t="s">
        <v>1795</v>
      </c>
      <c r="B258" s="48" t="s">
        <v>1796</v>
      </c>
      <c r="C258" s="49" t="s">
        <v>1797</v>
      </c>
      <c r="D258" s="49" t="s">
        <v>771</v>
      </c>
      <c r="E258" s="49" t="s">
        <v>889</v>
      </c>
      <c r="F258" s="49" t="str">
        <f t="shared" si="6"/>
        <v>110</v>
      </c>
      <c r="G258" s="50" t="s">
        <v>1694</v>
      </c>
      <c r="H258" s="48" t="s">
        <v>1722</v>
      </c>
      <c r="I258" s="50" t="s">
        <v>1723</v>
      </c>
      <c r="J258" s="51">
        <v>141</v>
      </c>
      <c r="K258" s="51">
        <v>66</v>
      </c>
      <c r="L258" s="52">
        <f t="shared" si="7"/>
        <v>103.5</v>
      </c>
    </row>
    <row r="259" spans="1:12" ht="12.75" customHeight="1">
      <c r="A259" s="47" t="s">
        <v>1798</v>
      </c>
      <c r="B259" s="48" t="s">
        <v>1799</v>
      </c>
      <c r="C259" s="49" t="s">
        <v>1800</v>
      </c>
      <c r="D259" s="49" t="s">
        <v>771</v>
      </c>
      <c r="E259" s="49" t="s">
        <v>889</v>
      </c>
      <c r="F259" s="49" t="str">
        <f t="shared" si="6"/>
        <v>110</v>
      </c>
      <c r="G259" s="50" t="s">
        <v>1694</v>
      </c>
      <c r="H259" s="48" t="s">
        <v>1801</v>
      </c>
      <c r="I259" s="50" t="s">
        <v>1802</v>
      </c>
      <c r="J259" s="51">
        <v>142</v>
      </c>
      <c r="K259" s="51">
        <v>67</v>
      </c>
      <c r="L259" s="52">
        <f t="shared" si="7"/>
        <v>104.5</v>
      </c>
    </row>
    <row r="260" spans="1:12" ht="12.75" customHeight="1">
      <c r="A260" s="47" t="s">
        <v>1803</v>
      </c>
      <c r="B260" s="48" t="s">
        <v>1804</v>
      </c>
      <c r="C260" s="49" t="s">
        <v>1805</v>
      </c>
      <c r="D260" s="49" t="s">
        <v>888</v>
      </c>
      <c r="E260" s="49" t="s">
        <v>889</v>
      </c>
      <c r="F260" s="49" t="str">
        <f t="shared" si="6"/>
        <v>110</v>
      </c>
      <c r="G260" s="50" t="s">
        <v>1694</v>
      </c>
      <c r="H260" s="48" t="s">
        <v>1722</v>
      </c>
      <c r="I260" s="50" t="s">
        <v>1723</v>
      </c>
      <c r="J260" s="51">
        <v>130.5</v>
      </c>
      <c r="K260" s="51">
        <v>40</v>
      </c>
      <c r="L260" s="52">
        <f t="shared" si="7"/>
        <v>85.25</v>
      </c>
    </row>
    <row r="261" spans="1:12" ht="12.75" customHeight="1">
      <c r="A261" s="47" t="s">
        <v>1806</v>
      </c>
      <c r="B261" s="48" t="s">
        <v>1807</v>
      </c>
      <c r="C261" s="49" t="s">
        <v>1808</v>
      </c>
      <c r="D261" s="49" t="s">
        <v>888</v>
      </c>
      <c r="E261" s="49" t="s">
        <v>889</v>
      </c>
      <c r="F261" s="49" t="str">
        <f t="shared" ref="F261:F324" si="8">LEFT(B261,3)</f>
        <v>110</v>
      </c>
      <c r="G261" s="50" t="s">
        <v>1694</v>
      </c>
      <c r="H261" s="48" t="s">
        <v>891</v>
      </c>
      <c r="I261" s="50" t="s">
        <v>1809</v>
      </c>
      <c r="J261" s="51">
        <v>120.75</v>
      </c>
      <c r="K261" s="51">
        <v>59</v>
      </c>
      <c r="L261" s="52">
        <f t="shared" ref="L261:L324" si="9">IF(MID(B261,4,1)="1", J261*50%+K261*50%, J261*60%+K261*40%)</f>
        <v>89.875</v>
      </c>
    </row>
    <row r="262" spans="1:12" ht="12.75" customHeight="1">
      <c r="A262" s="47" t="s">
        <v>1810</v>
      </c>
      <c r="B262" s="48" t="s">
        <v>1811</v>
      </c>
      <c r="C262" s="49" t="s">
        <v>1812</v>
      </c>
      <c r="D262" s="49" t="s">
        <v>888</v>
      </c>
      <c r="E262" s="49" t="s">
        <v>889</v>
      </c>
      <c r="F262" s="49" t="str">
        <f t="shared" si="8"/>
        <v>110</v>
      </c>
      <c r="G262" s="50" t="s">
        <v>1694</v>
      </c>
      <c r="H262" s="48" t="s">
        <v>1813</v>
      </c>
      <c r="I262" s="50" t="s">
        <v>1723</v>
      </c>
      <c r="J262" s="51">
        <v>132.25</v>
      </c>
      <c r="K262" s="51">
        <v>42</v>
      </c>
      <c r="L262" s="52">
        <f t="shared" si="9"/>
        <v>87.125</v>
      </c>
    </row>
    <row r="263" spans="1:12" ht="12.75" customHeight="1">
      <c r="A263" s="47" t="s">
        <v>1814</v>
      </c>
      <c r="B263" s="48" t="s">
        <v>1815</v>
      </c>
      <c r="C263" s="49" t="s">
        <v>1816</v>
      </c>
      <c r="D263" s="49" t="s">
        <v>888</v>
      </c>
      <c r="E263" s="49" t="s">
        <v>889</v>
      </c>
      <c r="F263" s="49" t="str">
        <f t="shared" si="8"/>
        <v>110</v>
      </c>
      <c r="G263" s="50" t="s">
        <v>1694</v>
      </c>
      <c r="H263" s="48" t="s">
        <v>1801</v>
      </c>
      <c r="I263" s="50" t="s">
        <v>1802</v>
      </c>
      <c r="J263" s="51">
        <v>112.25</v>
      </c>
      <c r="K263" s="51">
        <v>65</v>
      </c>
      <c r="L263" s="52">
        <f t="shared" si="9"/>
        <v>88.625</v>
      </c>
    </row>
    <row r="264" spans="1:12" ht="12.75" customHeight="1">
      <c r="A264" s="47" t="s">
        <v>1817</v>
      </c>
      <c r="B264" s="48" t="s">
        <v>1818</v>
      </c>
      <c r="C264" s="49" t="s">
        <v>1819</v>
      </c>
      <c r="D264" s="49" t="s">
        <v>771</v>
      </c>
      <c r="E264" s="49" t="s">
        <v>889</v>
      </c>
      <c r="F264" s="49" t="str">
        <f t="shared" si="8"/>
        <v>110</v>
      </c>
      <c r="G264" s="50" t="s">
        <v>1694</v>
      </c>
      <c r="H264" s="48" t="s">
        <v>916</v>
      </c>
      <c r="I264" s="50" t="s">
        <v>1820</v>
      </c>
      <c r="J264" s="51">
        <v>147.25</v>
      </c>
      <c r="K264" s="51">
        <v>95</v>
      </c>
      <c r="L264" s="52">
        <f t="shared" si="9"/>
        <v>121.125</v>
      </c>
    </row>
    <row r="265" spans="1:12" ht="12.75" customHeight="1">
      <c r="A265" s="47" t="s">
        <v>1821</v>
      </c>
      <c r="B265" s="48" t="s">
        <v>1822</v>
      </c>
      <c r="C265" s="49" t="s">
        <v>1823</v>
      </c>
      <c r="D265" s="49" t="s">
        <v>771</v>
      </c>
      <c r="E265" s="49" t="s">
        <v>889</v>
      </c>
      <c r="F265" s="49" t="str">
        <f t="shared" si="8"/>
        <v>110</v>
      </c>
      <c r="G265" s="50" t="s">
        <v>1694</v>
      </c>
      <c r="H265" s="48" t="s">
        <v>1824</v>
      </c>
      <c r="I265" s="50" t="s">
        <v>1825</v>
      </c>
      <c r="J265" s="51">
        <v>116.75</v>
      </c>
      <c r="K265" s="51">
        <v>70</v>
      </c>
      <c r="L265" s="52">
        <f t="shared" si="9"/>
        <v>93.375</v>
      </c>
    </row>
    <row r="266" spans="1:12" ht="12.75" customHeight="1">
      <c r="A266" s="47" t="s">
        <v>1826</v>
      </c>
      <c r="B266" s="48" t="s">
        <v>1827</v>
      </c>
      <c r="C266" s="49" t="s">
        <v>692</v>
      </c>
      <c r="D266" s="49" t="s">
        <v>888</v>
      </c>
      <c r="E266" s="49" t="s">
        <v>889</v>
      </c>
      <c r="F266" s="49" t="str">
        <f t="shared" si="8"/>
        <v>110</v>
      </c>
      <c r="G266" s="50" t="s">
        <v>1694</v>
      </c>
      <c r="H266" s="48" t="s">
        <v>1813</v>
      </c>
      <c r="I266" s="50" t="s">
        <v>1723</v>
      </c>
      <c r="J266" s="51">
        <v>124.75</v>
      </c>
      <c r="K266" s="51">
        <v>62</v>
      </c>
      <c r="L266" s="52">
        <f t="shared" si="9"/>
        <v>93.375</v>
      </c>
    </row>
    <row r="267" spans="1:12" ht="12.75" customHeight="1">
      <c r="A267" s="47" t="s">
        <v>1828</v>
      </c>
      <c r="B267" s="48" t="s">
        <v>1829</v>
      </c>
      <c r="C267" s="49" t="s">
        <v>1830</v>
      </c>
      <c r="D267" s="49" t="s">
        <v>888</v>
      </c>
      <c r="E267" s="49" t="s">
        <v>889</v>
      </c>
      <c r="F267" s="49" t="str">
        <f t="shared" si="8"/>
        <v>110</v>
      </c>
      <c r="G267" s="50" t="s">
        <v>1694</v>
      </c>
      <c r="H267" s="48" t="s">
        <v>891</v>
      </c>
      <c r="I267" s="50" t="s">
        <v>1809</v>
      </c>
      <c r="J267" s="51">
        <v>148.5</v>
      </c>
      <c r="K267" s="51">
        <v>63</v>
      </c>
      <c r="L267" s="52">
        <f t="shared" si="9"/>
        <v>105.75</v>
      </c>
    </row>
    <row r="268" spans="1:12" ht="12.75" customHeight="1">
      <c r="A268" s="47" t="s">
        <v>1831</v>
      </c>
      <c r="B268" s="48" t="s">
        <v>1832</v>
      </c>
      <c r="C268" s="49" t="s">
        <v>1833</v>
      </c>
      <c r="D268" s="49" t="s">
        <v>888</v>
      </c>
      <c r="E268" s="49" t="s">
        <v>889</v>
      </c>
      <c r="F268" s="49" t="str">
        <f t="shared" si="8"/>
        <v>110</v>
      </c>
      <c r="G268" s="50" t="s">
        <v>1694</v>
      </c>
      <c r="H268" s="48" t="s">
        <v>1722</v>
      </c>
      <c r="I268" s="50" t="s">
        <v>1723</v>
      </c>
      <c r="J268" s="51">
        <v>113.75</v>
      </c>
      <c r="K268" s="51">
        <v>98</v>
      </c>
      <c r="L268" s="52">
        <f t="shared" si="9"/>
        <v>105.875</v>
      </c>
    </row>
    <row r="269" spans="1:12" ht="12.75" customHeight="1">
      <c r="A269" s="47" t="s">
        <v>1834</v>
      </c>
      <c r="B269" s="48" t="s">
        <v>1835</v>
      </c>
      <c r="C269" s="49" t="s">
        <v>1836</v>
      </c>
      <c r="D269" s="49" t="s">
        <v>771</v>
      </c>
      <c r="E269" s="49" t="s">
        <v>889</v>
      </c>
      <c r="F269" s="49" t="str">
        <f t="shared" si="8"/>
        <v>110</v>
      </c>
      <c r="G269" s="50" t="s">
        <v>1694</v>
      </c>
      <c r="H269" s="48" t="s">
        <v>1837</v>
      </c>
      <c r="I269" s="50" t="s">
        <v>1838</v>
      </c>
      <c r="J269" s="51">
        <v>118.75</v>
      </c>
      <c r="K269" s="51">
        <v>38</v>
      </c>
      <c r="L269" s="52">
        <f t="shared" si="9"/>
        <v>78.375</v>
      </c>
    </row>
    <row r="270" spans="1:12" ht="12.75" customHeight="1">
      <c r="A270" s="47" t="s">
        <v>1839</v>
      </c>
      <c r="B270" s="48" t="s">
        <v>1840</v>
      </c>
      <c r="C270" s="49" t="s">
        <v>1841</v>
      </c>
      <c r="D270" s="49" t="s">
        <v>771</v>
      </c>
      <c r="E270" s="49" t="s">
        <v>889</v>
      </c>
      <c r="F270" s="49" t="str">
        <f t="shared" si="8"/>
        <v>110</v>
      </c>
      <c r="G270" s="50" t="s">
        <v>1694</v>
      </c>
      <c r="H270" s="48" t="s">
        <v>1718</v>
      </c>
      <c r="I270" s="50" t="s">
        <v>1385</v>
      </c>
      <c r="J270" s="51">
        <v>120.25</v>
      </c>
      <c r="K270" s="51">
        <v>62</v>
      </c>
      <c r="L270" s="52">
        <f t="shared" si="9"/>
        <v>91.125</v>
      </c>
    </row>
    <row r="271" spans="1:12" ht="12.75" customHeight="1">
      <c r="A271" s="47" t="s">
        <v>1842</v>
      </c>
      <c r="B271" s="48" t="s">
        <v>1843</v>
      </c>
      <c r="C271" s="49" t="s">
        <v>1844</v>
      </c>
      <c r="D271" s="49" t="s">
        <v>888</v>
      </c>
      <c r="E271" s="49" t="s">
        <v>889</v>
      </c>
      <c r="F271" s="49" t="str">
        <f t="shared" si="8"/>
        <v>110</v>
      </c>
      <c r="G271" s="50" t="s">
        <v>1694</v>
      </c>
      <c r="H271" s="48" t="s">
        <v>1845</v>
      </c>
      <c r="I271" s="50" t="s">
        <v>1723</v>
      </c>
      <c r="J271" s="51">
        <v>126.75</v>
      </c>
      <c r="K271" s="51">
        <v>53</v>
      </c>
      <c r="L271" s="52">
        <f t="shared" si="9"/>
        <v>89.875</v>
      </c>
    </row>
    <row r="272" spans="1:12" ht="12.75" customHeight="1">
      <c r="A272" s="47" t="s">
        <v>1846</v>
      </c>
      <c r="B272" s="48" t="s">
        <v>1847</v>
      </c>
      <c r="C272" s="49" t="s">
        <v>1848</v>
      </c>
      <c r="D272" s="49" t="s">
        <v>888</v>
      </c>
      <c r="E272" s="49" t="s">
        <v>889</v>
      </c>
      <c r="F272" s="49" t="str">
        <f t="shared" si="8"/>
        <v>110</v>
      </c>
      <c r="G272" s="50" t="s">
        <v>1694</v>
      </c>
      <c r="H272" s="48" t="s">
        <v>1722</v>
      </c>
      <c r="I272" s="50" t="s">
        <v>1723</v>
      </c>
      <c r="J272" s="51">
        <v>115.25</v>
      </c>
      <c r="K272" s="51">
        <v>31</v>
      </c>
      <c r="L272" s="52">
        <f t="shared" si="9"/>
        <v>73.125</v>
      </c>
    </row>
    <row r="273" spans="1:12" ht="12.75" customHeight="1">
      <c r="A273" s="47" t="s">
        <v>1849</v>
      </c>
      <c r="B273" s="48" t="s">
        <v>1850</v>
      </c>
      <c r="C273" s="49" t="s">
        <v>1851</v>
      </c>
      <c r="D273" s="49" t="s">
        <v>888</v>
      </c>
      <c r="E273" s="49" t="s">
        <v>889</v>
      </c>
      <c r="F273" s="49" t="str">
        <f t="shared" si="8"/>
        <v>110</v>
      </c>
      <c r="G273" s="50" t="s">
        <v>1694</v>
      </c>
      <c r="H273" s="48" t="s">
        <v>1769</v>
      </c>
      <c r="I273" s="50" t="s">
        <v>1770</v>
      </c>
      <c r="J273" s="51">
        <v>134.25</v>
      </c>
      <c r="K273" s="51">
        <v>89</v>
      </c>
      <c r="L273" s="52">
        <f t="shared" si="9"/>
        <v>111.625</v>
      </c>
    </row>
    <row r="274" spans="1:12" ht="12.75" customHeight="1">
      <c r="A274" s="47" t="s">
        <v>1852</v>
      </c>
      <c r="B274" s="48" t="s">
        <v>1853</v>
      </c>
      <c r="C274" s="49" t="s">
        <v>1854</v>
      </c>
      <c r="D274" s="49" t="s">
        <v>888</v>
      </c>
      <c r="E274" s="49" t="s">
        <v>889</v>
      </c>
      <c r="F274" s="49" t="str">
        <f t="shared" si="8"/>
        <v>110</v>
      </c>
      <c r="G274" s="50" t="s">
        <v>1694</v>
      </c>
      <c r="H274" s="48" t="s">
        <v>1855</v>
      </c>
      <c r="I274" s="50" t="s">
        <v>1856</v>
      </c>
      <c r="J274" s="51">
        <v>110.5</v>
      </c>
      <c r="K274" s="51">
        <v>88</v>
      </c>
      <c r="L274" s="52">
        <f t="shared" si="9"/>
        <v>99.25</v>
      </c>
    </row>
    <row r="275" spans="1:12" ht="12.75" customHeight="1">
      <c r="A275" s="47" t="s">
        <v>1857</v>
      </c>
      <c r="B275" s="48" t="s">
        <v>1858</v>
      </c>
      <c r="C275" s="49" t="s">
        <v>1859</v>
      </c>
      <c r="D275" s="49" t="s">
        <v>888</v>
      </c>
      <c r="E275" s="49" t="s">
        <v>889</v>
      </c>
      <c r="F275" s="49" t="str">
        <f t="shared" si="8"/>
        <v>110</v>
      </c>
      <c r="G275" s="50" t="s">
        <v>1694</v>
      </c>
      <c r="H275" s="48" t="s">
        <v>1860</v>
      </c>
      <c r="I275" s="50" t="s">
        <v>1861</v>
      </c>
      <c r="J275" s="51">
        <v>129.5</v>
      </c>
      <c r="K275" s="51">
        <v>45</v>
      </c>
      <c r="L275" s="52">
        <f t="shared" si="9"/>
        <v>87.25</v>
      </c>
    </row>
    <row r="276" spans="1:12" ht="12.75" customHeight="1">
      <c r="A276" s="47" t="s">
        <v>1862</v>
      </c>
      <c r="B276" s="48" t="s">
        <v>1863</v>
      </c>
      <c r="C276" s="49" t="s">
        <v>1864</v>
      </c>
      <c r="D276" s="49" t="s">
        <v>888</v>
      </c>
      <c r="E276" s="49" t="s">
        <v>889</v>
      </c>
      <c r="F276" s="49" t="str">
        <f t="shared" si="8"/>
        <v>110</v>
      </c>
      <c r="G276" s="50" t="s">
        <v>1694</v>
      </c>
      <c r="H276" s="48" t="s">
        <v>1722</v>
      </c>
      <c r="I276" s="50" t="s">
        <v>1723</v>
      </c>
      <c r="J276" s="51">
        <v>111.25</v>
      </c>
      <c r="K276" s="51">
        <v>87</v>
      </c>
      <c r="L276" s="52">
        <f t="shared" si="9"/>
        <v>99.125</v>
      </c>
    </row>
    <row r="277" spans="1:12" ht="12.75" customHeight="1">
      <c r="A277" s="47" t="s">
        <v>1865</v>
      </c>
      <c r="B277" s="48" t="s">
        <v>1866</v>
      </c>
      <c r="C277" s="49" t="s">
        <v>1867</v>
      </c>
      <c r="D277" s="49" t="s">
        <v>888</v>
      </c>
      <c r="E277" s="49" t="s">
        <v>889</v>
      </c>
      <c r="F277" s="49" t="str">
        <f t="shared" si="8"/>
        <v>110</v>
      </c>
      <c r="G277" s="50" t="s">
        <v>1694</v>
      </c>
      <c r="H277" s="48" t="s">
        <v>904</v>
      </c>
      <c r="I277" s="50" t="s">
        <v>1709</v>
      </c>
      <c r="J277" s="51">
        <v>126</v>
      </c>
      <c r="K277" s="51">
        <v>43</v>
      </c>
      <c r="L277" s="52">
        <f t="shared" si="9"/>
        <v>84.5</v>
      </c>
    </row>
    <row r="278" spans="1:12" ht="12.75" customHeight="1">
      <c r="A278" s="47" t="s">
        <v>1868</v>
      </c>
      <c r="B278" s="48" t="s">
        <v>1869</v>
      </c>
      <c r="C278" s="49" t="s">
        <v>1870</v>
      </c>
      <c r="D278" s="49" t="s">
        <v>888</v>
      </c>
      <c r="E278" s="49" t="s">
        <v>889</v>
      </c>
      <c r="F278" s="49" t="str">
        <f t="shared" si="8"/>
        <v>110</v>
      </c>
      <c r="G278" s="50" t="s">
        <v>1694</v>
      </c>
      <c r="H278" s="48" t="s">
        <v>1769</v>
      </c>
      <c r="I278" s="50" t="s">
        <v>1770</v>
      </c>
      <c r="J278" s="51">
        <v>140.75</v>
      </c>
      <c r="K278" s="51">
        <v>85</v>
      </c>
      <c r="L278" s="52">
        <f t="shared" si="9"/>
        <v>112.875</v>
      </c>
    </row>
    <row r="279" spans="1:12" ht="12.75" customHeight="1">
      <c r="A279" s="47" t="s">
        <v>1871</v>
      </c>
      <c r="B279" s="48" t="s">
        <v>1872</v>
      </c>
      <c r="C279" s="49" t="s">
        <v>1873</v>
      </c>
      <c r="D279" s="49" t="s">
        <v>888</v>
      </c>
      <c r="E279" s="49" t="s">
        <v>1015</v>
      </c>
      <c r="F279" s="49" t="str">
        <f t="shared" si="8"/>
        <v>110</v>
      </c>
      <c r="G279" s="50" t="s">
        <v>1694</v>
      </c>
      <c r="H279" s="48" t="s">
        <v>1874</v>
      </c>
      <c r="I279" s="50" t="s">
        <v>1875</v>
      </c>
      <c r="J279" s="51">
        <v>132</v>
      </c>
      <c r="K279" s="51">
        <v>43</v>
      </c>
      <c r="L279" s="52">
        <f t="shared" si="9"/>
        <v>87.5</v>
      </c>
    </row>
    <row r="280" spans="1:12" ht="12.75" customHeight="1">
      <c r="A280" s="47" t="s">
        <v>1876</v>
      </c>
      <c r="B280" s="48" t="s">
        <v>1877</v>
      </c>
      <c r="C280" s="49" t="s">
        <v>1878</v>
      </c>
      <c r="D280" s="49" t="s">
        <v>771</v>
      </c>
      <c r="E280" s="49" t="s">
        <v>1059</v>
      </c>
      <c r="F280" s="49" t="str">
        <f t="shared" si="8"/>
        <v>110</v>
      </c>
      <c r="G280" s="50" t="s">
        <v>1694</v>
      </c>
      <c r="H280" s="48" t="s">
        <v>1787</v>
      </c>
      <c r="I280" s="50" t="s">
        <v>1723</v>
      </c>
      <c r="J280" s="51">
        <v>111.25</v>
      </c>
      <c r="K280" s="51">
        <v>70</v>
      </c>
      <c r="L280" s="52">
        <f t="shared" si="9"/>
        <v>90.625</v>
      </c>
    </row>
    <row r="281" spans="1:12" ht="12.75" customHeight="1">
      <c r="A281" s="47" t="s">
        <v>1879</v>
      </c>
      <c r="B281" s="48" t="s">
        <v>1880</v>
      </c>
      <c r="C281" s="49" t="s">
        <v>1881</v>
      </c>
      <c r="D281" s="49" t="s">
        <v>771</v>
      </c>
      <c r="E281" s="49" t="s">
        <v>1059</v>
      </c>
      <c r="F281" s="49" t="str">
        <f t="shared" si="8"/>
        <v>110</v>
      </c>
      <c r="G281" s="50" t="s">
        <v>1694</v>
      </c>
      <c r="H281" s="48" t="s">
        <v>1874</v>
      </c>
      <c r="I281" s="50" t="s">
        <v>1875</v>
      </c>
      <c r="J281" s="51">
        <v>126.25</v>
      </c>
      <c r="K281" s="51">
        <v>57</v>
      </c>
      <c r="L281" s="52">
        <f t="shared" si="9"/>
        <v>91.625</v>
      </c>
    </row>
    <row r="282" spans="1:12" ht="12.75" customHeight="1">
      <c r="A282" s="47" t="s">
        <v>1882</v>
      </c>
      <c r="B282" s="48" t="s">
        <v>1883</v>
      </c>
      <c r="C282" s="49" t="s">
        <v>1884</v>
      </c>
      <c r="D282" s="49" t="s">
        <v>771</v>
      </c>
      <c r="E282" s="49" t="s">
        <v>1059</v>
      </c>
      <c r="F282" s="49" t="str">
        <f t="shared" si="8"/>
        <v>110</v>
      </c>
      <c r="G282" s="50" t="s">
        <v>1694</v>
      </c>
      <c r="H282" s="48" t="s">
        <v>1756</v>
      </c>
      <c r="I282" s="50" t="s">
        <v>1757</v>
      </c>
      <c r="J282" s="51">
        <v>139</v>
      </c>
      <c r="K282" s="51">
        <v>73</v>
      </c>
      <c r="L282" s="52">
        <f t="shared" si="9"/>
        <v>106</v>
      </c>
    </row>
    <row r="283" spans="1:12" ht="12.75" customHeight="1">
      <c r="A283" s="47" t="s">
        <v>1885</v>
      </c>
      <c r="B283" s="48" t="s">
        <v>1886</v>
      </c>
      <c r="C283" s="49" t="s">
        <v>1887</v>
      </c>
      <c r="D283" s="49" t="s">
        <v>771</v>
      </c>
      <c r="E283" s="49" t="s">
        <v>1059</v>
      </c>
      <c r="F283" s="49" t="str">
        <f t="shared" si="8"/>
        <v>110</v>
      </c>
      <c r="G283" s="50" t="s">
        <v>1694</v>
      </c>
      <c r="H283" s="48" t="s">
        <v>972</v>
      </c>
      <c r="I283" s="50" t="s">
        <v>1888</v>
      </c>
      <c r="J283" s="51">
        <v>146.25</v>
      </c>
      <c r="K283" s="51">
        <v>76</v>
      </c>
      <c r="L283" s="52">
        <f t="shared" si="9"/>
        <v>111.125</v>
      </c>
    </row>
    <row r="284" spans="1:12" ht="12.75" customHeight="1">
      <c r="A284" s="47" t="s">
        <v>1889</v>
      </c>
      <c r="B284" s="48" t="s">
        <v>1890</v>
      </c>
      <c r="C284" s="49" t="s">
        <v>1891</v>
      </c>
      <c r="D284" s="49" t="s">
        <v>771</v>
      </c>
      <c r="E284" s="49" t="s">
        <v>1059</v>
      </c>
      <c r="F284" s="49" t="str">
        <f t="shared" si="8"/>
        <v>110</v>
      </c>
      <c r="G284" s="50" t="s">
        <v>1694</v>
      </c>
      <c r="H284" s="48" t="s">
        <v>1892</v>
      </c>
      <c r="I284" s="50" t="s">
        <v>1893</v>
      </c>
      <c r="J284" s="51">
        <v>142.5</v>
      </c>
      <c r="K284" s="51">
        <v>61</v>
      </c>
      <c r="L284" s="52">
        <f t="shared" si="9"/>
        <v>101.75</v>
      </c>
    </row>
    <row r="285" spans="1:12" ht="12.75" customHeight="1">
      <c r="A285" s="47" t="s">
        <v>1894</v>
      </c>
      <c r="B285" s="48" t="s">
        <v>1895</v>
      </c>
      <c r="C285" s="49" t="s">
        <v>1896</v>
      </c>
      <c r="D285" s="49" t="s">
        <v>888</v>
      </c>
      <c r="E285" s="49" t="s">
        <v>1059</v>
      </c>
      <c r="F285" s="49" t="str">
        <f t="shared" si="8"/>
        <v>110</v>
      </c>
      <c r="G285" s="50" t="s">
        <v>1694</v>
      </c>
      <c r="H285" s="48" t="s">
        <v>1722</v>
      </c>
      <c r="I285" s="50" t="s">
        <v>1723</v>
      </c>
      <c r="J285" s="51">
        <v>116</v>
      </c>
      <c r="K285" s="51">
        <v>41</v>
      </c>
      <c r="L285" s="52">
        <f t="shared" si="9"/>
        <v>78.5</v>
      </c>
    </row>
    <row r="286" spans="1:12" ht="12.75" customHeight="1">
      <c r="A286" s="47" t="s">
        <v>1897</v>
      </c>
      <c r="B286" s="48" t="s">
        <v>1898</v>
      </c>
      <c r="C286" s="49" t="s">
        <v>1899</v>
      </c>
      <c r="D286" s="49" t="s">
        <v>888</v>
      </c>
      <c r="E286" s="49" t="s">
        <v>1059</v>
      </c>
      <c r="F286" s="49" t="str">
        <f t="shared" si="8"/>
        <v>110</v>
      </c>
      <c r="G286" s="50" t="s">
        <v>1694</v>
      </c>
      <c r="H286" s="48" t="s">
        <v>1722</v>
      </c>
      <c r="I286" s="50" t="s">
        <v>1723</v>
      </c>
      <c r="J286" s="51">
        <v>137.5</v>
      </c>
      <c r="K286" s="51">
        <v>99</v>
      </c>
      <c r="L286" s="52">
        <f t="shared" si="9"/>
        <v>118.25</v>
      </c>
    </row>
    <row r="287" spans="1:12" ht="12.75" customHeight="1">
      <c r="A287" s="47" t="s">
        <v>1900</v>
      </c>
      <c r="B287" s="48" t="s">
        <v>1901</v>
      </c>
      <c r="C287" s="49" t="s">
        <v>1902</v>
      </c>
      <c r="D287" s="49" t="s">
        <v>888</v>
      </c>
      <c r="E287" s="49" t="s">
        <v>1059</v>
      </c>
      <c r="F287" s="49" t="str">
        <f t="shared" si="8"/>
        <v>110</v>
      </c>
      <c r="G287" s="50" t="s">
        <v>1694</v>
      </c>
      <c r="H287" s="48" t="s">
        <v>1777</v>
      </c>
      <c r="I287" s="50" t="s">
        <v>1723</v>
      </c>
      <c r="J287" s="51">
        <v>124</v>
      </c>
      <c r="K287" s="51">
        <v>96</v>
      </c>
      <c r="L287" s="52">
        <f t="shared" si="9"/>
        <v>110</v>
      </c>
    </row>
    <row r="288" spans="1:12" ht="12.75" customHeight="1">
      <c r="A288" s="47" t="s">
        <v>1903</v>
      </c>
      <c r="B288" s="48" t="s">
        <v>1904</v>
      </c>
      <c r="C288" s="49" t="s">
        <v>1905</v>
      </c>
      <c r="D288" s="49" t="s">
        <v>888</v>
      </c>
      <c r="E288" s="49" t="s">
        <v>1059</v>
      </c>
      <c r="F288" s="49" t="str">
        <f t="shared" si="8"/>
        <v>110</v>
      </c>
      <c r="G288" s="50" t="s">
        <v>1694</v>
      </c>
      <c r="H288" s="48" t="s">
        <v>1777</v>
      </c>
      <c r="I288" s="50" t="s">
        <v>1723</v>
      </c>
      <c r="J288" s="51">
        <v>147</v>
      </c>
      <c r="K288" s="51">
        <v>99</v>
      </c>
      <c r="L288" s="52">
        <f t="shared" si="9"/>
        <v>123</v>
      </c>
    </row>
    <row r="289" spans="1:12" ht="12.75" customHeight="1">
      <c r="A289" s="47" t="s">
        <v>1906</v>
      </c>
      <c r="B289" s="48" t="s">
        <v>1907</v>
      </c>
      <c r="C289" s="49" t="s">
        <v>1908</v>
      </c>
      <c r="D289" s="49" t="s">
        <v>888</v>
      </c>
      <c r="E289" s="49" t="s">
        <v>1059</v>
      </c>
      <c r="F289" s="49" t="str">
        <f t="shared" si="8"/>
        <v>110</v>
      </c>
      <c r="G289" s="50" t="s">
        <v>1694</v>
      </c>
      <c r="H289" s="48" t="s">
        <v>1909</v>
      </c>
      <c r="I289" s="50" t="s">
        <v>1910</v>
      </c>
      <c r="J289" s="51">
        <v>146.25</v>
      </c>
      <c r="K289" s="51">
        <v>60</v>
      </c>
      <c r="L289" s="52">
        <f t="shared" si="9"/>
        <v>103.125</v>
      </c>
    </row>
    <row r="290" spans="1:12" ht="12.75" customHeight="1">
      <c r="A290" s="47" t="s">
        <v>1911</v>
      </c>
      <c r="B290" s="48" t="s">
        <v>1912</v>
      </c>
      <c r="C290" s="49" t="s">
        <v>1913</v>
      </c>
      <c r="D290" s="49" t="s">
        <v>888</v>
      </c>
      <c r="E290" s="49" t="s">
        <v>1059</v>
      </c>
      <c r="F290" s="49" t="str">
        <f t="shared" si="8"/>
        <v>110</v>
      </c>
      <c r="G290" s="50" t="s">
        <v>1694</v>
      </c>
      <c r="H290" s="48" t="s">
        <v>1777</v>
      </c>
      <c r="I290" s="50" t="s">
        <v>1723</v>
      </c>
      <c r="J290" s="51">
        <v>143.5</v>
      </c>
      <c r="K290" s="51">
        <v>87</v>
      </c>
      <c r="L290" s="52">
        <f t="shared" si="9"/>
        <v>115.25</v>
      </c>
    </row>
    <row r="291" spans="1:12" ht="12.75" customHeight="1">
      <c r="A291" s="47" t="s">
        <v>1914</v>
      </c>
      <c r="B291" s="48" t="s">
        <v>1915</v>
      </c>
      <c r="C291" s="49" t="s">
        <v>1916</v>
      </c>
      <c r="D291" s="49" t="s">
        <v>888</v>
      </c>
      <c r="E291" s="49" t="s">
        <v>1059</v>
      </c>
      <c r="F291" s="49" t="str">
        <f t="shared" si="8"/>
        <v>110</v>
      </c>
      <c r="G291" s="50" t="s">
        <v>1694</v>
      </c>
      <c r="H291" s="48" t="s">
        <v>1045</v>
      </c>
      <c r="I291" s="50" t="s">
        <v>1917</v>
      </c>
      <c r="J291" s="51">
        <v>133</v>
      </c>
      <c r="K291" s="51">
        <v>37</v>
      </c>
      <c r="L291" s="52">
        <f t="shared" si="9"/>
        <v>85</v>
      </c>
    </row>
    <row r="292" spans="1:12" ht="12.75" customHeight="1">
      <c r="A292" s="47" t="s">
        <v>1918</v>
      </c>
      <c r="B292" s="48" t="s">
        <v>1919</v>
      </c>
      <c r="C292" s="49" t="s">
        <v>1920</v>
      </c>
      <c r="D292" s="49" t="s">
        <v>888</v>
      </c>
      <c r="E292" s="49" t="s">
        <v>1059</v>
      </c>
      <c r="F292" s="49" t="str">
        <f t="shared" si="8"/>
        <v>110</v>
      </c>
      <c r="G292" s="50" t="s">
        <v>1694</v>
      </c>
      <c r="H292" s="48" t="s">
        <v>1722</v>
      </c>
      <c r="I292" s="50" t="s">
        <v>1723</v>
      </c>
      <c r="J292" s="51">
        <v>136.25</v>
      </c>
      <c r="K292" s="51">
        <v>51</v>
      </c>
      <c r="L292" s="52">
        <f t="shared" si="9"/>
        <v>93.625</v>
      </c>
    </row>
    <row r="293" spans="1:12" ht="12.75" customHeight="1">
      <c r="A293" s="47" t="s">
        <v>1921</v>
      </c>
      <c r="B293" s="48" t="s">
        <v>1922</v>
      </c>
      <c r="C293" s="49" t="s">
        <v>1923</v>
      </c>
      <c r="D293" s="49" t="s">
        <v>771</v>
      </c>
      <c r="E293" s="49" t="s">
        <v>1059</v>
      </c>
      <c r="F293" s="49" t="str">
        <f t="shared" si="8"/>
        <v>110</v>
      </c>
      <c r="G293" s="50" t="s">
        <v>1694</v>
      </c>
      <c r="H293" s="48" t="s">
        <v>943</v>
      </c>
      <c r="I293" s="50" t="s">
        <v>1695</v>
      </c>
      <c r="J293" s="51">
        <v>123.5</v>
      </c>
      <c r="K293" s="51">
        <v>72</v>
      </c>
      <c r="L293" s="52">
        <f t="shared" si="9"/>
        <v>97.75</v>
      </c>
    </row>
    <row r="294" spans="1:12" ht="12.75" customHeight="1">
      <c r="A294" s="47" t="s">
        <v>1924</v>
      </c>
      <c r="B294" s="48" t="s">
        <v>1925</v>
      </c>
      <c r="C294" s="49" t="s">
        <v>1926</v>
      </c>
      <c r="D294" s="49" t="s">
        <v>771</v>
      </c>
      <c r="E294" s="49" t="s">
        <v>1059</v>
      </c>
      <c r="F294" s="49" t="str">
        <f t="shared" si="8"/>
        <v>110</v>
      </c>
      <c r="G294" s="50" t="s">
        <v>1694</v>
      </c>
      <c r="H294" s="48" t="s">
        <v>1927</v>
      </c>
      <c r="I294" s="50" t="s">
        <v>1928</v>
      </c>
      <c r="J294" s="51">
        <v>127.25</v>
      </c>
      <c r="K294" s="51">
        <v>41</v>
      </c>
      <c r="L294" s="52">
        <f t="shared" si="9"/>
        <v>84.125</v>
      </c>
    </row>
    <row r="295" spans="1:12" ht="12.75" customHeight="1">
      <c r="A295" s="47" t="s">
        <v>1929</v>
      </c>
      <c r="B295" s="48" t="s">
        <v>1930</v>
      </c>
      <c r="C295" s="49" t="s">
        <v>1931</v>
      </c>
      <c r="D295" s="49" t="s">
        <v>771</v>
      </c>
      <c r="E295" s="49" t="s">
        <v>1101</v>
      </c>
      <c r="F295" s="49" t="str">
        <f t="shared" si="8"/>
        <v>110</v>
      </c>
      <c r="G295" s="50" t="s">
        <v>1694</v>
      </c>
      <c r="H295" s="48" t="s">
        <v>1932</v>
      </c>
      <c r="I295" s="50" t="s">
        <v>1933</v>
      </c>
      <c r="J295" s="51">
        <v>114.75</v>
      </c>
      <c r="K295" s="51">
        <v>83</v>
      </c>
      <c r="L295" s="52">
        <f t="shared" si="9"/>
        <v>98.875</v>
      </c>
    </row>
    <row r="296" spans="1:12" ht="12.75" customHeight="1">
      <c r="A296" s="47" t="s">
        <v>1934</v>
      </c>
      <c r="B296" s="48" t="s">
        <v>1935</v>
      </c>
      <c r="C296" s="49" t="s">
        <v>1936</v>
      </c>
      <c r="D296" s="49" t="s">
        <v>771</v>
      </c>
      <c r="E296" s="49" t="s">
        <v>1101</v>
      </c>
      <c r="F296" s="49" t="str">
        <f t="shared" si="8"/>
        <v>110</v>
      </c>
      <c r="G296" s="50" t="s">
        <v>1694</v>
      </c>
      <c r="H296" s="48" t="s">
        <v>1860</v>
      </c>
      <c r="I296" s="50" t="s">
        <v>1861</v>
      </c>
      <c r="J296" s="51">
        <v>146.25</v>
      </c>
      <c r="K296" s="51">
        <v>40</v>
      </c>
      <c r="L296" s="52">
        <f t="shared" si="9"/>
        <v>93.125</v>
      </c>
    </row>
    <row r="297" spans="1:12" ht="12.75" customHeight="1">
      <c r="A297" s="47" t="s">
        <v>1937</v>
      </c>
      <c r="B297" s="48" t="s">
        <v>1938</v>
      </c>
      <c r="C297" s="49" t="s">
        <v>1939</v>
      </c>
      <c r="D297" s="49" t="s">
        <v>771</v>
      </c>
      <c r="E297" s="49" t="s">
        <v>1101</v>
      </c>
      <c r="F297" s="49" t="str">
        <f t="shared" si="8"/>
        <v>110</v>
      </c>
      <c r="G297" s="50" t="s">
        <v>1694</v>
      </c>
      <c r="H297" s="48" t="s">
        <v>1855</v>
      </c>
      <c r="I297" s="50" t="s">
        <v>1856</v>
      </c>
      <c r="J297" s="51">
        <v>120</v>
      </c>
      <c r="K297" s="51">
        <v>47</v>
      </c>
      <c r="L297" s="52">
        <f t="shared" si="9"/>
        <v>83.5</v>
      </c>
    </row>
    <row r="298" spans="1:12" ht="12.75" customHeight="1">
      <c r="A298" s="47" t="s">
        <v>1940</v>
      </c>
      <c r="B298" s="48" t="s">
        <v>1941</v>
      </c>
      <c r="C298" s="49" t="s">
        <v>1942</v>
      </c>
      <c r="D298" s="49" t="s">
        <v>771</v>
      </c>
      <c r="E298" s="49" t="s">
        <v>1101</v>
      </c>
      <c r="F298" s="49" t="str">
        <f t="shared" si="8"/>
        <v>110</v>
      </c>
      <c r="G298" s="50" t="s">
        <v>1694</v>
      </c>
      <c r="H298" s="48" t="s">
        <v>1943</v>
      </c>
      <c r="I298" s="50" t="s">
        <v>1944</v>
      </c>
      <c r="J298" s="51">
        <v>131.25</v>
      </c>
      <c r="K298" s="51">
        <v>33</v>
      </c>
      <c r="L298" s="52">
        <f t="shared" si="9"/>
        <v>82.125</v>
      </c>
    </row>
    <row r="299" spans="1:12" ht="12.75" customHeight="1">
      <c r="A299" s="47" t="s">
        <v>1945</v>
      </c>
      <c r="B299" s="48" t="s">
        <v>1946</v>
      </c>
      <c r="C299" s="49" t="s">
        <v>1947</v>
      </c>
      <c r="D299" s="49" t="s">
        <v>771</v>
      </c>
      <c r="E299" s="49" t="s">
        <v>1101</v>
      </c>
      <c r="F299" s="49" t="str">
        <f t="shared" si="8"/>
        <v>110</v>
      </c>
      <c r="G299" s="50" t="s">
        <v>1694</v>
      </c>
      <c r="H299" s="48" t="s">
        <v>943</v>
      </c>
      <c r="I299" s="50" t="s">
        <v>1695</v>
      </c>
      <c r="J299" s="51">
        <v>136.75</v>
      </c>
      <c r="K299" s="51">
        <v>69</v>
      </c>
      <c r="L299" s="52">
        <f t="shared" si="9"/>
        <v>102.875</v>
      </c>
    </row>
    <row r="300" spans="1:12" ht="12.75" customHeight="1">
      <c r="A300" s="47" t="s">
        <v>1948</v>
      </c>
      <c r="B300" s="48" t="s">
        <v>1949</v>
      </c>
      <c r="C300" s="49" t="s">
        <v>1950</v>
      </c>
      <c r="D300" s="49" t="s">
        <v>888</v>
      </c>
      <c r="E300" s="49" t="s">
        <v>1134</v>
      </c>
      <c r="F300" s="49" t="str">
        <f t="shared" si="8"/>
        <v>110</v>
      </c>
      <c r="G300" s="50" t="s">
        <v>1694</v>
      </c>
      <c r="H300" s="48" t="s">
        <v>912</v>
      </c>
      <c r="I300" s="50" t="s">
        <v>1951</v>
      </c>
      <c r="J300" s="51">
        <v>115</v>
      </c>
      <c r="K300" s="51">
        <v>74</v>
      </c>
      <c r="L300" s="52">
        <f t="shared" si="9"/>
        <v>94.5</v>
      </c>
    </row>
    <row r="301" spans="1:12" ht="12.75" customHeight="1">
      <c r="A301" s="47" t="s">
        <v>1952</v>
      </c>
      <c r="B301" s="48" t="s">
        <v>1953</v>
      </c>
      <c r="C301" s="49" t="s">
        <v>1954</v>
      </c>
      <c r="D301" s="49" t="s">
        <v>888</v>
      </c>
      <c r="E301" s="49" t="s">
        <v>1134</v>
      </c>
      <c r="F301" s="49" t="str">
        <f t="shared" si="8"/>
        <v>110</v>
      </c>
      <c r="G301" s="50" t="s">
        <v>1694</v>
      </c>
      <c r="H301" s="48" t="s">
        <v>1955</v>
      </c>
      <c r="I301" s="50" t="s">
        <v>1956</v>
      </c>
      <c r="J301" s="51">
        <v>137.75</v>
      </c>
      <c r="K301" s="51">
        <v>33</v>
      </c>
      <c r="L301" s="52">
        <f t="shared" si="9"/>
        <v>85.375</v>
      </c>
    </row>
    <row r="302" spans="1:12" ht="12.75" customHeight="1">
      <c r="A302" s="47" t="s">
        <v>1957</v>
      </c>
      <c r="B302" s="48" t="s">
        <v>1958</v>
      </c>
      <c r="C302" s="49" t="s">
        <v>1959</v>
      </c>
      <c r="D302" s="49" t="s">
        <v>888</v>
      </c>
      <c r="E302" s="49" t="s">
        <v>1134</v>
      </c>
      <c r="F302" s="49" t="str">
        <f t="shared" si="8"/>
        <v>110</v>
      </c>
      <c r="G302" s="50" t="s">
        <v>1694</v>
      </c>
      <c r="H302" s="48" t="s">
        <v>1718</v>
      </c>
      <c r="I302" s="50" t="s">
        <v>1385</v>
      </c>
      <c r="J302" s="51">
        <v>143.5</v>
      </c>
      <c r="K302" s="51">
        <v>86</v>
      </c>
      <c r="L302" s="52">
        <f t="shared" si="9"/>
        <v>114.75</v>
      </c>
    </row>
    <row r="303" spans="1:12" ht="12.75" customHeight="1">
      <c r="A303" s="47" t="s">
        <v>1960</v>
      </c>
      <c r="B303" s="48" t="s">
        <v>1961</v>
      </c>
      <c r="C303" s="49" t="s">
        <v>1962</v>
      </c>
      <c r="D303" s="49" t="s">
        <v>888</v>
      </c>
      <c r="E303" s="49" t="s">
        <v>1134</v>
      </c>
      <c r="F303" s="49" t="str">
        <f t="shared" si="8"/>
        <v>110</v>
      </c>
      <c r="G303" s="50" t="s">
        <v>1694</v>
      </c>
      <c r="H303" s="48" t="s">
        <v>956</v>
      </c>
      <c r="I303" s="50" t="s">
        <v>1875</v>
      </c>
      <c r="J303" s="51">
        <v>114.25</v>
      </c>
      <c r="K303" s="51">
        <v>86</v>
      </c>
      <c r="L303" s="52">
        <f t="shared" si="9"/>
        <v>100.125</v>
      </c>
    </row>
    <row r="304" spans="1:12" ht="12.75" customHeight="1">
      <c r="A304" s="47" t="s">
        <v>1963</v>
      </c>
      <c r="B304" s="48" t="s">
        <v>1964</v>
      </c>
      <c r="C304" s="49" t="s">
        <v>1965</v>
      </c>
      <c r="D304" s="49" t="s">
        <v>888</v>
      </c>
      <c r="E304" s="49" t="s">
        <v>1134</v>
      </c>
      <c r="F304" s="49" t="str">
        <f t="shared" si="8"/>
        <v>110</v>
      </c>
      <c r="G304" s="50" t="s">
        <v>1694</v>
      </c>
      <c r="H304" s="48" t="s">
        <v>1927</v>
      </c>
      <c r="I304" s="50" t="s">
        <v>1928</v>
      </c>
      <c r="J304" s="51">
        <v>142.75</v>
      </c>
      <c r="K304" s="51">
        <v>32</v>
      </c>
      <c r="L304" s="52">
        <f t="shared" si="9"/>
        <v>87.375</v>
      </c>
    </row>
    <row r="305" spans="1:12" ht="12.75" customHeight="1">
      <c r="A305" s="47" t="s">
        <v>1966</v>
      </c>
      <c r="B305" s="48" t="s">
        <v>1967</v>
      </c>
      <c r="C305" s="49" t="s">
        <v>1968</v>
      </c>
      <c r="D305" s="49" t="s">
        <v>888</v>
      </c>
      <c r="E305" s="49" t="s">
        <v>1134</v>
      </c>
      <c r="F305" s="49" t="str">
        <f t="shared" si="8"/>
        <v>110</v>
      </c>
      <c r="G305" s="50" t="s">
        <v>1694</v>
      </c>
      <c r="H305" s="48" t="s">
        <v>1751</v>
      </c>
      <c r="I305" s="50" t="s">
        <v>1752</v>
      </c>
      <c r="J305" s="51">
        <v>139.5</v>
      </c>
      <c r="K305" s="51">
        <v>53</v>
      </c>
      <c r="L305" s="52">
        <f t="shared" si="9"/>
        <v>96.25</v>
      </c>
    </row>
    <row r="306" spans="1:12" ht="12.75" customHeight="1">
      <c r="A306" s="47" t="s">
        <v>1969</v>
      </c>
      <c r="B306" s="48" t="s">
        <v>1970</v>
      </c>
      <c r="C306" s="49" t="s">
        <v>1971</v>
      </c>
      <c r="D306" s="49" t="s">
        <v>888</v>
      </c>
      <c r="E306" s="49" t="s">
        <v>1134</v>
      </c>
      <c r="F306" s="49" t="str">
        <f t="shared" si="8"/>
        <v>110</v>
      </c>
      <c r="G306" s="50" t="s">
        <v>1694</v>
      </c>
      <c r="H306" s="48" t="s">
        <v>1787</v>
      </c>
      <c r="I306" s="50" t="s">
        <v>1723</v>
      </c>
      <c r="J306" s="51">
        <v>120.75</v>
      </c>
      <c r="K306" s="51">
        <v>89</v>
      </c>
      <c r="L306" s="52">
        <f t="shared" si="9"/>
        <v>104.875</v>
      </c>
    </row>
    <row r="307" spans="1:12" ht="12.75" customHeight="1">
      <c r="A307" s="47" t="s">
        <v>1972</v>
      </c>
      <c r="B307" s="48" t="s">
        <v>1973</v>
      </c>
      <c r="C307" s="49" t="s">
        <v>1974</v>
      </c>
      <c r="D307" s="49" t="s">
        <v>888</v>
      </c>
      <c r="E307" s="49" t="s">
        <v>1134</v>
      </c>
      <c r="F307" s="49" t="str">
        <f t="shared" si="8"/>
        <v>110</v>
      </c>
      <c r="G307" s="50" t="s">
        <v>1694</v>
      </c>
      <c r="H307" s="48" t="s">
        <v>1975</v>
      </c>
      <c r="I307" s="50" t="s">
        <v>1956</v>
      </c>
      <c r="J307" s="51">
        <v>111</v>
      </c>
      <c r="K307" s="51">
        <v>76</v>
      </c>
      <c r="L307" s="52">
        <f t="shared" si="9"/>
        <v>93.5</v>
      </c>
    </row>
    <row r="308" spans="1:12" ht="12.75" customHeight="1">
      <c r="A308" s="47" t="s">
        <v>1976</v>
      </c>
      <c r="B308" s="48" t="s">
        <v>1977</v>
      </c>
      <c r="C308" s="49" t="s">
        <v>1978</v>
      </c>
      <c r="D308" s="49" t="s">
        <v>888</v>
      </c>
      <c r="E308" s="49" t="s">
        <v>1134</v>
      </c>
      <c r="F308" s="49" t="str">
        <f t="shared" si="8"/>
        <v>110</v>
      </c>
      <c r="G308" s="50" t="s">
        <v>1694</v>
      </c>
      <c r="H308" s="48" t="s">
        <v>1955</v>
      </c>
      <c r="I308" s="50" t="s">
        <v>1956</v>
      </c>
      <c r="J308" s="51">
        <v>128.75</v>
      </c>
      <c r="K308" s="51">
        <v>87</v>
      </c>
      <c r="L308" s="52">
        <f t="shared" si="9"/>
        <v>107.875</v>
      </c>
    </row>
    <row r="309" spans="1:12" ht="12.75" customHeight="1">
      <c r="A309" s="47" t="s">
        <v>1979</v>
      </c>
      <c r="B309" s="48" t="s">
        <v>1980</v>
      </c>
      <c r="C309" s="49" t="s">
        <v>1981</v>
      </c>
      <c r="D309" s="49" t="s">
        <v>888</v>
      </c>
      <c r="E309" s="49" t="s">
        <v>1144</v>
      </c>
      <c r="F309" s="49" t="str">
        <f t="shared" si="8"/>
        <v>110</v>
      </c>
      <c r="G309" s="50" t="s">
        <v>1694</v>
      </c>
      <c r="H309" s="48" t="s">
        <v>1982</v>
      </c>
      <c r="I309" s="50" t="s">
        <v>1757</v>
      </c>
      <c r="J309" s="51">
        <v>112.5</v>
      </c>
      <c r="K309" s="51">
        <v>73</v>
      </c>
      <c r="L309" s="52">
        <f t="shared" si="9"/>
        <v>92.75</v>
      </c>
    </row>
    <row r="310" spans="1:12" ht="12.75" customHeight="1">
      <c r="A310" s="47" t="s">
        <v>1983</v>
      </c>
      <c r="B310" s="48" t="s">
        <v>1984</v>
      </c>
      <c r="C310" s="49" t="s">
        <v>1985</v>
      </c>
      <c r="D310" s="49" t="s">
        <v>888</v>
      </c>
      <c r="E310" s="49" t="s">
        <v>1144</v>
      </c>
      <c r="F310" s="49" t="str">
        <f t="shared" si="8"/>
        <v>110</v>
      </c>
      <c r="G310" s="50" t="s">
        <v>1694</v>
      </c>
      <c r="H310" s="48" t="s">
        <v>1777</v>
      </c>
      <c r="I310" s="50" t="s">
        <v>1723</v>
      </c>
      <c r="J310" s="51">
        <v>125.5</v>
      </c>
      <c r="K310" s="51">
        <v>67</v>
      </c>
      <c r="L310" s="52">
        <f t="shared" si="9"/>
        <v>96.25</v>
      </c>
    </row>
    <row r="311" spans="1:12" ht="12.75" customHeight="1">
      <c r="A311" s="47" t="s">
        <v>1986</v>
      </c>
      <c r="B311" s="48" t="s">
        <v>1987</v>
      </c>
      <c r="C311" s="49" t="s">
        <v>1988</v>
      </c>
      <c r="D311" s="49" t="s">
        <v>771</v>
      </c>
      <c r="E311" s="49" t="s">
        <v>1144</v>
      </c>
      <c r="F311" s="49" t="str">
        <f t="shared" si="8"/>
        <v>110</v>
      </c>
      <c r="G311" s="50" t="s">
        <v>1694</v>
      </c>
      <c r="H311" s="48" t="s">
        <v>1932</v>
      </c>
      <c r="I311" s="50" t="s">
        <v>1933</v>
      </c>
      <c r="J311" s="51">
        <v>143.25</v>
      </c>
      <c r="K311" s="51">
        <v>96</v>
      </c>
      <c r="L311" s="52">
        <f t="shared" si="9"/>
        <v>119.625</v>
      </c>
    </row>
    <row r="312" spans="1:12" ht="12.75" customHeight="1">
      <c r="A312" s="47" t="s">
        <v>1989</v>
      </c>
      <c r="B312" s="48" t="s">
        <v>1990</v>
      </c>
      <c r="C312" s="49" t="s">
        <v>1991</v>
      </c>
      <c r="D312" s="49" t="s">
        <v>888</v>
      </c>
      <c r="E312" s="49" t="s">
        <v>1144</v>
      </c>
      <c r="F312" s="49" t="str">
        <f t="shared" si="8"/>
        <v>110</v>
      </c>
      <c r="G312" s="50" t="s">
        <v>1694</v>
      </c>
      <c r="H312" s="48" t="s">
        <v>1045</v>
      </c>
      <c r="I312" s="50" t="s">
        <v>1917</v>
      </c>
      <c r="J312" s="51">
        <v>137.25</v>
      </c>
      <c r="K312" s="51">
        <v>52</v>
      </c>
      <c r="L312" s="52">
        <f t="shared" si="9"/>
        <v>94.625</v>
      </c>
    </row>
    <row r="313" spans="1:12" ht="12.75" customHeight="1">
      <c r="A313" s="47" t="s">
        <v>1992</v>
      </c>
      <c r="B313" s="48" t="s">
        <v>1993</v>
      </c>
      <c r="C313" s="49" t="s">
        <v>1994</v>
      </c>
      <c r="D313" s="49" t="s">
        <v>771</v>
      </c>
      <c r="E313" s="49" t="s">
        <v>1144</v>
      </c>
      <c r="F313" s="49" t="str">
        <f t="shared" si="8"/>
        <v>110</v>
      </c>
      <c r="G313" s="50" t="s">
        <v>1694</v>
      </c>
      <c r="H313" s="48" t="s">
        <v>1718</v>
      </c>
      <c r="I313" s="50" t="s">
        <v>1385</v>
      </c>
      <c r="J313" s="51">
        <v>116</v>
      </c>
      <c r="K313" s="51">
        <v>55</v>
      </c>
      <c r="L313" s="52">
        <f t="shared" si="9"/>
        <v>85.5</v>
      </c>
    </row>
    <row r="314" spans="1:12" ht="12.75" customHeight="1">
      <c r="A314" s="47" t="s">
        <v>1995</v>
      </c>
      <c r="B314" s="48" t="s">
        <v>1996</v>
      </c>
      <c r="C314" s="49" t="s">
        <v>1905</v>
      </c>
      <c r="D314" s="49" t="s">
        <v>888</v>
      </c>
      <c r="E314" s="49" t="s">
        <v>1144</v>
      </c>
      <c r="F314" s="49" t="str">
        <f t="shared" si="8"/>
        <v>110</v>
      </c>
      <c r="G314" s="50" t="s">
        <v>1694</v>
      </c>
      <c r="H314" s="48" t="s">
        <v>1813</v>
      </c>
      <c r="I314" s="50" t="s">
        <v>1723</v>
      </c>
      <c r="J314" s="51">
        <v>147.25</v>
      </c>
      <c r="K314" s="51">
        <v>83</v>
      </c>
      <c r="L314" s="52">
        <f t="shared" si="9"/>
        <v>115.125</v>
      </c>
    </row>
    <row r="315" spans="1:12" ht="12.75" customHeight="1">
      <c r="A315" s="47" t="s">
        <v>1997</v>
      </c>
      <c r="B315" s="48" t="s">
        <v>1998</v>
      </c>
      <c r="C315" s="49" t="s">
        <v>1939</v>
      </c>
      <c r="D315" s="49" t="s">
        <v>888</v>
      </c>
      <c r="E315" s="49" t="s">
        <v>1144</v>
      </c>
      <c r="F315" s="49" t="str">
        <f t="shared" si="8"/>
        <v>110</v>
      </c>
      <c r="G315" s="50" t="s">
        <v>1694</v>
      </c>
      <c r="H315" s="48" t="s">
        <v>1999</v>
      </c>
      <c r="I315" s="50" t="s">
        <v>2000</v>
      </c>
      <c r="J315" s="51">
        <v>132</v>
      </c>
      <c r="K315" s="51">
        <v>68</v>
      </c>
      <c r="L315" s="52">
        <f t="shared" si="9"/>
        <v>100</v>
      </c>
    </row>
    <row r="316" spans="1:12" ht="12.75" customHeight="1">
      <c r="A316" s="47" t="s">
        <v>2001</v>
      </c>
      <c r="B316" s="48" t="s">
        <v>2002</v>
      </c>
      <c r="C316" s="49" t="s">
        <v>2003</v>
      </c>
      <c r="D316" s="49" t="s">
        <v>771</v>
      </c>
      <c r="E316" s="49" t="s">
        <v>1144</v>
      </c>
      <c r="F316" s="49" t="str">
        <f t="shared" si="8"/>
        <v>110</v>
      </c>
      <c r="G316" s="50" t="s">
        <v>1694</v>
      </c>
      <c r="H316" s="48" t="s">
        <v>1722</v>
      </c>
      <c r="I316" s="50" t="s">
        <v>1723</v>
      </c>
      <c r="J316" s="51">
        <v>138.25</v>
      </c>
      <c r="K316" s="51">
        <v>48</v>
      </c>
      <c r="L316" s="52">
        <f t="shared" si="9"/>
        <v>93.125</v>
      </c>
    </row>
    <row r="317" spans="1:12" ht="12.75" customHeight="1">
      <c r="A317" s="47" t="s">
        <v>2004</v>
      </c>
      <c r="B317" s="48" t="s">
        <v>2005</v>
      </c>
      <c r="C317" s="49" t="s">
        <v>2006</v>
      </c>
      <c r="D317" s="49" t="s">
        <v>771</v>
      </c>
      <c r="E317" s="49" t="s">
        <v>1148</v>
      </c>
      <c r="F317" s="49" t="str">
        <f t="shared" si="8"/>
        <v>110</v>
      </c>
      <c r="G317" s="50" t="s">
        <v>1694</v>
      </c>
      <c r="H317" s="48" t="s">
        <v>1927</v>
      </c>
      <c r="I317" s="50" t="s">
        <v>1928</v>
      </c>
      <c r="J317" s="51">
        <v>126</v>
      </c>
      <c r="K317" s="51">
        <v>32</v>
      </c>
      <c r="L317" s="52">
        <f t="shared" si="9"/>
        <v>79</v>
      </c>
    </row>
    <row r="318" spans="1:12" ht="12.75" customHeight="1">
      <c r="A318" s="47" t="s">
        <v>2007</v>
      </c>
      <c r="B318" s="48" t="s">
        <v>2008</v>
      </c>
      <c r="C318" s="49" t="s">
        <v>2009</v>
      </c>
      <c r="D318" s="49" t="s">
        <v>888</v>
      </c>
      <c r="E318" s="49" t="s">
        <v>1148</v>
      </c>
      <c r="F318" s="49" t="str">
        <f t="shared" si="8"/>
        <v>110</v>
      </c>
      <c r="G318" s="50" t="s">
        <v>1694</v>
      </c>
      <c r="H318" s="48" t="s">
        <v>1746</v>
      </c>
      <c r="I318" s="50" t="s">
        <v>1747</v>
      </c>
      <c r="J318" s="51">
        <v>131.5</v>
      </c>
      <c r="K318" s="51">
        <v>98</v>
      </c>
      <c r="L318" s="52">
        <f t="shared" si="9"/>
        <v>114.75</v>
      </c>
    </row>
    <row r="319" spans="1:12" ht="12.75" customHeight="1">
      <c r="A319" s="47" t="s">
        <v>2010</v>
      </c>
      <c r="B319" s="48" t="s">
        <v>2011</v>
      </c>
      <c r="C319" s="49" t="s">
        <v>2012</v>
      </c>
      <c r="D319" s="49" t="s">
        <v>888</v>
      </c>
      <c r="E319" s="49" t="s">
        <v>1155</v>
      </c>
      <c r="F319" s="49" t="str">
        <f t="shared" si="8"/>
        <v>110</v>
      </c>
      <c r="G319" s="50" t="s">
        <v>1694</v>
      </c>
      <c r="H319" s="48" t="s">
        <v>2013</v>
      </c>
      <c r="I319" s="50" t="s">
        <v>1875</v>
      </c>
      <c r="J319" s="51">
        <v>141</v>
      </c>
      <c r="K319" s="51">
        <v>64</v>
      </c>
      <c r="L319" s="52">
        <f t="shared" si="9"/>
        <v>102.5</v>
      </c>
    </row>
    <row r="320" spans="1:12" ht="12.75" customHeight="1">
      <c r="A320" s="47" t="s">
        <v>2014</v>
      </c>
      <c r="B320" s="48" t="s">
        <v>2015</v>
      </c>
      <c r="C320" s="49" t="s">
        <v>2016</v>
      </c>
      <c r="D320" s="49" t="s">
        <v>771</v>
      </c>
      <c r="E320" s="49" t="s">
        <v>1155</v>
      </c>
      <c r="F320" s="49" t="str">
        <f t="shared" si="8"/>
        <v>110</v>
      </c>
      <c r="G320" s="50" t="s">
        <v>1694</v>
      </c>
      <c r="H320" s="48" t="s">
        <v>1730</v>
      </c>
      <c r="I320" s="50" t="s">
        <v>1731</v>
      </c>
      <c r="J320" s="51">
        <v>124.25</v>
      </c>
      <c r="K320" s="51">
        <v>77</v>
      </c>
      <c r="L320" s="52">
        <f t="shared" si="9"/>
        <v>100.625</v>
      </c>
    </row>
    <row r="321" spans="1:12" ht="12.75" customHeight="1">
      <c r="A321" s="47" t="s">
        <v>2017</v>
      </c>
      <c r="B321" s="48" t="s">
        <v>2018</v>
      </c>
      <c r="C321" s="49" t="s">
        <v>2019</v>
      </c>
      <c r="D321" s="49" t="s">
        <v>771</v>
      </c>
      <c r="E321" s="49" t="s">
        <v>1155</v>
      </c>
      <c r="F321" s="49" t="str">
        <f t="shared" si="8"/>
        <v>110</v>
      </c>
      <c r="G321" s="50" t="s">
        <v>1694</v>
      </c>
      <c r="H321" s="48" t="s">
        <v>2020</v>
      </c>
      <c r="I321" s="50" t="s">
        <v>2021</v>
      </c>
      <c r="J321" s="51">
        <v>149.25</v>
      </c>
      <c r="K321" s="51">
        <v>35</v>
      </c>
      <c r="L321" s="52">
        <f t="shared" si="9"/>
        <v>92.125</v>
      </c>
    </row>
    <row r="322" spans="1:12" ht="12.75" customHeight="1">
      <c r="A322" s="47" t="s">
        <v>2022</v>
      </c>
      <c r="B322" s="48" t="s">
        <v>2023</v>
      </c>
      <c r="C322" s="49" t="s">
        <v>2024</v>
      </c>
      <c r="D322" s="49" t="s">
        <v>888</v>
      </c>
      <c r="E322" s="49" t="s">
        <v>1155</v>
      </c>
      <c r="F322" s="49" t="str">
        <f t="shared" si="8"/>
        <v>110</v>
      </c>
      <c r="G322" s="50" t="s">
        <v>1694</v>
      </c>
      <c r="H322" s="48" t="s">
        <v>912</v>
      </c>
      <c r="I322" s="50" t="s">
        <v>1951</v>
      </c>
      <c r="J322" s="51">
        <v>142.5</v>
      </c>
      <c r="K322" s="51">
        <v>68</v>
      </c>
      <c r="L322" s="52">
        <f t="shared" si="9"/>
        <v>105.25</v>
      </c>
    </row>
    <row r="323" spans="1:12" ht="12.75" customHeight="1">
      <c r="A323" s="47" t="s">
        <v>2025</v>
      </c>
      <c r="B323" s="48" t="s">
        <v>2026</v>
      </c>
      <c r="C323" s="49" t="s">
        <v>2027</v>
      </c>
      <c r="D323" s="49" t="s">
        <v>888</v>
      </c>
      <c r="E323" s="49" t="s">
        <v>1155</v>
      </c>
      <c r="F323" s="49" t="str">
        <f t="shared" si="8"/>
        <v>110</v>
      </c>
      <c r="G323" s="50" t="s">
        <v>1694</v>
      </c>
      <c r="H323" s="48" t="s">
        <v>1824</v>
      </c>
      <c r="I323" s="50" t="s">
        <v>1825</v>
      </c>
      <c r="J323" s="51">
        <v>110.25</v>
      </c>
      <c r="K323" s="51">
        <v>59</v>
      </c>
      <c r="L323" s="52">
        <f t="shared" si="9"/>
        <v>84.625</v>
      </c>
    </row>
    <row r="324" spans="1:12" ht="12.75" customHeight="1">
      <c r="A324" s="47" t="s">
        <v>2028</v>
      </c>
      <c r="B324" s="48" t="s">
        <v>2029</v>
      </c>
      <c r="C324" s="49" t="s">
        <v>2030</v>
      </c>
      <c r="D324" s="49" t="s">
        <v>888</v>
      </c>
      <c r="E324" s="49" t="s">
        <v>1155</v>
      </c>
      <c r="F324" s="49" t="str">
        <f t="shared" si="8"/>
        <v>110</v>
      </c>
      <c r="G324" s="50" t="s">
        <v>1694</v>
      </c>
      <c r="H324" s="48" t="s">
        <v>1751</v>
      </c>
      <c r="I324" s="50" t="s">
        <v>1752</v>
      </c>
      <c r="J324" s="51">
        <v>126.25</v>
      </c>
      <c r="K324" s="51">
        <v>70</v>
      </c>
      <c r="L324" s="52">
        <f t="shared" si="9"/>
        <v>98.125</v>
      </c>
    </row>
    <row r="325" spans="1:12" ht="12.75" customHeight="1">
      <c r="A325" s="47" t="s">
        <v>2031</v>
      </c>
      <c r="B325" s="48" t="s">
        <v>2032</v>
      </c>
      <c r="C325" s="49" t="s">
        <v>2033</v>
      </c>
      <c r="D325" s="49" t="s">
        <v>771</v>
      </c>
      <c r="E325" s="49" t="s">
        <v>1155</v>
      </c>
      <c r="F325" s="49" t="str">
        <f t="shared" ref="F325:F388" si="10">LEFT(B325,3)</f>
        <v>110</v>
      </c>
      <c r="G325" s="50" t="s">
        <v>1694</v>
      </c>
      <c r="H325" s="48" t="s">
        <v>1777</v>
      </c>
      <c r="I325" s="50" t="s">
        <v>1723</v>
      </c>
      <c r="J325" s="51">
        <v>143</v>
      </c>
      <c r="K325" s="51">
        <v>88</v>
      </c>
      <c r="L325" s="52">
        <f t="shared" ref="L325:L388" si="11">IF(MID(B325,4,1)="1", J325*50%+K325*50%, J325*60%+K325*40%)</f>
        <v>115.5</v>
      </c>
    </row>
    <row r="326" spans="1:12" ht="12.75" customHeight="1">
      <c r="A326" s="47" t="s">
        <v>2034</v>
      </c>
      <c r="B326" s="48" t="s">
        <v>2035</v>
      </c>
      <c r="C326" s="49" t="s">
        <v>2036</v>
      </c>
      <c r="D326" s="49" t="s">
        <v>888</v>
      </c>
      <c r="E326" s="49" t="s">
        <v>2037</v>
      </c>
      <c r="F326" s="49" t="str">
        <f t="shared" si="10"/>
        <v>110</v>
      </c>
      <c r="G326" s="50" t="s">
        <v>1694</v>
      </c>
      <c r="H326" s="48" t="s">
        <v>916</v>
      </c>
      <c r="I326" s="50" t="s">
        <v>1820</v>
      </c>
      <c r="J326" s="51">
        <v>139.25</v>
      </c>
      <c r="K326" s="51">
        <v>67</v>
      </c>
      <c r="L326" s="52">
        <f t="shared" si="11"/>
        <v>103.125</v>
      </c>
    </row>
    <row r="327" spans="1:12" ht="12.75" customHeight="1">
      <c r="A327" s="47" t="s">
        <v>2038</v>
      </c>
      <c r="B327" s="48" t="s">
        <v>2039</v>
      </c>
      <c r="C327" s="49" t="s">
        <v>2040</v>
      </c>
      <c r="D327" s="49" t="s">
        <v>771</v>
      </c>
      <c r="E327" s="49" t="s">
        <v>1640</v>
      </c>
      <c r="F327" s="49" t="str">
        <f t="shared" si="10"/>
        <v>110</v>
      </c>
      <c r="G327" s="50" t="s">
        <v>1694</v>
      </c>
      <c r="H327" s="48" t="s">
        <v>2020</v>
      </c>
      <c r="I327" s="50" t="s">
        <v>2021</v>
      </c>
      <c r="J327" s="51">
        <v>136.25</v>
      </c>
      <c r="K327" s="51">
        <v>97</v>
      </c>
      <c r="L327" s="52">
        <f t="shared" si="11"/>
        <v>116.625</v>
      </c>
    </row>
    <row r="328" spans="1:12" ht="12.75" customHeight="1">
      <c r="A328" s="47" t="s">
        <v>2041</v>
      </c>
      <c r="B328" s="48" t="s">
        <v>2042</v>
      </c>
      <c r="C328" s="49" t="s">
        <v>2043</v>
      </c>
      <c r="D328" s="49" t="s">
        <v>888</v>
      </c>
      <c r="E328" s="49" t="s">
        <v>1640</v>
      </c>
      <c r="F328" s="49" t="str">
        <f t="shared" si="10"/>
        <v>110</v>
      </c>
      <c r="G328" s="50" t="s">
        <v>1694</v>
      </c>
      <c r="H328" s="48" t="s">
        <v>1699</v>
      </c>
      <c r="I328" s="50" t="s">
        <v>1700</v>
      </c>
      <c r="J328" s="51">
        <v>134.75</v>
      </c>
      <c r="K328" s="51">
        <v>71</v>
      </c>
      <c r="L328" s="52">
        <f t="shared" si="11"/>
        <v>102.875</v>
      </c>
    </row>
    <row r="329" spans="1:12" ht="12.75" customHeight="1">
      <c r="A329" s="47" t="s">
        <v>2044</v>
      </c>
      <c r="B329" s="48" t="s">
        <v>2045</v>
      </c>
      <c r="C329" s="49" t="s">
        <v>2046</v>
      </c>
      <c r="D329" s="49" t="s">
        <v>771</v>
      </c>
      <c r="E329" s="49" t="s">
        <v>1640</v>
      </c>
      <c r="F329" s="49" t="str">
        <f t="shared" si="10"/>
        <v>110</v>
      </c>
      <c r="G329" s="50" t="s">
        <v>1694</v>
      </c>
      <c r="H329" s="48" t="s">
        <v>1909</v>
      </c>
      <c r="I329" s="50" t="s">
        <v>1910</v>
      </c>
      <c r="J329" s="51">
        <v>147.25</v>
      </c>
      <c r="K329" s="51">
        <v>31</v>
      </c>
      <c r="L329" s="52">
        <f t="shared" si="11"/>
        <v>89.125</v>
      </c>
    </row>
    <row r="330" spans="1:12" ht="12.75" customHeight="1">
      <c r="A330" s="47" t="s">
        <v>2047</v>
      </c>
      <c r="B330" s="48" t="s">
        <v>2048</v>
      </c>
      <c r="C330" s="49" t="s">
        <v>2049</v>
      </c>
      <c r="D330" s="49" t="s">
        <v>888</v>
      </c>
      <c r="E330" s="49" t="s">
        <v>1645</v>
      </c>
      <c r="F330" s="49" t="str">
        <f t="shared" si="10"/>
        <v>110</v>
      </c>
      <c r="G330" s="50" t="s">
        <v>1694</v>
      </c>
      <c r="H330" s="48" t="s">
        <v>943</v>
      </c>
      <c r="I330" s="50" t="s">
        <v>1695</v>
      </c>
      <c r="J330" s="51">
        <v>130.75</v>
      </c>
      <c r="K330" s="51">
        <v>30</v>
      </c>
      <c r="L330" s="52">
        <f t="shared" si="11"/>
        <v>80.375</v>
      </c>
    </row>
    <row r="331" spans="1:12" ht="12.75" customHeight="1">
      <c r="A331" s="47" t="s">
        <v>2050</v>
      </c>
      <c r="B331" s="48" t="s">
        <v>2051</v>
      </c>
      <c r="C331" s="49" t="s">
        <v>2052</v>
      </c>
      <c r="D331" s="49" t="s">
        <v>771</v>
      </c>
      <c r="E331" s="49" t="s">
        <v>1645</v>
      </c>
      <c r="F331" s="49" t="str">
        <f t="shared" si="10"/>
        <v>110</v>
      </c>
      <c r="G331" s="50" t="s">
        <v>1694</v>
      </c>
      <c r="H331" s="48" t="s">
        <v>1699</v>
      </c>
      <c r="I331" s="50" t="s">
        <v>1700</v>
      </c>
      <c r="J331" s="51">
        <v>125.25</v>
      </c>
      <c r="K331" s="51">
        <v>36</v>
      </c>
      <c r="L331" s="52">
        <f t="shared" si="11"/>
        <v>80.625</v>
      </c>
    </row>
    <row r="332" spans="1:12" ht="12.75" customHeight="1">
      <c r="A332" s="47" t="s">
        <v>2053</v>
      </c>
      <c r="B332" s="48" t="s">
        <v>2054</v>
      </c>
      <c r="C332" s="49" t="s">
        <v>2055</v>
      </c>
      <c r="D332" s="49" t="s">
        <v>888</v>
      </c>
      <c r="E332" s="49" t="s">
        <v>1645</v>
      </c>
      <c r="F332" s="49" t="str">
        <f t="shared" si="10"/>
        <v>110</v>
      </c>
      <c r="G332" s="50" t="s">
        <v>1694</v>
      </c>
      <c r="H332" s="48" t="s">
        <v>1022</v>
      </c>
      <c r="I332" s="50" t="s">
        <v>2056</v>
      </c>
      <c r="J332" s="51">
        <v>142.5</v>
      </c>
      <c r="K332" s="51">
        <v>41</v>
      </c>
      <c r="L332" s="52">
        <f t="shared" si="11"/>
        <v>91.75</v>
      </c>
    </row>
    <row r="333" spans="1:12" ht="12.75" customHeight="1">
      <c r="A333" s="47" t="s">
        <v>2057</v>
      </c>
      <c r="B333" s="48" t="s">
        <v>2058</v>
      </c>
      <c r="C333" s="49" t="s">
        <v>2059</v>
      </c>
      <c r="D333" s="49" t="s">
        <v>888</v>
      </c>
      <c r="E333" s="49" t="s">
        <v>1645</v>
      </c>
      <c r="F333" s="49" t="str">
        <f t="shared" si="10"/>
        <v>110</v>
      </c>
      <c r="G333" s="50" t="s">
        <v>1694</v>
      </c>
      <c r="H333" s="48" t="s">
        <v>1713</v>
      </c>
      <c r="I333" s="50" t="s">
        <v>1714</v>
      </c>
      <c r="J333" s="51">
        <v>132.75</v>
      </c>
      <c r="K333" s="51">
        <v>35</v>
      </c>
      <c r="L333" s="52">
        <f t="shared" si="11"/>
        <v>83.875</v>
      </c>
    </row>
    <row r="334" spans="1:12" ht="12.75" customHeight="1">
      <c r="A334" s="47" t="s">
        <v>2060</v>
      </c>
      <c r="B334" s="48" t="s">
        <v>2061</v>
      </c>
      <c r="C334" s="49" t="s">
        <v>2062</v>
      </c>
      <c r="D334" s="49" t="s">
        <v>771</v>
      </c>
      <c r="E334" s="49" t="s">
        <v>2063</v>
      </c>
      <c r="F334" s="49" t="str">
        <f t="shared" si="10"/>
        <v>110</v>
      </c>
      <c r="G334" s="50" t="s">
        <v>1694</v>
      </c>
      <c r="H334" s="48" t="s">
        <v>943</v>
      </c>
      <c r="I334" s="50" t="s">
        <v>1695</v>
      </c>
      <c r="J334" s="51">
        <v>147.75</v>
      </c>
      <c r="K334" s="51">
        <v>53</v>
      </c>
      <c r="L334" s="52">
        <f t="shared" si="11"/>
        <v>100.375</v>
      </c>
    </row>
    <row r="335" spans="1:12" ht="12.75" customHeight="1">
      <c r="A335" s="47" t="s">
        <v>2064</v>
      </c>
      <c r="B335" s="48" t="s">
        <v>2065</v>
      </c>
      <c r="C335" s="49" t="s">
        <v>2066</v>
      </c>
      <c r="D335" s="49" t="s">
        <v>888</v>
      </c>
      <c r="E335" s="49" t="s">
        <v>1171</v>
      </c>
      <c r="F335" s="49" t="str">
        <f t="shared" si="10"/>
        <v>110</v>
      </c>
      <c r="G335" s="50" t="s">
        <v>1694</v>
      </c>
      <c r="H335" s="48" t="s">
        <v>1909</v>
      </c>
      <c r="I335" s="50" t="s">
        <v>1910</v>
      </c>
      <c r="J335" s="51">
        <v>124.25</v>
      </c>
      <c r="K335" s="51">
        <v>32</v>
      </c>
      <c r="L335" s="52">
        <f t="shared" si="11"/>
        <v>78.125</v>
      </c>
    </row>
    <row r="336" spans="1:12" ht="12.75" customHeight="1">
      <c r="A336" s="47" t="s">
        <v>2067</v>
      </c>
      <c r="B336" s="48" t="s">
        <v>2068</v>
      </c>
      <c r="C336" s="49" t="s">
        <v>2069</v>
      </c>
      <c r="D336" s="49" t="s">
        <v>771</v>
      </c>
      <c r="E336" s="49" t="s">
        <v>1171</v>
      </c>
      <c r="F336" s="49" t="str">
        <f t="shared" si="10"/>
        <v>110</v>
      </c>
      <c r="G336" s="50" t="s">
        <v>1694</v>
      </c>
      <c r="H336" s="48" t="s">
        <v>1713</v>
      </c>
      <c r="I336" s="50" t="s">
        <v>1714</v>
      </c>
      <c r="J336" s="51">
        <v>149</v>
      </c>
      <c r="K336" s="51">
        <v>89</v>
      </c>
      <c r="L336" s="52">
        <f t="shared" si="11"/>
        <v>119</v>
      </c>
    </row>
    <row r="337" spans="1:12" ht="12.75" customHeight="1">
      <c r="A337" s="47" t="s">
        <v>2070</v>
      </c>
      <c r="B337" s="48" t="s">
        <v>2071</v>
      </c>
      <c r="C337" s="49" t="s">
        <v>2072</v>
      </c>
      <c r="D337" s="49" t="s">
        <v>888</v>
      </c>
      <c r="E337" s="49" t="s">
        <v>1178</v>
      </c>
      <c r="F337" s="49" t="str">
        <f t="shared" si="10"/>
        <v>110</v>
      </c>
      <c r="G337" s="50" t="s">
        <v>1694</v>
      </c>
      <c r="H337" s="48" t="s">
        <v>1722</v>
      </c>
      <c r="I337" s="50" t="s">
        <v>1723</v>
      </c>
      <c r="J337" s="51">
        <v>119</v>
      </c>
      <c r="K337" s="51">
        <v>88</v>
      </c>
      <c r="L337" s="52">
        <f t="shared" si="11"/>
        <v>103.5</v>
      </c>
    </row>
    <row r="338" spans="1:12" ht="12.75" customHeight="1">
      <c r="A338" s="47" t="s">
        <v>2073</v>
      </c>
      <c r="B338" s="48" t="s">
        <v>2074</v>
      </c>
      <c r="C338" s="49" t="s">
        <v>2075</v>
      </c>
      <c r="D338" s="49" t="s">
        <v>888</v>
      </c>
      <c r="E338" s="49" t="s">
        <v>1178</v>
      </c>
      <c r="F338" s="49" t="str">
        <f t="shared" si="10"/>
        <v>110</v>
      </c>
      <c r="G338" s="50" t="s">
        <v>1694</v>
      </c>
      <c r="H338" s="48" t="s">
        <v>956</v>
      </c>
      <c r="I338" s="50" t="s">
        <v>1875</v>
      </c>
      <c r="J338" s="51">
        <v>133.5</v>
      </c>
      <c r="K338" s="51">
        <v>54</v>
      </c>
      <c r="L338" s="52">
        <f t="shared" si="11"/>
        <v>93.75</v>
      </c>
    </row>
    <row r="339" spans="1:12" ht="12.75" customHeight="1">
      <c r="A339" s="47" t="s">
        <v>2076</v>
      </c>
      <c r="B339" s="48" t="s">
        <v>2077</v>
      </c>
      <c r="C339" s="49" t="s">
        <v>2078</v>
      </c>
      <c r="D339" s="49" t="s">
        <v>888</v>
      </c>
      <c r="E339" s="49" t="s">
        <v>889</v>
      </c>
      <c r="F339" s="49" t="str">
        <f t="shared" si="10"/>
        <v>110</v>
      </c>
      <c r="G339" s="50" t="s">
        <v>1694</v>
      </c>
      <c r="H339" s="48" t="s">
        <v>2079</v>
      </c>
      <c r="I339" s="50" t="s">
        <v>2080</v>
      </c>
      <c r="J339" s="51">
        <v>125.5</v>
      </c>
      <c r="K339" s="51">
        <v>43</v>
      </c>
      <c r="L339" s="52">
        <f t="shared" si="11"/>
        <v>92.5</v>
      </c>
    </row>
    <row r="340" spans="1:12" ht="12.75" customHeight="1">
      <c r="A340" s="47" t="s">
        <v>2081</v>
      </c>
      <c r="B340" s="48" t="s">
        <v>2082</v>
      </c>
      <c r="C340" s="49" t="s">
        <v>2083</v>
      </c>
      <c r="D340" s="49" t="s">
        <v>888</v>
      </c>
      <c r="E340" s="49" t="s">
        <v>889</v>
      </c>
      <c r="F340" s="49" t="str">
        <f t="shared" si="10"/>
        <v>110</v>
      </c>
      <c r="G340" s="50" t="s">
        <v>1694</v>
      </c>
      <c r="H340" s="48" t="s">
        <v>2079</v>
      </c>
      <c r="I340" s="50" t="s">
        <v>2080</v>
      </c>
      <c r="J340" s="51">
        <v>144.5</v>
      </c>
      <c r="K340" s="51">
        <v>36</v>
      </c>
      <c r="L340" s="52">
        <f t="shared" si="11"/>
        <v>101.10000000000001</v>
      </c>
    </row>
    <row r="341" spans="1:12" ht="12.75" customHeight="1">
      <c r="A341" s="47" t="s">
        <v>2084</v>
      </c>
      <c r="B341" s="48" t="s">
        <v>2085</v>
      </c>
      <c r="C341" s="49" t="s">
        <v>2086</v>
      </c>
      <c r="D341" s="49" t="s">
        <v>888</v>
      </c>
      <c r="E341" s="49" t="s">
        <v>1015</v>
      </c>
      <c r="F341" s="49" t="str">
        <f t="shared" si="10"/>
        <v>110</v>
      </c>
      <c r="G341" s="50" t="s">
        <v>1694</v>
      </c>
      <c r="H341" s="48" t="s">
        <v>2079</v>
      </c>
      <c r="I341" s="50" t="s">
        <v>2080</v>
      </c>
      <c r="J341" s="51">
        <v>132.25</v>
      </c>
      <c r="K341" s="51">
        <v>87</v>
      </c>
      <c r="L341" s="52">
        <f t="shared" si="11"/>
        <v>114.15</v>
      </c>
    </row>
    <row r="342" spans="1:12" ht="12.75" customHeight="1">
      <c r="A342" s="47" t="s">
        <v>2087</v>
      </c>
      <c r="B342" s="48" t="s">
        <v>2088</v>
      </c>
      <c r="C342" s="49" t="s">
        <v>2089</v>
      </c>
      <c r="D342" s="49" t="s">
        <v>888</v>
      </c>
      <c r="E342" s="49" t="s">
        <v>1015</v>
      </c>
      <c r="F342" s="49" t="str">
        <f t="shared" si="10"/>
        <v>110</v>
      </c>
      <c r="G342" s="50" t="s">
        <v>1694</v>
      </c>
      <c r="H342" s="48" t="s">
        <v>2090</v>
      </c>
      <c r="I342" s="50" t="s">
        <v>2080</v>
      </c>
      <c r="J342" s="51">
        <v>142.5</v>
      </c>
      <c r="K342" s="51">
        <v>48</v>
      </c>
      <c r="L342" s="52">
        <f t="shared" si="11"/>
        <v>104.7</v>
      </c>
    </row>
    <row r="343" spans="1:12" ht="12.75" customHeight="1">
      <c r="A343" s="47" t="s">
        <v>2091</v>
      </c>
      <c r="B343" s="48" t="s">
        <v>2092</v>
      </c>
      <c r="C343" s="49" t="s">
        <v>2093</v>
      </c>
      <c r="D343" s="49" t="s">
        <v>888</v>
      </c>
      <c r="E343" s="49" t="s">
        <v>1026</v>
      </c>
      <c r="F343" s="49" t="str">
        <f t="shared" si="10"/>
        <v>110</v>
      </c>
      <c r="G343" s="50" t="s">
        <v>1694</v>
      </c>
      <c r="H343" s="48" t="s">
        <v>2090</v>
      </c>
      <c r="I343" s="50" t="s">
        <v>2080</v>
      </c>
      <c r="J343" s="51">
        <v>116.75</v>
      </c>
      <c r="K343" s="51">
        <v>97</v>
      </c>
      <c r="L343" s="52">
        <f t="shared" si="11"/>
        <v>108.85</v>
      </c>
    </row>
    <row r="344" spans="1:12" ht="12.75" customHeight="1">
      <c r="A344" s="47" t="s">
        <v>2094</v>
      </c>
      <c r="B344" s="48" t="s">
        <v>2095</v>
      </c>
      <c r="C344" s="49" t="s">
        <v>2096</v>
      </c>
      <c r="D344" s="49" t="s">
        <v>888</v>
      </c>
      <c r="E344" s="49" t="s">
        <v>1026</v>
      </c>
      <c r="F344" s="49" t="str">
        <f t="shared" si="10"/>
        <v>110</v>
      </c>
      <c r="G344" s="50" t="s">
        <v>1694</v>
      </c>
      <c r="H344" s="48" t="s">
        <v>2079</v>
      </c>
      <c r="I344" s="50" t="s">
        <v>2080</v>
      </c>
      <c r="J344" s="51">
        <v>119.75</v>
      </c>
      <c r="K344" s="51">
        <v>59</v>
      </c>
      <c r="L344" s="52">
        <f t="shared" si="11"/>
        <v>95.449999999999989</v>
      </c>
    </row>
    <row r="345" spans="1:12" ht="12.75" customHeight="1">
      <c r="A345" s="47" t="s">
        <v>2097</v>
      </c>
      <c r="B345" s="48" t="s">
        <v>2098</v>
      </c>
      <c r="C345" s="49" t="s">
        <v>2099</v>
      </c>
      <c r="D345" s="49" t="s">
        <v>771</v>
      </c>
      <c r="E345" s="49" t="s">
        <v>1041</v>
      </c>
      <c r="F345" s="49" t="str">
        <f t="shared" si="10"/>
        <v>110</v>
      </c>
      <c r="G345" s="50" t="s">
        <v>1694</v>
      </c>
      <c r="H345" s="48" t="s">
        <v>2079</v>
      </c>
      <c r="I345" s="50" t="s">
        <v>2080</v>
      </c>
      <c r="J345" s="51">
        <v>143.25</v>
      </c>
      <c r="K345" s="51">
        <v>30</v>
      </c>
      <c r="L345" s="52">
        <f t="shared" si="11"/>
        <v>97.95</v>
      </c>
    </row>
    <row r="346" spans="1:12" ht="12.75" customHeight="1">
      <c r="A346" s="47" t="s">
        <v>2100</v>
      </c>
      <c r="B346" s="48" t="s">
        <v>2101</v>
      </c>
      <c r="C346" s="49" t="s">
        <v>2102</v>
      </c>
      <c r="D346" s="49" t="s">
        <v>888</v>
      </c>
      <c r="E346" s="49" t="s">
        <v>1049</v>
      </c>
      <c r="F346" s="49" t="str">
        <f t="shared" si="10"/>
        <v>110</v>
      </c>
      <c r="G346" s="50" t="s">
        <v>1694</v>
      </c>
      <c r="H346" s="48" t="s">
        <v>2103</v>
      </c>
      <c r="I346" s="50" t="s">
        <v>2104</v>
      </c>
      <c r="J346" s="51">
        <v>116.75</v>
      </c>
      <c r="K346" s="51">
        <v>47</v>
      </c>
      <c r="L346" s="52">
        <f t="shared" si="11"/>
        <v>88.85</v>
      </c>
    </row>
    <row r="347" spans="1:12" ht="12.75" customHeight="1">
      <c r="A347" s="47" t="s">
        <v>2105</v>
      </c>
      <c r="B347" s="48" t="s">
        <v>2106</v>
      </c>
      <c r="C347" s="49" t="s">
        <v>2107</v>
      </c>
      <c r="D347" s="49" t="s">
        <v>888</v>
      </c>
      <c r="E347" s="49" t="s">
        <v>1059</v>
      </c>
      <c r="F347" s="49" t="str">
        <f t="shared" si="10"/>
        <v>110</v>
      </c>
      <c r="G347" s="50" t="s">
        <v>1694</v>
      </c>
      <c r="H347" s="48" t="s">
        <v>2079</v>
      </c>
      <c r="I347" s="50" t="s">
        <v>2080</v>
      </c>
      <c r="J347" s="51">
        <v>115.5</v>
      </c>
      <c r="K347" s="51">
        <v>82</v>
      </c>
      <c r="L347" s="52">
        <f t="shared" si="11"/>
        <v>102.1</v>
      </c>
    </row>
    <row r="348" spans="1:12" ht="12.75" customHeight="1">
      <c r="A348" s="47" t="s">
        <v>2108</v>
      </c>
      <c r="B348" s="48" t="s">
        <v>2109</v>
      </c>
      <c r="C348" s="49" t="s">
        <v>2110</v>
      </c>
      <c r="D348" s="49" t="s">
        <v>771</v>
      </c>
      <c r="E348" s="49" t="s">
        <v>1059</v>
      </c>
      <c r="F348" s="49" t="str">
        <f t="shared" si="10"/>
        <v>110</v>
      </c>
      <c r="G348" s="50" t="s">
        <v>1694</v>
      </c>
      <c r="H348" s="48" t="s">
        <v>2103</v>
      </c>
      <c r="I348" s="50" t="s">
        <v>2104</v>
      </c>
      <c r="J348" s="51">
        <v>113.25</v>
      </c>
      <c r="K348" s="51">
        <v>51</v>
      </c>
      <c r="L348" s="52">
        <f t="shared" si="11"/>
        <v>88.350000000000009</v>
      </c>
    </row>
    <row r="349" spans="1:12" ht="12.75" customHeight="1">
      <c r="A349" s="47" t="s">
        <v>2111</v>
      </c>
      <c r="B349" s="48" t="s">
        <v>2112</v>
      </c>
      <c r="C349" s="49" t="s">
        <v>2113</v>
      </c>
      <c r="D349" s="49" t="s">
        <v>888</v>
      </c>
      <c r="E349" s="49" t="s">
        <v>1059</v>
      </c>
      <c r="F349" s="49" t="str">
        <f t="shared" si="10"/>
        <v>110</v>
      </c>
      <c r="G349" s="50" t="s">
        <v>1694</v>
      </c>
      <c r="H349" s="48" t="s">
        <v>2079</v>
      </c>
      <c r="I349" s="50" t="s">
        <v>2080</v>
      </c>
      <c r="J349" s="51">
        <v>127.5</v>
      </c>
      <c r="K349" s="51">
        <v>77</v>
      </c>
      <c r="L349" s="52">
        <f t="shared" si="11"/>
        <v>107.3</v>
      </c>
    </row>
    <row r="350" spans="1:12" ht="12.75" customHeight="1">
      <c r="A350" s="47" t="s">
        <v>2114</v>
      </c>
      <c r="B350" s="48" t="s">
        <v>2115</v>
      </c>
      <c r="C350" s="49" t="s">
        <v>2116</v>
      </c>
      <c r="D350" s="49" t="s">
        <v>888</v>
      </c>
      <c r="E350" s="49" t="s">
        <v>1059</v>
      </c>
      <c r="F350" s="49" t="str">
        <f t="shared" si="10"/>
        <v>110</v>
      </c>
      <c r="G350" s="50" t="s">
        <v>1694</v>
      </c>
      <c r="H350" s="48" t="s">
        <v>2090</v>
      </c>
      <c r="I350" s="50" t="s">
        <v>2080</v>
      </c>
      <c r="J350" s="51">
        <v>139.25</v>
      </c>
      <c r="K350" s="51">
        <v>35</v>
      </c>
      <c r="L350" s="52">
        <f t="shared" si="11"/>
        <v>97.55</v>
      </c>
    </row>
    <row r="351" spans="1:12" ht="12.75" customHeight="1">
      <c r="A351" s="47" t="s">
        <v>2117</v>
      </c>
      <c r="B351" s="48" t="s">
        <v>2118</v>
      </c>
      <c r="C351" s="49" t="s">
        <v>2119</v>
      </c>
      <c r="D351" s="49" t="s">
        <v>888</v>
      </c>
      <c r="E351" s="49" t="s">
        <v>1074</v>
      </c>
      <c r="F351" s="49" t="str">
        <f t="shared" si="10"/>
        <v>110</v>
      </c>
      <c r="G351" s="50" t="s">
        <v>1694</v>
      </c>
      <c r="H351" s="48" t="s">
        <v>2090</v>
      </c>
      <c r="I351" s="50" t="s">
        <v>2080</v>
      </c>
      <c r="J351" s="51">
        <v>128</v>
      </c>
      <c r="K351" s="51">
        <v>32</v>
      </c>
      <c r="L351" s="52">
        <f t="shared" si="11"/>
        <v>89.6</v>
      </c>
    </row>
    <row r="352" spans="1:12" ht="12.75" customHeight="1">
      <c r="A352" s="47" t="s">
        <v>2120</v>
      </c>
      <c r="B352" s="48" t="s">
        <v>2121</v>
      </c>
      <c r="C352" s="49" t="s">
        <v>2122</v>
      </c>
      <c r="D352" s="49" t="s">
        <v>771</v>
      </c>
      <c r="E352" s="49" t="s">
        <v>1097</v>
      </c>
      <c r="F352" s="49" t="str">
        <f t="shared" si="10"/>
        <v>110</v>
      </c>
      <c r="G352" s="50" t="s">
        <v>1694</v>
      </c>
      <c r="H352" s="48" t="s">
        <v>2090</v>
      </c>
      <c r="I352" s="50" t="s">
        <v>2080</v>
      </c>
      <c r="J352" s="51">
        <v>129.5</v>
      </c>
      <c r="K352" s="51">
        <v>-30</v>
      </c>
      <c r="L352" s="52">
        <f t="shared" si="11"/>
        <v>65.7</v>
      </c>
    </row>
    <row r="353" spans="1:12" ht="12.75" customHeight="1">
      <c r="A353" s="47" t="s">
        <v>2123</v>
      </c>
      <c r="B353" s="48" t="s">
        <v>2124</v>
      </c>
      <c r="C353" s="49" t="s">
        <v>2125</v>
      </c>
      <c r="D353" s="49" t="s">
        <v>888</v>
      </c>
      <c r="E353" s="49" t="s">
        <v>1101</v>
      </c>
      <c r="F353" s="49" t="str">
        <f t="shared" si="10"/>
        <v>110</v>
      </c>
      <c r="G353" s="50" t="s">
        <v>1694</v>
      </c>
      <c r="H353" s="48" t="s">
        <v>2090</v>
      </c>
      <c r="I353" s="50" t="s">
        <v>2080</v>
      </c>
      <c r="J353" s="51">
        <v>129.75</v>
      </c>
      <c r="K353" s="51">
        <v>62</v>
      </c>
      <c r="L353" s="52">
        <f t="shared" si="11"/>
        <v>102.64999999999999</v>
      </c>
    </row>
    <row r="354" spans="1:12" ht="12.75" customHeight="1">
      <c r="A354" s="47" t="s">
        <v>2126</v>
      </c>
      <c r="B354" s="48" t="s">
        <v>2127</v>
      </c>
      <c r="C354" s="49" t="s">
        <v>2128</v>
      </c>
      <c r="D354" s="49" t="s">
        <v>888</v>
      </c>
      <c r="E354" s="49" t="s">
        <v>1134</v>
      </c>
      <c r="F354" s="49" t="str">
        <f t="shared" si="10"/>
        <v>110</v>
      </c>
      <c r="G354" s="50" t="s">
        <v>1694</v>
      </c>
      <c r="H354" s="48" t="s">
        <v>2090</v>
      </c>
      <c r="I354" s="50" t="s">
        <v>2080</v>
      </c>
      <c r="J354" s="51">
        <v>139.5</v>
      </c>
      <c r="K354" s="51">
        <v>68</v>
      </c>
      <c r="L354" s="52">
        <f t="shared" si="11"/>
        <v>110.9</v>
      </c>
    </row>
    <row r="355" spans="1:12" ht="12.75" customHeight="1">
      <c r="A355" s="47" t="s">
        <v>2129</v>
      </c>
      <c r="B355" s="48" t="s">
        <v>2130</v>
      </c>
      <c r="C355" s="49" t="s">
        <v>2131</v>
      </c>
      <c r="D355" s="49" t="s">
        <v>771</v>
      </c>
      <c r="E355" s="49" t="s">
        <v>1640</v>
      </c>
      <c r="F355" s="49" t="str">
        <f t="shared" si="10"/>
        <v>110</v>
      </c>
      <c r="G355" s="50" t="s">
        <v>1694</v>
      </c>
      <c r="H355" s="48" t="s">
        <v>2079</v>
      </c>
      <c r="I355" s="50" t="s">
        <v>2080</v>
      </c>
      <c r="J355" s="51">
        <v>111</v>
      </c>
      <c r="K355" s="51">
        <v>45</v>
      </c>
      <c r="L355" s="52">
        <f t="shared" si="11"/>
        <v>84.6</v>
      </c>
    </row>
    <row r="356" spans="1:12" ht="12.75" customHeight="1">
      <c r="A356" s="47" t="s">
        <v>2132</v>
      </c>
      <c r="B356" s="48" t="s">
        <v>2133</v>
      </c>
      <c r="C356" s="49" t="s">
        <v>2134</v>
      </c>
      <c r="D356" s="49" t="s">
        <v>771</v>
      </c>
      <c r="E356" s="49" t="s">
        <v>1640</v>
      </c>
      <c r="F356" s="49" t="str">
        <f t="shared" si="10"/>
        <v>110</v>
      </c>
      <c r="G356" s="50" t="s">
        <v>1694</v>
      </c>
      <c r="H356" s="48" t="s">
        <v>2079</v>
      </c>
      <c r="I356" s="50" t="s">
        <v>2080</v>
      </c>
      <c r="J356" s="51">
        <v>120.75</v>
      </c>
      <c r="K356" s="51">
        <v>49</v>
      </c>
      <c r="L356" s="52">
        <f t="shared" si="11"/>
        <v>92.050000000000011</v>
      </c>
    </row>
    <row r="357" spans="1:12" ht="12.75" customHeight="1">
      <c r="A357" s="47" t="s">
        <v>2135</v>
      </c>
      <c r="B357" s="48" t="s">
        <v>2136</v>
      </c>
      <c r="C357" s="49" t="s">
        <v>2137</v>
      </c>
      <c r="D357" s="49" t="s">
        <v>771</v>
      </c>
      <c r="E357" s="49" t="s">
        <v>2138</v>
      </c>
      <c r="F357" s="49" t="str">
        <f t="shared" si="10"/>
        <v>110</v>
      </c>
      <c r="G357" s="50" t="s">
        <v>1694</v>
      </c>
      <c r="H357" s="48" t="s">
        <v>2103</v>
      </c>
      <c r="I357" s="50" t="s">
        <v>2104</v>
      </c>
      <c r="J357" s="51">
        <v>141.75</v>
      </c>
      <c r="K357" s="51">
        <v>58</v>
      </c>
      <c r="L357" s="52">
        <f t="shared" si="11"/>
        <v>108.25</v>
      </c>
    </row>
    <row r="358" spans="1:12" ht="12.75" customHeight="1">
      <c r="A358" s="47" t="s">
        <v>2139</v>
      </c>
      <c r="B358" s="48" t="s">
        <v>2140</v>
      </c>
      <c r="C358" s="49" t="s">
        <v>2141</v>
      </c>
      <c r="D358" s="49" t="s">
        <v>771</v>
      </c>
      <c r="E358" s="49" t="s">
        <v>1178</v>
      </c>
      <c r="F358" s="49" t="str">
        <f t="shared" si="10"/>
        <v>110</v>
      </c>
      <c r="G358" s="50" t="s">
        <v>1694</v>
      </c>
      <c r="H358" s="48" t="s">
        <v>2079</v>
      </c>
      <c r="I358" s="50" t="s">
        <v>2080</v>
      </c>
      <c r="J358" s="51">
        <v>142.25</v>
      </c>
      <c r="K358" s="51">
        <v>30</v>
      </c>
      <c r="L358" s="52">
        <f t="shared" si="11"/>
        <v>97.35</v>
      </c>
    </row>
    <row r="359" spans="1:12" ht="12.75" customHeight="1">
      <c r="A359" s="47" t="s">
        <v>2142</v>
      </c>
      <c r="B359" s="48" t="s">
        <v>2143</v>
      </c>
      <c r="C359" s="49" t="s">
        <v>2144</v>
      </c>
      <c r="D359" s="49" t="s">
        <v>888</v>
      </c>
      <c r="E359" s="49" t="s">
        <v>889</v>
      </c>
      <c r="F359" s="49" t="str">
        <f t="shared" si="10"/>
        <v>104</v>
      </c>
      <c r="G359" s="50" t="s">
        <v>2145</v>
      </c>
      <c r="H359" s="48" t="s">
        <v>891</v>
      </c>
      <c r="I359" s="50" t="s">
        <v>1226</v>
      </c>
      <c r="J359" s="51">
        <v>147.75</v>
      </c>
      <c r="K359" s="51">
        <v>58</v>
      </c>
      <c r="L359" s="52">
        <f t="shared" si="11"/>
        <v>102.875</v>
      </c>
    </row>
    <row r="360" spans="1:12" ht="12.75" customHeight="1">
      <c r="A360" s="47" t="s">
        <v>2146</v>
      </c>
      <c r="B360" s="48" t="s">
        <v>2147</v>
      </c>
      <c r="C360" s="49" t="s">
        <v>2148</v>
      </c>
      <c r="D360" s="49" t="s">
        <v>888</v>
      </c>
      <c r="E360" s="49" t="s">
        <v>889</v>
      </c>
      <c r="F360" s="49" t="str">
        <f t="shared" si="10"/>
        <v>104</v>
      </c>
      <c r="G360" s="50" t="s">
        <v>2145</v>
      </c>
      <c r="H360" s="48" t="s">
        <v>2149</v>
      </c>
      <c r="I360" s="50" t="s">
        <v>1226</v>
      </c>
      <c r="J360" s="51">
        <v>136.25</v>
      </c>
      <c r="K360" s="51">
        <v>39</v>
      </c>
      <c r="L360" s="52">
        <f t="shared" si="11"/>
        <v>87.625</v>
      </c>
    </row>
    <row r="361" spans="1:12" ht="12.75" customHeight="1">
      <c r="A361" s="47" t="s">
        <v>2150</v>
      </c>
      <c r="B361" s="48" t="s">
        <v>2151</v>
      </c>
      <c r="C361" s="49" t="s">
        <v>2152</v>
      </c>
      <c r="D361" s="49" t="s">
        <v>888</v>
      </c>
      <c r="E361" s="49" t="s">
        <v>889</v>
      </c>
      <c r="F361" s="49" t="str">
        <f t="shared" si="10"/>
        <v>104</v>
      </c>
      <c r="G361" s="50" t="s">
        <v>2145</v>
      </c>
      <c r="H361" s="48" t="s">
        <v>1117</v>
      </c>
      <c r="I361" s="50" t="s">
        <v>892</v>
      </c>
      <c r="J361" s="51">
        <v>123.5</v>
      </c>
      <c r="K361" s="51">
        <v>71</v>
      </c>
      <c r="L361" s="52">
        <f t="shared" si="11"/>
        <v>97.25</v>
      </c>
    </row>
    <row r="362" spans="1:12" ht="12.75" customHeight="1">
      <c r="A362" s="47" t="s">
        <v>2153</v>
      </c>
      <c r="B362" s="48" t="s">
        <v>2154</v>
      </c>
      <c r="C362" s="49" t="s">
        <v>2155</v>
      </c>
      <c r="D362" s="49" t="s">
        <v>888</v>
      </c>
      <c r="E362" s="49" t="s">
        <v>889</v>
      </c>
      <c r="F362" s="49" t="str">
        <f t="shared" si="10"/>
        <v>104</v>
      </c>
      <c r="G362" s="50" t="s">
        <v>2145</v>
      </c>
      <c r="H362" s="48" t="s">
        <v>2156</v>
      </c>
      <c r="I362" s="50" t="s">
        <v>892</v>
      </c>
      <c r="J362" s="51">
        <v>116.25</v>
      </c>
      <c r="K362" s="51">
        <v>30</v>
      </c>
      <c r="L362" s="52">
        <f t="shared" si="11"/>
        <v>73.125</v>
      </c>
    </row>
    <row r="363" spans="1:12" ht="12.75" customHeight="1">
      <c r="A363" s="47" t="s">
        <v>2157</v>
      </c>
      <c r="B363" s="48" t="s">
        <v>2158</v>
      </c>
      <c r="C363" s="49" t="s">
        <v>2159</v>
      </c>
      <c r="D363" s="49" t="s">
        <v>888</v>
      </c>
      <c r="E363" s="49" t="s">
        <v>889</v>
      </c>
      <c r="F363" s="49" t="str">
        <f t="shared" si="10"/>
        <v>104</v>
      </c>
      <c r="G363" s="50" t="s">
        <v>2145</v>
      </c>
      <c r="H363" s="48" t="s">
        <v>891</v>
      </c>
      <c r="I363" s="50" t="s">
        <v>1226</v>
      </c>
      <c r="J363" s="51">
        <v>135.5</v>
      </c>
      <c r="K363" s="51">
        <v>69</v>
      </c>
      <c r="L363" s="52">
        <f t="shared" si="11"/>
        <v>102.25</v>
      </c>
    </row>
    <row r="364" spans="1:12" ht="12.75" customHeight="1">
      <c r="A364" s="47" t="s">
        <v>2160</v>
      </c>
      <c r="B364" s="48" t="s">
        <v>2161</v>
      </c>
      <c r="C364" s="49" t="s">
        <v>2162</v>
      </c>
      <c r="D364" s="49" t="s">
        <v>888</v>
      </c>
      <c r="E364" s="49" t="s">
        <v>889</v>
      </c>
      <c r="F364" s="49" t="str">
        <f t="shared" si="10"/>
        <v>104</v>
      </c>
      <c r="G364" s="50" t="s">
        <v>2145</v>
      </c>
      <c r="H364" s="48" t="s">
        <v>1022</v>
      </c>
      <c r="I364" s="50" t="s">
        <v>2163</v>
      </c>
      <c r="J364" s="51">
        <v>139</v>
      </c>
      <c r="K364" s="51">
        <v>69</v>
      </c>
      <c r="L364" s="52">
        <f t="shared" si="11"/>
        <v>104</v>
      </c>
    </row>
    <row r="365" spans="1:12" ht="12.75" customHeight="1">
      <c r="A365" s="47" t="s">
        <v>2164</v>
      </c>
      <c r="B365" s="48" t="s">
        <v>2165</v>
      </c>
      <c r="C365" s="49" t="s">
        <v>2166</v>
      </c>
      <c r="D365" s="49" t="s">
        <v>888</v>
      </c>
      <c r="E365" s="49" t="s">
        <v>889</v>
      </c>
      <c r="F365" s="49" t="str">
        <f t="shared" si="10"/>
        <v>104</v>
      </c>
      <c r="G365" s="50" t="s">
        <v>2145</v>
      </c>
      <c r="H365" s="48" t="s">
        <v>956</v>
      </c>
      <c r="I365" s="50" t="s">
        <v>1226</v>
      </c>
      <c r="J365" s="51">
        <v>136.25</v>
      </c>
      <c r="K365" s="51">
        <v>69</v>
      </c>
      <c r="L365" s="52">
        <f t="shared" si="11"/>
        <v>102.625</v>
      </c>
    </row>
    <row r="366" spans="1:12" ht="12.75" customHeight="1">
      <c r="A366" s="47" t="s">
        <v>2167</v>
      </c>
      <c r="B366" s="48" t="s">
        <v>2168</v>
      </c>
      <c r="C366" s="49" t="s">
        <v>2169</v>
      </c>
      <c r="D366" s="49" t="s">
        <v>771</v>
      </c>
      <c r="E366" s="49" t="s">
        <v>889</v>
      </c>
      <c r="F366" s="49" t="str">
        <f t="shared" si="10"/>
        <v>104</v>
      </c>
      <c r="G366" s="50" t="s">
        <v>2145</v>
      </c>
      <c r="H366" s="48" t="s">
        <v>926</v>
      </c>
      <c r="I366" s="50" t="s">
        <v>1226</v>
      </c>
      <c r="J366" s="51">
        <v>145.75</v>
      </c>
      <c r="K366" s="51">
        <v>40</v>
      </c>
      <c r="L366" s="52">
        <f t="shared" si="11"/>
        <v>92.875</v>
      </c>
    </row>
    <row r="367" spans="1:12" ht="12.75" customHeight="1">
      <c r="A367" s="47" t="s">
        <v>2170</v>
      </c>
      <c r="B367" s="48" t="s">
        <v>2171</v>
      </c>
      <c r="C367" s="49" t="s">
        <v>2172</v>
      </c>
      <c r="D367" s="49" t="s">
        <v>888</v>
      </c>
      <c r="E367" s="49" t="s">
        <v>889</v>
      </c>
      <c r="F367" s="49" t="str">
        <f t="shared" si="10"/>
        <v>104</v>
      </c>
      <c r="G367" s="50" t="s">
        <v>2145</v>
      </c>
      <c r="H367" s="48" t="s">
        <v>956</v>
      </c>
      <c r="I367" s="50" t="s">
        <v>1226</v>
      </c>
      <c r="J367" s="51">
        <v>149.25</v>
      </c>
      <c r="K367" s="51">
        <v>54</v>
      </c>
      <c r="L367" s="52">
        <f t="shared" si="11"/>
        <v>101.625</v>
      </c>
    </row>
    <row r="368" spans="1:12" ht="12.75" customHeight="1">
      <c r="A368" s="47" t="s">
        <v>2173</v>
      </c>
      <c r="B368" s="48" t="s">
        <v>2174</v>
      </c>
      <c r="C368" s="49" t="s">
        <v>2175</v>
      </c>
      <c r="D368" s="49" t="s">
        <v>888</v>
      </c>
      <c r="E368" s="49" t="s">
        <v>889</v>
      </c>
      <c r="F368" s="49" t="str">
        <f t="shared" si="10"/>
        <v>104</v>
      </c>
      <c r="G368" s="50" t="s">
        <v>2145</v>
      </c>
      <c r="H368" s="48" t="s">
        <v>2176</v>
      </c>
      <c r="I368" s="50" t="s">
        <v>892</v>
      </c>
      <c r="J368" s="51">
        <v>147.5</v>
      </c>
      <c r="K368" s="51">
        <v>65</v>
      </c>
      <c r="L368" s="52">
        <f t="shared" si="11"/>
        <v>106.25</v>
      </c>
    </row>
    <row r="369" spans="1:12" ht="12.75" customHeight="1">
      <c r="A369" s="47" t="s">
        <v>2177</v>
      </c>
      <c r="B369" s="48" t="s">
        <v>2178</v>
      </c>
      <c r="C369" s="49" t="s">
        <v>2179</v>
      </c>
      <c r="D369" s="49" t="s">
        <v>888</v>
      </c>
      <c r="E369" s="49" t="s">
        <v>889</v>
      </c>
      <c r="F369" s="49" t="str">
        <f t="shared" si="10"/>
        <v>104</v>
      </c>
      <c r="G369" s="50" t="s">
        <v>2145</v>
      </c>
      <c r="H369" s="48" t="s">
        <v>2180</v>
      </c>
      <c r="I369" s="50" t="s">
        <v>2181</v>
      </c>
      <c r="J369" s="51">
        <v>148.25</v>
      </c>
      <c r="K369" s="51">
        <v>86</v>
      </c>
      <c r="L369" s="52">
        <f t="shared" si="11"/>
        <v>117.125</v>
      </c>
    </row>
    <row r="370" spans="1:12" ht="12.75" customHeight="1">
      <c r="A370" s="47" t="s">
        <v>2182</v>
      </c>
      <c r="B370" s="48" t="s">
        <v>2183</v>
      </c>
      <c r="C370" s="49" t="s">
        <v>2184</v>
      </c>
      <c r="D370" s="49" t="s">
        <v>888</v>
      </c>
      <c r="E370" s="49" t="s">
        <v>889</v>
      </c>
      <c r="F370" s="49" t="str">
        <f t="shared" si="10"/>
        <v>104</v>
      </c>
      <c r="G370" s="50" t="s">
        <v>2145</v>
      </c>
      <c r="H370" s="48" t="s">
        <v>904</v>
      </c>
      <c r="I370" s="50" t="s">
        <v>1226</v>
      </c>
      <c r="J370" s="51">
        <v>125.5</v>
      </c>
      <c r="K370" s="51">
        <v>52</v>
      </c>
      <c r="L370" s="52">
        <f t="shared" si="11"/>
        <v>88.75</v>
      </c>
    </row>
    <row r="371" spans="1:12" ht="12.75" customHeight="1">
      <c r="A371" s="47" t="s">
        <v>2185</v>
      </c>
      <c r="B371" s="48" t="s">
        <v>2186</v>
      </c>
      <c r="C371" s="49" t="s">
        <v>2187</v>
      </c>
      <c r="D371" s="49" t="s">
        <v>888</v>
      </c>
      <c r="E371" s="49" t="s">
        <v>889</v>
      </c>
      <c r="F371" s="49" t="str">
        <f t="shared" si="10"/>
        <v>104</v>
      </c>
      <c r="G371" s="50" t="s">
        <v>2145</v>
      </c>
      <c r="H371" s="48" t="s">
        <v>2180</v>
      </c>
      <c r="I371" s="50" t="s">
        <v>2181</v>
      </c>
      <c r="J371" s="51">
        <v>145.75</v>
      </c>
      <c r="K371" s="51">
        <v>48</v>
      </c>
      <c r="L371" s="52">
        <f t="shared" si="11"/>
        <v>96.875</v>
      </c>
    </row>
    <row r="372" spans="1:12" ht="12.75" customHeight="1">
      <c r="A372" s="47" t="s">
        <v>2188</v>
      </c>
      <c r="B372" s="48" t="s">
        <v>2189</v>
      </c>
      <c r="C372" s="49" t="s">
        <v>2190</v>
      </c>
      <c r="D372" s="49" t="s">
        <v>771</v>
      </c>
      <c r="E372" s="49" t="s">
        <v>889</v>
      </c>
      <c r="F372" s="49" t="str">
        <f t="shared" si="10"/>
        <v>104</v>
      </c>
      <c r="G372" s="50" t="s">
        <v>2145</v>
      </c>
      <c r="H372" s="48" t="s">
        <v>2191</v>
      </c>
      <c r="I372" s="50" t="s">
        <v>2192</v>
      </c>
      <c r="J372" s="51">
        <v>147.75</v>
      </c>
      <c r="K372" s="51">
        <v>89</v>
      </c>
      <c r="L372" s="52">
        <f t="shared" si="11"/>
        <v>118.375</v>
      </c>
    </row>
    <row r="373" spans="1:12" ht="12.75" customHeight="1">
      <c r="A373" s="47" t="s">
        <v>2193</v>
      </c>
      <c r="B373" s="48" t="s">
        <v>2194</v>
      </c>
      <c r="C373" s="49" t="s">
        <v>2195</v>
      </c>
      <c r="D373" s="49" t="s">
        <v>888</v>
      </c>
      <c r="E373" s="49" t="s">
        <v>889</v>
      </c>
      <c r="F373" s="49" t="str">
        <f t="shared" si="10"/>
        <v>104</v>
      </c>
      <c r="G373" s="50" t="s">
        <v>2145</v>
      </c>
      <c r="H373" s="48" t="s">
        <v>891</v>
      </c>
      <c r="I373" s="50" t="s">
        <v>1226</v>
      </c>
      <c r="J373" s="51">
        <v>120.5</v>
      </c>
      <c r="K373" s="51">
        <v>55</v>
      </c>
      <c r="L373" s="52">
        <f t="shared" si="11"/>
        <v>87.75</v>
      </c>
    </row>
    <row r="374" spans="1:12" ht="12.75" customHeight="1">
      <c r="A374" s="47" t="s">
        <v>2196</v>
      </c>
      <c r="B374" s="48" t="s">
        <v>2197</v>
      </c>
      <c r="C374" s="49" t="s">
        <v>2198</v>
      </c>
      <c r="D374" s="49" t="s">
        <v>771</v>
      </c>
      <c r="E374" s="49" t="s">
        <v>889</v>
      </c>
      <c r="F374" s="49" t="str">
        <f t="shared" si="10"/>
        <v>104</v>
      </c>
      <c r="G374" s="50" t="s">
        <v>2145</v>
      </c>
      <c r="H374" s="48" t="s">
        <v>2199</v>
      </c>
      <c r="I374" s="50" t="s">
        <v>2200</v>
      </c>
      <c r="J374" s="51">
        <v>140.75</v>
      </c>
      <c r="K374" s="51">
        <v>55</v>
      </c>
      <c r="L374" s="52">
        <f t="shared" si="11"/>
        <v>97.875</v>
      </c>
    </row>
    <row r="375" spans="1:12" ht="12.75" customHeight="1">
      <c r="A375" s="47" t="s">
        <v>2201</v>
      </c>
      <c r="B375" s="48" t="s">
        <v>2202</v>
      </c>
      <c r="C375" s="49" t="s">
        <v>2203</v>
      </c>
      <c r="D375" s="49" t="s">
        <v>888</v>
      </c>
      <c r="E375" s="49" t="s">
        <v>889</v>
      </c>
      <c r="F375" s="49" t="str">
        <f t="shared" si="10"/>
        <v>104</v>
      </c>
      <c r="G375" s="50" t="s">
        <v>2145</v>
      </c>
      <c r="H375" s="48" t="s">
        <v>912</v>
      </c>
      <c r="I375" s="50" t="s">
        <v>2204</v>
      </c>
      <c r="J375" s="51">
        <v>125.5</v>
      </c>
      <c r="K375" s="51">
        <v>72</v>
      </c>
      <c r="L375" s="52">
        <f t="shared" si="11"/>
        <v>98.75</v>
      </c>
    </row>
    <row r="376" spans="1:12" ht="12.75" customHeight="1">
      <c r="A376" s="47" t="s">
        <v>2205</v>
      </c>
      <c r="B376" s="48" t="s">
        <v>2206</v>
      </c>
      <c r="C376" s="49" t="s">
        <v>2207</v>
      </c>
      <c r="D376" s="49" t="s">
        <v>888</v>
      </c>
      <c r="E376" s="49" t="s">
        <v>889</v>
      </c>
      <c r="F376" s="49" t="str">
        <f t="shared" si="10"/>
        <v>104</v>
      </c>
      <c r="G376" s="50" t="s">
        <v>2145</v>
      </c>
      <c r="H376" s="48" t="s">
        <v>2208</v>
      </c>
      <c r="I376" s="50" t="s">
        <v>1236</v>
      </c>
      <c r="J376" s="51">
        <v>137.5</v>
      </c>
      <c r="K376" s="51">
        <v>31</v>
      </c>
      <c r="L376" s="52">
        <f t="shared" si="11"/>
        <v>84.25</v>
      </c>
    </row>
    <row r="377" spans="1:12" ht="12.75" customHeight="1">
      <c r="A377" s="47" t="s">
        <v>2209</v>
      </c>
      <c r="B377" s="48" t="s">
        <v>2210</v>
      </c>
      <c r="C377" s="49" t="s">
        <v>2211</v>
      </c>
      <c r="D377" s="49" t="s">
        <v>888</v>
      </c>
      <c r="E377" s="49" t="s">
        <v>889</v>
      </c>
      <c r="F377" s="49" t="str">
        <f t="shared" si="10"/>
        <v>104</v>
      </c>
      <c r="G377" s="50" t="s">
        <v>2145</v>
      </c>
      <c r="H377" s="48" t="s">
        <v>2212</v>
      </c>
      <c r="I377" s="50" t="s">
        <v>2213</v>
      </c>
      <c r="J377" s="51">
        <v>117.5</v>
      </c>
      <c r="K377" s="51">
        <v>67</v>
      </c>
      <c r="L377" s="52">
        <f t="shared" si="11"/>
        <v>92.25</v>
      </c>
    </row>
    <row r="378" spans="1:12" ht="12.75" customHeight="1">
      <c r="A378" s="47" t="s">
        <v>2214</v>
      </c>
      <c r="B378" s="48" t="s">
        <v>2215</v>
      </c>
      <c r="C378" s="49" t="s">
        <v>2216</v>
      </c>
      <c r="D378" s="49" t="s">
        <v>888</v>
      </c>
      <c r="E378" s="49" t="s">
        <v>889</v>
      </c>
      <c r="F378" s="49" t="str">
        <f t="shared" si="10"/>
        <v>104</v>
      </c>
      <c r="G378" s="50" t="s">
        <v>2145</v>
      </c>
      <c r="H378" s="48" t="s">
        <v>956</v>
      </c>
      <c r="I378" s="50" t="s">
        <v>1226</v>
      </c>
      <c r="J378" s="51">
        <v>116</v>
      </c>
      <c r="K378" s="51">
        <v>75</v>
      </c>
      <c r="L378" s="52">
        <f t="shared" si="11"/>
        <v>95.5</v>
      </c>
    </row>
    <row r="379" spans="1:12" ht="12.75" customHeight="1">
      <c r="A379" s="47" t="s">
        <v>2217</v>
      </c>
      <c r="B379" s="48" t="s">
        <v>2218</v>
      </c>
      <c r="C379" s="49" t="s">
        <v>2219</v>
      </c>
      <c r="D379" s="49" t="s">
        <v>888</v>
      </c>
      <c r="E379" s="49" t="s">
        <v>889</v>
      </c>
      <c r="F379" s="49" t="str">
        <f t="shared" si="10"/>
        <v>104</v>
      </c>
      <c r="G379" s="50" t="s">
        <v>2145</v>
      </c>
      <c r="H379" s="48" t="s">
        <v>943</v>
      </c>
      <c r="I379" s="50" t="s">
        <v>1226</v>
      </c>
      <c r="J379" s="51">
        <v>114.75</v>
      </c>
      <c r="K379" s="51">
        <v>54</v>
      </c>
      <c r="L379" s="52">
        <f t="shared" si="11"/>
        <v>84.375</v>
      </c>
    </row>
    <row r="380" spans="1:12" ht="12.75" customHeight="1">
      <c r="A380" s="47" t="s">
        <v>2220</v>
      </c>
      <c r="B380" s="48" t="s">
        <v>2221</v>
      </c>
      <c r="C380" s="49" t="s">
        <v>2222</v>
      </c>
      <c r="D380" s="49" t="s">
        <v>888</v>
      </c>
      <c r="E380" s="49" t="s">
        <v>889</v>
      </c>
      <c r="F380" s="49" t="str">
        <f t="shared" si="10"/>
        <v>104</v>
      </c>
      <c r="G380" s="50" t="s">
        <v>2145</v>
      </c>
      <c r="H380" s="48" t="s">
        <v>1045</v>
      </c>
      <c r="I380" s="50" t="s">
        <v>892</v>
      </c>
      <c r="J380" s="51">
        <v>137</v>
      </c>
      <c r="K380" s="51">
        <v>34</v>
      </c>
      <c r="L380" s="52">
        <f t="shared" si="11"/>
        <v>85.5</v>
      </c>
    </row>
    <row r="381" spans="1:12" ht="12.75" customHeight="1">
      <c r="A381" s="47" t="s">
        <v>2223</v>
      </c>
      <c r="B381" s="48" t="s">
        <v>2224</v>
      </c>
      <c r="C381" s="49" t="s">
        <v>2225</v>
      </c>
      <c r="D381" s="49" t="s">
        <v>771</v>
      </c>
      <c r="E381" s="49" t="s">
        <v>889</v>
      </c>
      <c r="F381" s="49" t="str">
        <f t="shared" si="10"/>
        <v>104</v>
      </c>
      <c r="G381" s="50" t="s">
        <v>2145</v>
      </c>
      <c r="H381" s="48" t="s">
        <v>2180</v>
      </c>
      <c r="I381" s="50" t="s">
        <v>2181</v>
      </c>
      <c r="J381" s="51">
        <v>136</v>
      </c>
      <c r="K381" s="51">
        <v>47</v>
      </c>
      <c r="L381" s="52">
        <f t="shared" si="11"/>
        <v>91.5</v>
      </c>
    </row>
    <row r="382" spans="1:12" ht="12.75" customHeight="1">
      <c r="A382" s="47" t="s">
        <v>2226</v>
      </c>
      <c r="B382" s="48" t="s">
        <v>2227</v>
      </c>
      <c r="C382" s="49" t="s">
        <v>2228</v>
      </c>
      <c r="D382" s="49" t="s">
        <v>771</v>
      </c>
      <c r="E382" s="49" t="s">
        <v>889</v>
      </c>
      <c r="F382" s="49" t="str">
        <f t="shared" si="10"/>
        <v>104</v>
      </c>
      <c r="G382" s="50" t="s">
        <v>2145</v>
      </c>
      <c r="H382" s="48" t="s">
        <v>2212</v>
      </c>
      <c r="I382" s="50" t="s">
        <v>2213</v>
      </c>
      <c r="J382" s="51">
        <v>129.5</v>
      </c>
      <c r="K382" s="51">
        <v>70</v>
      </c>
      <c r="L382" s="52">
        <f t="shared" si="11"/>
        <v>99.75</v>
      </c>
    </row>
    <row r="383" spans="1:12" ht="12.75" customHeight="1">
      <c r="A383" s="47" t="s">
        <v>2229</v>
      </c>
      <c r="B383" s="48" t="s">
        <v>2230</v>
      </c>
      <c r="C383" s="49" t="s">
        <v>2231</v>
      </c>
      <c r="D383" s="49" t="s">
        <v>888</v>
      </c>
      <c r="E383" s="49" t="s">
        <v>889</v>
      </c>
      <c r="F383" s="49" t="str">
        <f t="shared" si="10"/>
        <v>104</v>
      </c>
      <c r="G383" s="50" t="s">
        <v>2145</v>
      </c>
      <c r="H383" s="48" t="s">
        <v>2180</v>
      </c>
      <c r="I383" s="50" t="s">
        <v>2181</v>
      </c>
      <c r="J383" s="51">
        <v>127</v>
      </c>
      <c r="K383" s="51">
        <v>72</v>
      </c>
      <c r="L383" s="52">
        <f t="shared" si="11"/>
        <v>99.5</v>
      </c>
    </row>
    <row r="384" spans="1:12" ht="12.75" customHeight="1">
      <c r="A384" s="47" t="s">
        <v>2232</v>
      </c>
      <c r="B384" s="48" t="s">
        <v>2233</v>
      </c>
      <c r="C384" s="49" t="s">
        <v>2234</v>
      </c>
      <c r="D384" s="49" t="s">
        <v>888</v>
      </c>
      <c r="E384" s="49" t="s">
        <v>889</v>
      </c>
      <c r="F384" s="49" t="str">
        <f t="shared" si="10"/>
        <v>104</v>
      </c>
      <c r="G384" s="50" t="s">
        <v>2145</v>
      </c>
      <c r="H384" s="48" t="s">
        <v>2176</v>
      </c>
      <c r="I384" s="50" t="s">
        <v>892</v>
      </c>
      <c r="J384" s="51">
        <v>135.5</v>
      </c>
      <c r="K384" s="51">
        <v>45</v>
      </c>
      <c r="L384" s="52">
        <f t="shared" si="11"/>
        <v>90.25</v>
      </c>
    </row>
    <row r="385" spans="1:12" ht="12.75" customHeight="1">
      <c r="A385" s="47" t="s">
        <v>2235</v>
      </c>
      <c r="B385" s="48" t="s">
        <v>2236</v>
      </c>
      <c r="C385" s="49" t="s">
        <v>2237</v>
      </c>
      <c r="D385" s="49" t="s">
        <v>888</v>
      </c>
      <c r="E385" s="49" t="s">
        <v>889</v>
      </c>
      <c r="F385" s="49" t="str">
        <f t="shared" si="10"/>
        <v>104</v>
      </c>
      <c r="G385" s="50" t="s">
        <v>2145</v>
      </c>
      <c r="H385" s="48" t="s">
        <v>2238</v>
      </c>
      <c r="I385" s="50" t="s">
        <v>1226</v>
      </c>
      <c r="J385" s="51">
        <v>114.75</v>
      </c>
      <c r="K385" s="51">
        <v>49</v>
      </c>
      <c r="L385" s="52">
        <f t="shared" si="11"/>
        <v>81.875</v>
      </c>
    </row>
    <row r="386" spans="1:12" ht="12.75" customHeight="1">
      <c r="A386" s="47" t="s">
        <v>2239</v>
      </c>
      <c r="B386" s="48" t="s">
        <v>2240</v>
      </c>
      <c r="C386" s="49" t="s">
        <v>2241</v>
      </c>
      <c r="D386" s="49" t="s">
        <v>888</v>
      </c>
      <c r="E386" s="49" t="s">
        <v>889</v>
      </c>
      <c r="F386" s="49" t="str">
        <f t="shared" si="10"/>
        <v>104</v>
      </c>
      <c r="G386" s="50" t="s">
        <v>2145</v>
      </c>
      <c r="H386" s="48" t="s">
        <v>2242</v>
      </c>
      <c r="I386" s="50" t="s">
        <v>2243</v>
      </c>
      <c r="J386" s="51">
        <v>111.25</v>
      </c>
      <c r="K386" s="51">
        <v>87</v>
      </c>
      <c r="L386" s="52">
        <f t="shared" si="11"/>
        <v>99.125</v>
      </c>
    </row>
    <row r="387" spans="1:12" ht="12.75" customHeight="1">
      <c r="A387" s="47" t="s">
        <v>2244</v>
      </c>
      <c r="B387" s="48" t="s">
        <v>2245</v>
      </c>
      <c r="C387" s="49" t="s">
        <v>2246</v>
      </c>
      <c r="D387" s="49" t="s">
        <v>888</v>
      </c>
      <c r="E387" s="49" t="s">
        <v>889</v>
      </c>
      <c r="F387" s="49" t="str">
        <f t="shared" si="10"/>
        <v>104</v>
      </c>
      <c r="G387" s="50" t="s">
        <v>2145</v>
      </c>
      <c r="H387" s="48" t="s">
        <v>2247</v>
      </c>
      <c r="I387" s="50" t="s">
        <v>1226</v>
      </c>
      <c r="J387" s="51">
        <v>123</v>
      </c>
      <c r="K387" s="51">
        <v>78</v>
      </c>
      <c r="L387" s="52">
        <f t="shared" si="11"/>
        <v>100.5</v>
      </c>
    </row>
    <row r="388" spans="1:12" ht="12.75" customHeight="1">
      <c r="A388" s="47" t="s">
        <v>2248</v>
      </c>
      <c r="B388" s="48" t="s">
        <v>2249</v>
      </c>
      <c r="C388" s="49" t="s">
        <v>2250</v>
      </c>
      <c r="D388" s="49" t="s">
        <v>888</v>
      </c>
      <c r="E388" s="49" t="s">
        <v>889</v>
      </c>
      <c r="F388" s="49" t="str">
        <f t="shared" si="10"/>
        <v>104</v>
      </c>
      <c r="G388" s="50" t="s">
        <v>2145</v>
      </c>
      <c r="H388" s="48" t="s">
        <v>2176</v>
      </c>
      <c r="I388" s="50" t="s">
        <v>892</v>
      </c>
      <c r="J388" s="51">
        <v>112.25</v>
      </c>
      <c r="K388" s="51">
        <v>96</v>
      </c>
      <c r="L388" s="52">
        <f t="shared" si="11"/>
        <v>104.125</v>
      </c>
    </row>
    <row r="389" spans="1:12" ht="12.75" customHeight="1">
      <c r="A389" s="47" t="s">
        <v>2251</v>
      </c>
      <c r="B389" s="48" t="s">
        <v>2252</v>
      </c>
      <c r="C389" s="49" t="s">
        <v>2253</v>
      </c>
      <c r="D389" s="49" t="s">
        <v>888</v>
      </c>
      <c r="E389" s="49" t="s">
        <v>889</v>
      </c>
      <c r="F389" s="49" t="str">
        <f t="shared" ref="F389:F452" si="12">LEFT(B389,3)</f>
        <v>104</v>
      </c>
      <c r="G389" s="50" t="s">
        <v>2145</v>
      </c>
      <c r="H389" s="48" t="s">
        <v>1064</v>
      </c>
      <c r="I389" s="50" t="s">
        <v>2254</v>
      </c>
      <c r="J389" s="51">
        <v>117.75</v>
      </c>
      <c r="K389" s="51">
        <v>57</v>
      </c>
      <c r="L389" s="52">
        <f t="shared" ref="L389:L452" si="13">IF(MID(B389,4,1)="1", J389*50%+K389*50%, J389*60%+K389*40%)</f>
        <v>87.375</v>
      </c>
    </row>
    <row r="390" spans="1:12" ht="12.75" customHeight="1">
      <c r="A390" s="47" t="s">
        <v>2255</v>
      </c>
      <c r="B390" s="48" t="s">
        <v>2256</v>
      </c>
      <c r="C390" s="49" t="s">
        <v>2257</v>
      </c>
      <c r="D390" s="49" t="s">
        <v>888</v>
      </c>
      <c r="E390" s="49" t="s">
        <v>889</v>
      </c>
      <c r="F390" s="49" t="str">
        <f t="shared" si="12"/>
        <v>104</v>
      </c>
      <c r="G390" s="50" t="s">
        <v>2145</v>
      </c>
      <c r="H390" s="48" t="s">
        <v>2176</v>
      </c>
      <c r="I390" s="50" t="s">
        <v>892</v>
      </c>
      <c r="J390" s="51">
        <v>125.25</v>
      </c>
      <c r="K390" s="51">
        <v>98</v>
      </c>
      <c r="L390" s="52">
        <f t="shared" si="13"/>
        <v>111.625</v>
      </c>
    </row>
    <row r="391" spans="1:12" ht="12.75" customHeight="1">
      <c r="A391" s="47" t="s">
        <v>2258</v>
      </c>
      <c r="B391" s="48" t="s">
        <v>2259</v>
      </c>
      <c r="C391" s="49" t="s">
        <v>2260</v>
      </c>
      <c r="D391" s="49" t="s">
        <v>888</v>
      </c>
      <c r="E391" s="49" t="s">
        <v>889</v>
      </c>
      <c r="F391" s="49" t="str">
        <f t="shared" si="12"/>
        <v>104</v>
      </c>
      <c r="G391" s="50" t="s">
        <v>2145</v>
      </c>
      <c r="H391" s="48" t="s">
        <v>2261</v>
      </c>
      <c r="I391" s="50" t="s">
        <v>2262</v>
      </c>
      <c r="J391" s="51">
        <v>140.5</v>
      </c>
      <c r="K391" s="51">
        <v>71</v>
      </c>
      <c r="L391" s="52">
        <f t="shared" si="13"/>
        <v>105.75</v>
      </c>
    </row>
    <row r="392" spans="1:12" ht="12.75" customHeight="1">
      <c r="A392" s="47" t="s">
        <v>2263</v>
      </c>
      <c r="B392" s="48" t="s">
        <v>2264</v>
      </c>
      <c r="C392" s="49" t="s">
        <v>2265</v>
      </c>
      <c r="D392" s="49" t="s">
        <v>888</v>
      </c>
      <c r="E392" s="49" t="s">
        <v>889</v>
      </c>
      <c r="F392" s="49" t="str">
        <f t="shared" si="12"/>
        <v>104</v>
      </c>
      <c r="G392" s="50" t="s">
        <v>2145</v>
      </c>
      <c r="H392" s="48" t="s">
        <v>2266</v>
      </c>
      <c r="I392" s="50" t="s">
        <v>2267</v>
      </c>
      <c r="J392" s="51">
        <v>114.75</v>
      </c>
      <c r="K392" s="51">
        <v>73</v>
      </c>
      <c r="L392" s="52">
        <f t="shared" si="13"/>
        <v>93.875</v>
      </c>
    </row>
    <row r="393" spans="1:12" ht="12.75" customHeight="1">
      <c r="A393" s="47" t="s">
        <v>2268</v>
      </c>
      <c r="B393" s="48" t="s">
        <v>2269</v>
      </c>
      <c r="C393" s="49" t="s">
        <v>2270</v>
      </c>
      <c r="D393" s="49" t="s">
        <v>888</v>
      </c>
      <c r="E393" s="49" t="s">
        <v>889</v>
      </c>
      <c r="F393" s="49" t="str">
        <f t="shared" si="12"/>
        <v>104</v>
      </c>
      <c r="G393" s="50" t="s">
        <v>2145</v>
      </c>
      <c r="H393" s="48" t="s">
        <v>2199</v>
      </c>
      <c r="I393" s="50" t="s">
        <v>2200</v>
      </c>
      <c r="J393" s="51">
        <v>126.5</v>
      </c>
      <c r="K393" s="51">
        <v>89</v>
      </c>
      <c r="L393" s="52">
        <f t="shared" si="13"/>
        <v>107.75</v>
      </c>
    </row>
    <row r="394" spans="1:12" ht="12.75" customHeight="1">
      <c r="A394" s="47" t="s">
        <v>2271</v>
      </c>
      <c r="B394" s="48" t="s">
        <v>2272</v>
      </c>
      <c r="C394" s="49" t="s">
        <v>2273</v>
      </c>
      <c r="D394" s="49" t="s">
        <v>888</v>
      </c>
      <c r="E394" s="49" t="s">
        <v>889</v>
      </c>
      <c r="F394" s="49" t="str">
        <f t="shared" si="12"/>
        <v>104</v>
      </c>
      <c r="G394" s="50" t="s">
        <v>2145</v>
      </c>
      <c r="H394" s="48" t="s">
        <v>2274</v>
      </c>
      <c r="I394" s="50" t="s">
        <v>2192</v>
      </c>
      <c r="J394" s="51">
        <v>124.5</v>
      </c>
      <c r="K394" s="51">
        <v>64</v>
      </c>
      <c r="L394" s="52">
        <f t="shared" si="13"/>
        <v>94.25</v>
      </c>
    </row>
    <row r="395" spans="1:12" ht="12.75" customHeight="1">
      <c r="A395" s="47" t="s">
        <v>2275</v>
      </c>
      <c r="B395" s="48" t="s">
        <v>2276</v>
      </c>
      <c r="C395" s="49" t="s">
        <v>2277</v>
      </c>
      <c r="D395" s="49" t="s">
        <v>888</v>
      </c>
      <c r="E395" s="49" t="s">
        <v>889</v>
      </c>
      <c r="F395" s="49" t="str">
        <f t="shared" si="12"/>
        <v>104</v>
      </c>
      <c r="G395" s="50" t="s">
        <v>2145</v>
      </c>
      <c r="H395" s="48" t="s">
        <v>2176</v>
      </c>
      <c r="I395" s="50" t="s">
        <v>892</v>
      </c>
      <c r="J395" s="51">
        <v>145.75</v>
      </c>
      <c r="K395" s="51">
        <v>36</v>
      </c>
      <c r="L395" s="52">
        <f t="shared" si="13"/>
        <v>90.875</v>
      </c>
    </row>
    <row r="396" spans="1:12" ht="12.75" customHeight="1">
      <c r="A396" s="47" t="s">
        <v>2278</v>
      </c>
      <c r="B396" s="48" t="s">
        <v>2279</v>
      </c>
      <c r="C396" s="49" t="s">
        <v>2280</v>
      </c>
      <c r="D396" s="49" t="s">
        <v>888</v>
      </c>
      <c r="E396" s="49" t="s">
        <v>889</v>
      </c>
      <c r="F396" s="49" t="str">
        <f t="shared" si="12"/>
        <v>104</v>
      </c>
      <c r="G396" s="50" t="s">
        <v>2145</v>
      </c>
      <c r="H396" s="48" t="s">
        <v>943</v>
      </c>
      <c r="I396" s="50" t="s">
        <v>1226</v>
      </c>
      <c r="J396" s="51">
        <v>147.25</v>
      </c>
      <c r="K396" s="51">
        <v>56</v>
      </c>
      <c r="L396" s="52">
        <f t="shared" si="13"/>
        <v>101.625</v>
      </c>
    </row>
    <row r="397" spans="1:12" ht="12.75" customHeight="1">
      <c r="A397" s="47" t="s">
        <v>2281</v>
      </c>
      <c r="B397" s="48" t="s">
        <v>2282</v>
      </c>
      <c r="C397" s="49" t="s">
        <v>2283</v>
      </c>
      <c r="D397" s="49" t="s">
        <v>771</v>
      </c>
      <c r="E397" s="49" t="s">
        <v>889</v>
      </c>
      <c r="F397" s="49" t="str">
        <f t="shared" si="12"/>
        <v>104</v>
      </c>
      <c r="G397" s="50" t="s">
        <v>2145</v>
      </c>
      <c r="H397" s="48" t="s">
        <v>912</v>
      </c>
      <c r="I397" s="50" t="s">
        <v>2204</v>
      </c>
      <c r="J397" s="51">
        <v>129.5</v>
      </c>
      <c r="K397" s="51">
        <v>59</v>
      </c>
      <c r="L397" s="52">
        <f t="shared" si="13"/>
        <v>94.25</v>
      </c>
    </row>
    <row r="398" spans="1:12" ht="12.75" customHeight="1">
      <c r="A398" s="47" t="s">
        <v>2284</v>
      </c>
      <c r="B398" s="48" t="s">
        <v>2285</v>
      </c>
      <c r="C398" s="49" t="s">
        <v>2286</v>
      </c>
      <c r="D398" s="49" t="s">
        <v>888</v>
      </c>
      <c r="E398" s="49" t="s">
        <v>889</v>
      </c>
      <c r="F398" s="49" t="str">
        <f t="shared" si="12"/>
        <v>104</v>
      </c>
      <c r="G398" s="50" t="s">
        <v>2145</v>
      </c>
      <c r="H398" s="48" t="s">
        <v>2287</v>
      </c>
      <c r="I398" s="50" t="s">
        <v>2288</v>
      </c>
      <c r="J398" s="51">
        <v>125</v>
      </c>
      <c r="K398" s="51">
        <v>68</v>
      </c>
      <c r="L398" s="52">
        <f t="shared" si="13"/>
        <v>96.5</v>
      </c>
    </row>
    <row r="399" spans="1:12" ht="12.75" customHeight="1">
      <c r="A399" s="47" t="s">
        <v>2289</v>
      </c>
      <c r="B399" s="48" t="s">
        <v>2290</v>
      </c>
      <c r="C399" s="49" t="s">
        <v>2291</v>
      </c>
      <c r="D399" s="49" t="s">
        <v>888</v>
      </c>
      <c r="E399" s="49" t="s">
        <v>889</v>
      </c>
      <c r="F399" s="49" t="str">
        <f t="shared" si="12"/>
        <v>104</v>
      </c>
      <c r="G399" s="50" t="s">
        <v>2145</v>
      </c>
      <c r="H399" s="48" t="s">
        <v>2247</v>
      </c>
      <c r="I399" s="50" t="s">
        <v>1226</v>
      </c>
      <c r="J399" s="51">
        <v>121.5</v>
      </c>
      <c r="K399" s="51">
        <v>51</v>
      </c>
      <c r="L399" s="52">
        <f t="shared" si="13"/>
        <v>86.25</v>
      </c>
    </row>
    <row r="400" spans="1:12" ht="12.75" customHeight="1">
      <c r="A400" s="47" t="s">
        <v>2292</v>
      </c>
      <c r="B400" s="48" t="s">
        <v>2293</v>
      </c>
      <c r="C400" s="49" t="s">
        <v>2294</v>
      </c>
      <c r="D400" s="49" t="s">
        <v>888</v>
      </c>
      <c r="E400" s="49" t="s">
        <v>889</v>
      </c>
      <c r="F400" s="49" t="str">
        <f t="shared" si="12"/>
        <v>104</v>
      </c>
      <c r="G400" s="50" t="s">
        <v>2145</v>
      </c>
      <c r="H400" s="48" t="s">
        <v>2208</v>
      </c>
      <c r="I400" s="50" t="s">
        <v>1236</v>
      </c>
      <c r="J400" s="51">
        <v>121.75</v>
      </c>
      <c r="K400" s="51">
        <v>70</v>
      </c>
      <c r="L400" s="52">
        <f t="shared" si="13"/>
        <v>95.875</v>
      </c>
    </row>
    <row r="401" spans="1:12" ht="12.75" customHeight="1">
      <c r="A401" s="47" t="s">
        <v>2295</v>
      </c>
      <c r="B401" s="48" t="s">
        <v>2296</v>
      </c>
      <c r="C401" s="49" t="s">
        <v>2297</v>
      </c>
      <c r="D401" s="49" t="s">
        <v>888</v>
      </c>
      <c r="E401" s="49" t="s">
        <v>889</v>
      </c>
      <c r="F401" s="49" t="str">
        <f t="shared" si="12"/>
        <v>104</v>
      </c>
      <c r="G401" s="50" t="s">
        <v>2145</v>
      </c>
      <c r="H401" s="48" t="s">
        <v>956</v>
      </c>
      <c r="I401" s="50" t="s">
        <v>1226</v>
      </c>
      <c r="J401" s="51">
        <v>134</v>
      </c>
      <c r="K401" s="51">
        <v>72</v>
      </c>
      <c r="L401" s="52">
        <f t="shared" si="13"/>
        <v>103</v>
      </c>
    </row>
    <row r="402" spans="1:12" ht="12.75" customHeight="1">
      <c r="A402" s="47" t="s">
        <v>2298</v>
      </c>
      <c r="B402" s="48" t="s">
        <v>2299</v>
      </c>
      <c r="C402" s="49" t="s">
        <v>2300</v>
      </c>
      <c r="D402" s="49" t="s">
        <v>888</v>
      </c>
      <c r="E402" s="49" t="s">
        <v>889</v>
      </c>
      <c r="F402" s="49" t="str">
        <f t="shared" si="12"/>
        <v>104</v>
      </c>
      <c r="G402" s="50" t="s">
        <v>2145</v>
      </c>
      <c r="H402" s="48" t="s">
        <v>956</v>
      </c>
      <c r="I402" s="50" t="s">
        <v>1226</v>
      </c>
      <c r="J402" s="51">
        <v>149.25</v>
      </c>
      <c r="K402" s="51">
        <v>95</v>
      </c>
      <c r="L402" s="52">
        <f t="shared" si="13"/>
        <v>122.125</v>
      </c>
    </row>
    <row r="403" spans="1:12" ht="12.75" customHeight="1">
      <c r="A403" s="47" t="s">
        <v>2301</v>
      </c>
      <c r="B403" s="48" t="s">
        <v>2302</v>
      </c>
      <c r="C403" s="49" t="s">
        <v>2303</v>
      </c>
      <c r="D403" s="49" t="s">
        <v>888</v>
      </c>
      <c r="E403" s="49" t="s">
        <v>889</v>
      </c>
      <c r="F403" s="49" t="str">
        <f t="shared" si="12"/>
        <v>104</v>
      </c>
      <c r="G403" s="50" t="s">
        <v>2145</v>
      </c>
      <c r="H403" s="48" t="s">
        <v>2304</v>
      </c>
      <c r="I403" s="50" t="s">
        <v>2305</v>
      </c>
      <c r="J403" s="51">
        <v>143.5</v>
      </c>
      <c r="K403" s="51">
        <v>31</v>
      </c>
      <c r="L403" s="52">
        <f t="shared" si="13"/>
        <v>87.25</v>
      </c>
    </row>
    <row r="404" spans="1:12" ht="12.75" customHeight="1">
      <c r="A404" s="47" t="s">
        <v>2306</v>
      </c>
      <c r="B404" s="48" t="s">
        <v>2307</v>
      </c>
      <c r="C404" s="49" t="s">
        <v>322</v>
      </c>
      <c r="D404" s="49" t="s">
        <v>771</v>
      </c>
      <c r="E404" s="49" t="s">
        <v>889</v>
      </c>
      <c r="F404" s="49" t="str">
        <f t="shared" si="12"/>
        <v>104</v>
      </c>
      <c r="G404" s="50" t="s">
        <v>2145</v>
      </c>
      <c r="H404" s="48" t="s">
        <v>2287</v>
      </c>
      <c r="I404" s="50" t="s">
        <v>2288</v>
      </c>
      <c r="J404" s="51">
        <v>119.25</v>
      </c>
      <c r="K404" s="51">
        <v>47</v>
      </c>
      <c r="L404" s="52">
        <f t="shared" si="13"/>
        <v>83.125</v>
      </c>
    </row>
    <row r="405" spans="1:12" ht="12.75" customHeight="1">
      <c r="A405" s="47" t="s">
        <v>2308</v>
      </c>
      <c r="B405" s="48" t="s">
        <v>2309</v>
      </c>
      <c r="C405" s="49" t="s">
        <v>2310</v>
      </c>
      <c r="D405" s="49" t="s">
        <v>888</v>
      </c>
      <c r="E405" s="49" t="s">
        <v>889</v>
      </c>
      <c r="F405" s="49" t="str">
        <f t="shared" si="12"/>
        <v>104</v>
      </c>
      <c r="G405" s="50" t="s">
        <v>2145</v>
      </c>
      <c r="H405" s="48" t="s">
        <v>2311</v>
      </c>
      <c r="I405" s="50" t="s">
        <v>1385</v>
      </c>
      <c r="J405" s="51">
        <v>131.25</v>
      </c>
      <c r="K405" s="51">
        <v>71</v>
      </c>
      <c r="L405" s="52">
        <f t="shared" si="13"/>
        <v>101.125</v>
      </c>
    </row>
    <row r="406" spans="1:12" ht="12.75" customHeight="1">
      <c r="A406" s="47" t="s">
        <v>2312</v>
      </c>
      <c r="B406" s="48" t="s">
        <v>2313</v>
      </c>
      <c r="C406" s="49" t="s">
        <v>2314</v>
      </c>
      <c r="D406" s="49" t="s">
        <v>888</v>
      </c>
      <c r="E406" s="49" t="s">
        <v>889</v>
      </c>
      <c r="F406" s="49" t="str">
        <f t="shared" si="12"/>
        <v>104</v>
      </c>
      <c r="G406" s="50" t="s">
        <v>2145</v>
      </c>
      <c r="H406" s="48" t="s">
        <v>2315</v>
      </c>
      <c r="I406" s="50" t="s">
        <v>2316</v>
      </c>
      <c r="J406" s="51">
        <v>115.5</v>
      </c>
      <c r="K406" s="51">
        <v>51</v>
      </c>
      <c r="L406" s="52">
        <f t="shared" si="13"/>
        <v>83.25</v>
      </c>
    </row>
    <row r="407" spans="1:12" ht="12.75" customHeight="1">
      <c r="A407" s="47" t="s">
        <v>2317</v>
      </c>
      <c r="B407" s="48" t="s">
        <v>2318</v>
      </c>
      <c r="C407" s="49" t="s">
        <v>2319</v>
      </c>
      <c r="D407" s="49" t="s">
        <v>888</v>
      </c>
      <c r="E407" s="49" t="s">
        <v>889</v>
      </c>
      <c r="F407" s="49" t="str">
        <f t="shared" si="12"/>
        <v>104</v>
      </c>
      <c r="G407" s="50" t="s">
        <v>2145</v>
      </c>
      <c r="H407" s="48" t="s">
        <v>1117</v>
      </c>
      <c r="I407" s="50" t="s">
        <v>892</v>
      </c>
      <c r="J407" s="51">
        <v>120.25</v>
      </c>
      <c r="K407" s="51">
        <v>86</v>
      </c>
      <c r="L407" s="52">
        <f t="shared" si="13"/>
        <v>103.125</v>
      </c>
    </row>
    <row r="408" spans="1:12" ht="12.75" customHeight="1">
      <c r="A408" s="47" t="s">
        <v>2320</v>
      </c>
      <c r="B408" s="48" t="s">
        <v>2321</v>
      </c>
      <c r="C408" s="49" t="s">
        <v>2322</v>
      </c>
      <c r="D408" s="49" t="s">
        <v>888</v>
      </c>
      <c r="E408" s="49" t="s">
        <v>889</v>
      </c>
      <c r="F408" s="49" t="str">
        <f t="shared" si="12"/>
        <v>104</v>
      </c>
      <c r="G408" s="50" t="s">
        <v>2145</v>
      </c>
      <c r="H408" s="48" t="s">
        <v>956</v>
      </c>
      <c r="I408" s="50" t="s">
        <v>1226</v>
      </c>
      <c r="J408" s="51">
        <v>117.25</v>
      </c>
      <c r="K408" s="51">
        <v>34</v>
      </c>
      <c r="L408" s="52">
        <f t="shared" si="13"/>
        <v>75.625</v>
      </c>
    </row>
    <row r="409" spans="1:12" ht="12.75" customHeight="1">
      <c r="A409" s="47" t="s">
        <v>2323</v>
      </c>
      <c r="B409" s="48" t="s">
        <v>2324</v>
      </c>
      <c r="C409" s="49" t="s">
        <v>2325</v>
      </c>
      <c r="D409" s="49" t="s">
        <v>888</v>
      </c>
      <c r="E409" s="49" t="s">
        <v>889</v>
      </c>
      <c r="F409" s="49" t="str">
        <f t="shared" si="12"/>
        <v>104</v>
      </c>
      <c r="G409" s="50" t="s">
        <v>2145</v>
      </c>
      <c r="H409" s="48" t="s">
        <v>908</v>
      </c>
      <c r="I409" s="50" t="s">
        <v>1226</v>
      </c>
      <c r="J409" s="51">
        <v>149</v>
      </c>
      <c r="K409" s="51">
        <v>91</v>
      </c>
      <c r="L409" s="52">
        <f t="shared" si="13"/>
        <v>120</v>
      </c>
    </row>
    <row r="410" spans="1:12" ht="12.75" customHeight="1">
      <c r="A410" s="47" t="s">
        <v>2326</v>
      </c>
      <c r="B410" s="48" t="s">
        <v>2327</v>
      </c>
      <c r="C410" s="49" t="s">
        <v>2328</v>
      </c>
      <c r="D410" s="49" t="s">
        <v>888</v>
      </c>
      <c r="E410" s="49" t="s">
        <v>889</v>
      </c>
      <c r="F410" s="49" t="str">
        <f t="shared" si="12"/>
        <v>104</v>
      </c>
      <c r="G410" s="50" t="s">
        <v>2145</v>
      </c>
      <c r="H410" s="48" t="s">
        <v>2315</v>
      </c>
      <c r="I410" s="50" t="s">
        <v>2316</v>
      </c>
      <c r="J410" s="51">
        <v>144</v>
      </c>
      <c r="K410" s="51">
        <v>82</v>
      </c>
      <c r="L410" s="52">
        <f t="shared" si="13"/>
        <v>113</v>
      </c>
    </row>
    <row r="411" spans="1:12" ht="12.75" customHeight="1">
      <c r="A411" s="47" t="s">
        <v>2329</v>
      </c>
      <c r="B411" s="48" t="s">
        <v>2330</v>
      </c>
      <c r="C411" s="49" t="s">
        <v>2331</v>
      </c>
      <c r="D411" s="49" t="s">
        <v>888</v>
      </c>
      <c r="E411" s="49" t="s">
        <v>889</v>
      </c>
      <c r="F411" s="49" t="str">
        <f t="shared" si="12"/>
        <v>104</v>
      </c>
      <c r="G411" s="50" t="s">
        <v>2145</v>
      </c>
      <c r="H411" s="48" t="s">
        <v>2261</v>
      </c>
      <c r="I411" s="50" t="s">
        <v>2262</v>
      </c>
      <c r="J411" s="51">
        <v>115.75</v>
      </c>
      <c r="K411" s="51">
        <v>93</v>
      </c>
      <c r="L411" s="52">
        <f t="shared" si="13"/>
        <v>104.375</v>
      </c>
    </row>
    <row r="412" spans="1:12" ht="12.75" customHeight="1">
      <c r="A412" s="47" t="s">
        <v>2332</v>
      </c>
      <c r="B412" s="48" t="s">
        <v>2333</v>
      </c>
      <c r="C412" s="49" t="s">
        <v>2334</v>
      </c>
      <c r="D412" s="49" t="s">
        <v>888</v>
      </c>
      <c r="E412" s="49" t="s">
        <v>889</v>
      </c>
      <c r="F412" s="49" t="str">
        <f t="shared" si="12"/>
        <v>104</v>
      </c>
      <c r="G412" s="50" t="s">
        <v>2145</v>
      </c>
      <c r="H412" s="48" t="s">
        <v>1045</v>
      </c>
      <c r="I412" s="50" t="s">
        <v>892</v>
      </c>
      <c r="J412" s="51">
        <v>118.25</v>
      </c>
      <c r="K412" s="51">
        <v>72</v>
      </c>
      <c r="L412" s="52">
        <f t="shared" si="13"/>
        <v>95.125</v>
      </c>
    </row>
    <row r="413" spans="1:12" ht="12.75" customHeight="1">
      <c r="A413" s="47" t="s">
        <v>2335</v>
      </c>
      <c r="B413" s="48" t="s">
        <v>2336</v>
      </c>
      <c r="C413" s="49" t="s">
        <v>2337</v>
      </c>
      <c r="D413" s="49" t="s">
        <v>888</v>
      </c>
      <c r="E413" s="49" t="s">
        <v>889</v>
      </c>
      <c r="F413" s="49" t="str">
        <f t="shared" si="12"/>
        <v>104</v>
      </c>
      <c r="G413" s="50" t="s">
        <v>2145</v>
      </c>
      <c r="H413" s="48" t="s">
        <v>2176</v>
      </c>
      <c r="I413" s="50" t="s">
        <v>892</v>
      </c>
      <c r="J413" s="51">
        <v>118.5</v>
      </c>
      <c r="K413" s="51">
        <v>97</v>
      </c>
      <c r="L413" s="52">
        <f t="shared" si="13"/>
        <v>107.75</v>
      </c>
    </row>
    <row r="414" spans="1:12" ht="12.75" customHeight="1">
      <c r="A414" s="47" t="s">
        <v>2338</v>
      </c>
      <c r="B414" s="48" t="s">
        <v>2339</v>
      </c>
      <c r="C414" s="49" t="s">
        <v>2340</v>
      </c>
      <c r="D414" s="49" t="s">
        <v>888</v>
      </c>
      <c r="E414" s="49" t="s">
        <v>889</v>
      </c>
      <c r="F414" s="49" t="str">
        <f t="shared" si="12"/>
        <v>104</v>
      </c>
      <c r="G414" s="50" t="s">
        <v>2145</v>
      </c>
      <c r="H414" s="48" t="s">
        <v>2156</v>
      </c>
      <c r="I414" s="50" t="s">
        <v>892</v>
      </c>
      <c r="J414" s="51">
        <v>136</v>
      </c>
      <c r="K414" s="51">
        <v>93</v>
      </c>
      <c r="L414" s="52">
        <f t="shared" si="13"/>
        <v>114.5</v>
      </c>
    </row>
    <row r="415" spans="1:12" ht="12.75" customHeight="1">
      <c r="A415" s="47" t="s">
        <v>2341</v>
      </c>
      <c r="B415" s="48" t="s">
        <v>2342</v>
      </c>
      <c r="C415" s="49" t="s">
        <v>2343</v>
      </c>
      <c r="D415" s="49" t="s">
        <v>888</v>
      </c>
      <c r="E415" s="49" t="s">
        <v>889</v>
      </c>
      <c r="F415" s="49" t="str">
        <f t="shared" si="12"/>
        <v>104</v>
      </c>
      <c r="G415" s="50" t="s">
        <v>2145</v>
      </c>
      <c r="H415" s="48" t="s">
        <v>2176</v>
      </c>
      <c r="I415" s="50" t="s">
        <v>892</v>
      </c>
      <c r="J415" s="51">
        <v>115.25</v>
      </c>
      <c r="K415" s="51">
        <v>62</v>
      </c>
      <c r="L415" s="52">
        <f t="shared" si="13"/>
        <v>88.625</v>
      </c>
    </row>
    <row r="416" spans="1:12" ht="12.75" customHeight="1">
      <c r="A416" s="47" t="s">
        <v>2344</v>
      </c>
      <c r="B416" s="48" t="s">
        <v>2345</v>
      </c>
      <c r="C416" s="49" t="s">
        <v>2346</v>
      </c>
      <c r="D416" s="49" t="s">
        <v>888</v>
      </c>
      <c r="E416" s="49" t="s">
        <v>889</v>
      </c>
      <c r="F416" s="49" t="str">
        <f t="shared" si="12"/>
        <v>104</v>
      </c>
      <c r="G416" s="50" t="s">
        <v>2145</v>
      </c>
      <c r="H416" s="48" t="s">
        <v>2156</v>
      </c>
      <c r="I416" s="50" t="s">
        <v>892</v>
      </c>
      <c r="J416" s="51">
        <v>135</v>
      </c>
      <c r="K416" s="51">
        <v>45</v>
      </c>
      <c r="L416" s="52">
        <f t="shared" si="13"/>
        <v>90</v>
      </c>
    </row>
    <row r="417" spans="1:12" ht="12.75" customHeight="1">
      <c r="A417" s="47" t="s">
        <v>2347</v>
      </c>
      <c r="B417" s="48" t="s">
        <v>2348</v>
      </c>
      <c r="C417" s="49" t="s">
        <v>2349</v>
      </c>
      <c r="D417" s="49" t="s">
        <v>888</v>
      </c>
      <c r="E417" s="49" t="s">
        <v>889</v>
      </c>
      <c r="F417" s="49" t="str">
        <f t="shared" si="12"/>
        <v>104</v>
      </c>
      <c r="G417" s="50" t="s">
        <v>2145</v>
      </c>
      <c r="H417" s="48" t="s">
        <v>2287</v>
      </c>
      <c r="I417" s="50" t="s">
        <v>2288</v>
      </c>
      <c r="J417" s="51">
        <v>114.25</v>
      </c>
      <c r="K417" s="51">
        <v>98</v>
      </c>
      <c r="L417" s="52">
        <f t="shared" si="13"/>
        <v>106.125</v>
      </c>
    </row>
    <row r="418" spans="1:12" ht="12.75" customHeight="1">
      <c r="A418" s="47" t="s">
        <v>2350</v>
      </c>
      <c r="B418" s="48" t="s">
        <v>2351</v>
      </c>
      <c r="C418" s="49" t="s">
        <v>2352</v>
      </c>
      <c r="D418" s="49" t="s">
        <v>888</v>
      </c>
      <c r="E418" s="49" t="s">
        <v>889</v>
      </c>
      <c r="F418" s="49" t="str">
        <f t="shared" si="12"/>
        <v>104</v>
      </c>
      <c r="G418" s="50" t="s">
        <v>2145</v>
      </c>
      <c r="H418" s="48" t="s">
        <v>2247</v>
      </c>
      <c r="I418" s="50" t="s">
        <v>1226</v>
      </c>
      <c r="J418" s="51">
        <v>114</v>
      </c>
      <c r="K418" s="51">
        <v>70</v>
      </c>
      <c r="L418" s="52">
        <f t="shared" si="13"/>
        <v>92</v>
      </c>
    </row>
    <row r="419" spans="1:12" ht="12.75" customHeight="1">
      <c r="A419" s="47" t="s">
        <v>2353</v>
      </c>
      <c r="B419" s="48" t="s">
        <v>2354</v>
      </c>
      <c r="C419" s="49" t="s">
        <v>2355</v>
      </c>
      <c r="D419" s="49" t="s">
        <v>888</v>
      </c>
      <c r="E419" s="49" t="s">
        <v>889</v>
      </c>
      <c r="F419" s="49" t="str">
        <f t="shared" si="12"/>
        <v>104</v>
      </c>
      <c r="G419" s="50" t="s">
        <v>2145</v>
      </c>
      <c r="H419" s="48" t="s">
        <v>2156</v>
      </c>
      <c r="I419" s="50" t="s">
        <v>892</v>
      </c>
      <c r="J419" s="51">
        <v>116</v>
      </c>
      <c r="K419" s="51">
        <v>58</v>
      </c>
      <c r="L419" s="52">
        <f t="shared" si="13"/>
        <v>87</v>
      </c>
    </row>
    <row r="420" spans="1:12" ht="12.75" customHeight="1">
      <c r="A420" s="47" t="s">
        <v>2356</v>
      </c>
      <c r="B420" s="48" t="s">
        <v>2357</v>
      </c>
      <c r="C420" s="49" t="s">
        <v>2358</v>
      </c>
      <c r="D420" s="49" t="s">
        <v>888</v>
      </c>
      <c r="E420" s="49" t="s">
        <v>889</v>
      </c>
      <c r="F420" s="49" t="str">
        <f t="shared" si="12"/>
        <v>104</v>
      </c>
      <c r="G420" s="50" t="s">
        <v>2145</v>
      </c>
      <c r="H420" s="48" t="s">
        <v>2359</v>
      </c>
      <c r="I420" s="50" t="s">
        <v>2360</v>
      </c>
      <c r="J420" s="51">
        <v>123</v>
      </c>
      <c r="K420" s="51">
        <v>47</v>
      </c>
      <c r="L420" s="52">
        <f t="shared" si="13"/>
        <v>85</v>
      </c>
    </row>
    <row r="421" spans="1:12" ht="12.75" customHeight="1">
      <c r="A421" s="47" t="s">
        <v>2361</v>
      </c>
      <c r="B421" s="48" t="s">
        <v>2362</v>
      </c>
      <c r="C421" s="49" t="s">
        <v>2363</v>
      </c>
      <c r="D421" s="49" t="s">
        <v>888</v>
      </c>
      <c r="E421" s="49" t="s">
        <v>889</v>
      </c>
      <c r="F421" s="49" t="str">
        <f t="shared" si="12"/>
        <v>104</v>
      </c>
      <c r="G421" s="50" t="s">
        <v>2145</v>
      </c>
      <c r="H421" s="48" t="s">
        <v>2176</v>
      </c>
      <c r="I421" s="50" t="s">
        <v>892</v>
      </c>
      <c r="J421" s="51">
        <v>146.5</v>
      </c>
      <c r="K421" s="51">
        <v>35</v>
      </c>
      <c r="L421" s="52">
        <f t="shared" si="13"/>
        <v>90.75</v>
      </c>
    </row>
    <row r="422" spans="1:12" ht="12.75" customHeight="1">
      <c r="A422" s="47" t="s">
        <v>2364</v>
      </c>
      <c r="B422" s="48" t="s">
        <v>2365</v>
      </c>
      <c r="C422" s="49" t="s">
        <v>2366</v>
      </c>
      <c r="D422" s="49" t="s">
        <v>888</v>
      </c>
      <c r="E422" s="49" t="s">
        <v>889</v>
      </c>
      <c r="F422" s="49" t="str">
        <f t="shared" si="12"/>
        <v>104</v>
      </c>
      <c r="G422" s="50" t="s">
        <v>2145</v>
      </c>
      <c r="H422" s="48" t="s">
        <v>2156</v>
      </c>
      <c r="I422" s="50" t="s">
        <v>892</v>
      </c>
      <c r="J422" s="51">
        <v>117.25</v>
      </c>
      <c r="K422" s="51">
        <v>75</v>
      </c>
      <c r="L422" s="52">
        <f t="shared" si="13"/>
        <v>96.125</v>
      </c>
    </row>
    <row r="423" spans="1:12" ht="12.75" customHeight="1">
      <c r="A423" s="47" t="s">
        <v>2367</v>
      </c>
      <c r="B423" s="48" t="s">
        <v>2368</v>
      </c>
      <c r="C423" s="49" t="s">
        <v>2369</v>
      </c>
      <c r="D423" s="49" t="s">
        <v>888</v>
      </c>
      <c r="E423" s="49" t="s">
        <v>889</v>
      </c>
      <c r="F423" s="49" t="str">
        <f t="shared" si="12"/>
        <v>104</v>
      </c>
      <c r="G423" s="50" t="s">
        <v>2145</v>
      </c>
      <c r="H423" s="48" t="s">
        <v>1117</v>
      </c>
      <c r="I423" s="50" t="s">
        <v>892</v>
      </c>
      <c r="J423" s="51">
        <v>120</v>
      </c>
      <c r="K423" s="51">
        <v>61</v>
      </c>
      <c r="L423" s="52">
        <f t="shared" si="13"/>
        <v>90.5</v>
      </c>
    </row>
    <row r="424" spans="1:12" ht="12.75" customHeight="1">
      <c r="A424" s="47" t="s">
        <v>2370</v>
      </c>
      <c r="B424" s="48" t="s">
        <v>2371</v>
      </c>
      <c r="C424" s="49" t="s">
        <v>2372</v>
      </c>
      <c r="D424" s="49" t="s">
        <v>888</v>
      </c>
      <c r="E424" s="49" t="s">
        <v>889</v>
      </c>
      <c r="F424" s="49" t="str">
        <f t="shared" si="12"/>
        <v>104</v>
      </c>
      <c r="G424" s="50" t="s">
        <v>2145</v>
      </c>
      <c r="H424" s="48" t="s">
        <v>2156</v>
      </c>
      <c r="I424" s="50" t="s">
        <v>892</v>
      </c>
      <c r="J424" s="51">
        <v>137</v>
      </c>
      <c r="K424" s="51">
        <v>47</v>
      </c>
      <c r="L424" s="52">
        <f t="shared" si="13"/>
        <v>92</v>
      </c>
    </row>
    <row r="425" spans="1:12" ht="12.75" customHeight="1">
      <c r="A425" s="47" t="s">
        <v>2373</v>
      </c>
      <c r="B425" s="48" t="s">
        <v>2374</v>
      </c>
      <c r="C425" s="49" t="s">
        <v>2375</v>
      </c>
      <c r="D425" s="49" t="s">
        <v>888</v>
      </c>
      <c r="E425" s="49" t="s">
        <v>889</v>
      </c>
      <c r="F425" s="49" t="str">
        <f t="shared" si="12"/>
        <v>104</v>
      </c>
      <c r="G425" s="50" t="s">
        <v>2145</v>
      </c>
      <c r="H425" s="48" t="s">
        <v>2376</v>
      </c>
      <c r="I425" s="50" t="s">
        <v>2377</v>
      </c>
      <c r="J425" s="51">
        <v>140.25</v>
      </c>
      <c r="K425" s="51">
        <v>87</v>
      </c>
      <c r="L425" s="52">
        <f t="shared" si="13"/>
        <v>113.625</v>
      </c>
    </row>
    <row r="426" spans="1:12" ht="12.75" customHeight="1">
      <c r="A426" s="47" t="s">
        <v>2378</v>
      </c>
      <c r="B426" s="48" t="s">
        <v>2379</v>
      </c>
      <c r="C426" s="49" t="s">
        <v>2380</v>
      </c>
      <c r="D426" s="49" t="s">
        <v>888</v>
      </c>
      <c r="E426" s="49" t="s">
        <v>889</v>
      </c>
      <c r="F426" s="49" t="str">
        <f t="shared" si="12"/>
        <v>104</v>
      </c>
      <c r="G426" s="50" t="s">
        <v>2145</v>
      </c>
      <c r="H426" s="48" t="s">
        <v>2376</v>
      </c>
      <c r="I426" s="50" t="s">
        <v>2377</v>
      </c>
      <c r="J426" s="51">
        <v>111.75</v>
      </c>
      <c r="K426" s="51">
        <v>51</v>
      </c>
      <c r="L426" s="52">
        <f t="shared" si="13"/>
        <v>81.375</v>
      </c>
    </row>
    <row r="427" spans="1:12" ht="12.75" customHeight="1">
      <c r="A427" s="47" t="s">
        <v>2381</v>
      </c>
      <c r="B427" s="48" t="s">
        <v>2382</v>
      </c>
      <c r="C427" s="49" t="s">
        <v>2383</v>
      </c>
      <c r="D427" s="49" t="s">
        <v>888</v>
      </c>
      <c r="E427" s="49" t="s">
        <v>889</v>
      </c>
      <c r="F427" s="49" t="str">
        <f t="shared" si="12"/>
        <v>104</v>
      </c>
      <c r="G427" s="50" t="s">
        <v>2145</v>
      </c>
      <c r="H427" s="48" t="s">
        <v>2191</v>
      </c>
      <c r="I427" s="50" t="s">
        <v>2192</v>
      </c>
      <c r="J427" s="51">
        <v>122.25</v>
      </c>
      <c r="K427" s="51">
        <v>85</v>
      </c>
      <c r="L427" s="52">
        <f t="shared" si="13"/>
        <v>103.625</v>
      </c>
    </row>
    <row r="428" spans="1:12" ht="12.75" customHeight="1">
      <c r="A428" s="47" t="s">
        <v>2384</v>
      </c>
      <c r="B428" s="48" t="s">
        <v>2385</v>
      </c>
      <c r="C428" s="49" t="s">
        <v>2386</v>
      </c>
      <c r="D428" s="49" t="s">
        <v>888</v>
      </c>
      <c r="E428" s="49" t="s">
        <v>889</v>
      </c>
      <c r="F428" s="49" t="str">
        <f t="shared" si="12"/>
        <v>104</v>
      </c>
      <c r="G428" s="50" t="s">
        <v>2145</v>
      </c>
      <c r="H428" s="48" t="s">
        <v>2199</v>
      </c>
      <c r="I428" s="50" t="s">
        <v>2200</v>
      </c>
      <c r="J428" s="51">
        <v>120.5</v>
      </c>
      <c r="K428" s="51">
        <v>93</v>
      </c>
      <c r="L428" s="52">
        <f t="shared" si="13"/>
        <v>106.75</v>
      </c>
    </row>
    <row r="429" spans="1:12" ht="12.75" customHeight="1">
      <c r="A429" s="47" t="s">
        <v>2387</v>
      </c>
      <c r="B429" s="48" t="s">
        <v>2388</v>
      </c>
      <c r="C429" s="49" t="s">
        <v>2389</v>
      </c>
      <c r="D429" s="49" t="s">
        <v>771</v>
      </c>
      <c r="E429" s="49" t="s">
        <v>889</v>
      </c>
      <c r="F429" s="49" t="str">
        <f t="shared" si="12"/>
        <v>104</v>
      </c>
      <c r="G429" s="50" t="s">
        <v>2145</v>
      </c>
      <c r="H429" s="48" t="s">
        <v>2180</v>
      </c>
      <c r="I429" s="50" t="s">
        <v>2181</v>
      </c>
      <c r="J429" s="51">
        <v>118.5</v>
      </c>
      <c r="K429" s="51">
        <v>77</v>
      </c>
      <c r="L429" s="52">
        <f t="shared" si="13"/>
        <v>97.75</v>
      </c>
    </row>
    <row r="430" spans="1:12" ht="12.75" customHeight="1">
      <c r="A430" s="47" t="s">
        <v>2390</v>
      </c>
      <c r="B430" s="48" t="s">
        <v>2391</v>
      </c>
      <c r="C430" s="49" t="s">
        <v>2392</v>
      </c>
      <c r="D430" s="49" t="s">
        <v>888</v>
      </c>
      <c r="E430" s="49" t="s">
        <v>889</v>
      </c>
      <c r="F430" s="49" t="str">
        <f t="shared" si="12"/>
        <v>104</v>
      </c>
      <c r="G430" s="50" t="s">
        <v>2145</v>
      </c>
      <c r="H430" s="48" t="s">
        <v>2393</v>
      </c>
      <c r="I430" s="50" t="s">
        <v>2394</v>
      </c>
      <c r="J430" s="51">
        <v>110.5</v>
      </c>
      <c r="K430" s="51">
        <v>71</v>
      </c>
      <c r="L430" s="52">
        <f t="shared" si="13"/>
        <v>90.75</v>
      </c>
    </row>
    <row r="431" spans="1:12" ht="12.75" customHeight="1">
      <c r="A431" s="47" t="s">
        <v>2395</v>
      </c>
      <c r="B431" s="48" t="s">
        <v>2396</v>
      </c>
      <c r="C431" s="49" t="s">
        <v>2397</v>
      </c>
      <c r="D431" s="49" t="s">
        <v>888</v>
      </c>
      <c r="E431" s="49" t="s">
        <v>889</v>
      </c>
      <c r="F431" s="49" t="str">
        <f t="shared" si="12"/>
        <v>104</v>
      </c>
      <c r="G431" s="50" t="s">
        <v>2145</v>
      </c>
      <c r="H431" s="48" t="s">
        <v>926</v>
      </c>
      <c r="I431" s="50" t="s">
        <v>1226</v>
      </c>
      <c r="J431" s="51">
        <v>114</v>
      </c>
      <c r="K431" s="51">
        <v>44</v>
      </c>
      <c r="L431" s="52">
        <f t="shared" si="13"/>
        <v>79</v>
      </c>
    </row>
    <row r="432" spans="1:12" ht="12.75" customHeight="1">
      <c r="A432" s="47" t="s">
        <v>2398</v>
      </c>
      <c r="B432" s="48" t="s">
        <v>2399</v>
      </c>
      <c r="C432" s="49" t="s">
        <v>2400</v>
      </c>
      <c r="D432" s="49" t="s">
        <v>888</v>
      </c>
      <c r="E432" s="49" t="s">
        <v>889</v>
      </c>
      <c r="F432" s="49" t="str">
        <f t="shared" si="12"/>
        <v>104</v>
      </c>
      <c r="G432" s="50" t="s">
        <v>2145</v>
      </c>
      <c r="H432" s="48" t="s">
        <v>2393</v>
      </c>
      <c r="I432" s="50" t="s">
        <v>2394</v>
      </c>
      <c r="J432" s="51">
        <v>142.25</v>
      </c>
      <c r="K432" s="51">
        <v>90</v>
      </c>
      <c r="L432" s="52">
        <f t="shared" si="13"/>
        <v>116.125</v>
      </c>
    </row>
    <row r="433" spans="1:12" ht="12.75" customHeight="1">
      <c r="A433" s="47" t="s">
        <v>2401</v>
      </c>
      <c r="B433" s="48" t="s">
        <v>2402</v>
      </c>
      <c r="C433" s="49" t="s">
        <v>2403</v>
      </c>
      <c r="D433" s="49" t="s">
        <v>888</v>
      </c>
      <c r="E433" s="49" t="s">
        <v>889</v>
      </c>
      <c r="F433" s="49" t="str">
        <f t="shared" si="12"/>
        <v>104</v>
      </c>
      <c r="G433" s="50" t="s">
        <v>2145</v>
      </c>
      <c r="H433" s="48" t="s">
        <v>2212</v>
      </c>
      <c r="I433" s="50" t="s">
        <v>2213</v>
      </c>
      <c r="J433" s="51">
        <v>143</v>
      </c>
      <c r="K433" s="51">
        <v>93</v>
      </c>
      <c r="L433" s="52">
        <f t="shared" si="13"/>
        <v>118</v>
      </c>
    </row>
    <row r="434" spans="1:12" ht="12.75" customHeight="1">
      <c r="A434" s="47" t="s">
        <v>2404</v>
      </c>
      <c r="B434" s="48" t="s">
        <v>2405</v>
      </c>
      <c r="C434" s="49" t="s">
        <v>2406</v>
      </c>
      <c r="D434" s="49" t="s">
        <v>888</v>
      </c>
      <c r="E434" s="49" t="s">
        <v>889</v>
      </c>
      <c r="F434" s="49" t="str">
        <f t="shared" si="12"/>
        <v>104</v>
      </c>
      <c r="G434" s="50" t="s">
        <v>2145</v>
      </c>
      <c r="H434" s="48" t="s">
        <v>2407</v>
      </c>
      <c r="I434" s="50" t="s">
        <v>2408</v>
      </c>
      <c r="J434" s="51">
        <v>145.75</v>
      </c>
      <c r="K434" s="51">
        <v>85</v>
      </c>
      <c r="L434" s="52">
        <f t="shared" si="13"/>
        <v>115.375</v>
      </c>
    </row>
    <row r="435" spans="1:12" ht="12.75" customHeight="1">
      <c r="A435" s="47" t="s">
        <v>2409</v>
      </c>
      <c r="B435" s="48" t="s">
        <v>2410</v>
      </c>
      <c r="C435" s="49" t="s">
        <v>2411</v>
      </c>
      <c r="D435" s="49" t="s">
        <v>888</v>
      </c>
      <c r="E435" s="49" t="s">
        <v>889</v>
      </c>
      <c r="F435" s="49" t="str">
        <f t="shared" si="12"/>
        <v>104</v>
      </c>
      <c r="G435" s="50" t="s">
        <v>2145</v>
      </c>
      <c r="H435" s="48" t="s">
        <v>908</v>
      </c>
      <c r="I435" s="50" t="s">
        <v>1226</v>
      </c>
      <c r="J435" s="51">
        <v>110</v>
      </c>
      <c r="K435" s="51">
        <v>70</v>
      </c>
      <c r="L435" s="52">
        <f t="shared" si="13"/>
        <v>90</v>
      </c>
    </row>
    <row r="436" spans="1:12" ht="12.75" customHeight="1">
      <c r="A436" s="47" t="s">
        <v>2412</v>
      </c>
      <c r="B436" s="48" t="s">
        <v>2413</v>
      </c>
      <c r="C436" s="49" t="s">
        <v>2414</v>
      </c>
      <c r="D436" s="49" t="s">
        <v>888</v>
      </c>
      <c r="E436" s="49" t="s">
        <v>889</v>
      </c>
      <c r="F436" s="49" t="str">
        <f t="shared" si="12"/>
        <v>104</v>
      </c>
      <c r="G436" s="50" t="s">
        <v>2145</v>
      </c>
      <c r="H436" s="48" t="s">
        <v>1045</v>
      </c>
      <c r="I436" s="50" t="s">
        <v>892</v>
      </c>
      <c r="J436" s="51">
        <v>128.75</v>
      </c>
      <c r="K436" s="51">
        <v>58</v>
      </c>
      <c r="L436" s="52">
        <f t="shared" si="13"/>
        <v>93.375</v>
      </c>
    </row>
    <row r="437" spans="1:12" ht="12.75" customHeight="1">
      <c r="A437" s="47" t="s">
        <v>2415</v>
      </c>
      <c r="B437" s="48" t="s">
        <v>2416</v>
      </c>
      <c r="C437" s="49" t="s">
        <v>2417</v>
      </c>
      <c r="D437" s="49" t="s">
        <v>888</v>
      </c>
      <c r="E437" s="49" t="s">
        <v>889</v>
      </c>
      <c r="F437" s="49" t="str">
        <f t="shared" si="12"/>
        <v>104</v>
      </c>
      <c r="G437" s="50" t="s">
        <v>2145</v>
      </c>
      <c r="H437" s="48" t="s">
        <v>956</v>
      </c>
      <c r="I437" s="50" t="s">
        <v>1226</v>
      </c>
      <c r="J437" s="51">
        <v>110.5</v>
      </c>
      <c r="K437" s="51">
        <v>92</v>
      </c>
      <c r="L437" s="52">
        <f t="shared" si="13"/>
        <v>101.25</v>
      </c>
    </row>
    <row r="438" spans="1:12" ht="12.75" customHeight="1">
      <c r="A438" s="47" t="s">
        <v>2418</v>
      </c>
      <c r="B438" s="48" t="s">
        <v>2419</v>
      </c>
      <c r="C438" s="49" t="s">
        <v>2420</v>
      </c>
      <c r="D438" s="49" t="s">
        <v>888</v>
      </c>
      <c r="E438" s="49" t="s">
        <v>889</v>
      </c>
      <c r="F438" s="49" t="str">
        <f t="shared" si="12"/>
        <v>104</v>
      </c>
      <c r="G438" s="50" t="s">
        <v>2145</v>
      </c>
      <c r="H438" s="48" t="s">
        <v>2421</v>
      </c>
      <c r="I438" s="50" t="s">
        <v>2422</v>
      </c>
      <c r="J438" s="51">
        <v>146.25</v>
      </c>
      <c r="K438" s="51">
        <v>54</v>
      </c>
      <c r="L438" s="52">
        <f t="shared" si="13"/>
        <v>100.125</v>
      </c>
    </row>
    <row r="439" spans="1:12" ht="12.75" customHeight="1">
      <c r="A439" s="47" t="s">
        <v>2423</v>
      </c>
      <c r="B439" s="48" t="s">
        <v>2424</v>
      </c>
      <c r="C439" s="49" t="s">
        <v>2425</v>
      </c>
      <c r="D439" s="49" t="s">
        <v>888</v>
      </c>
      <c r="E439" s="49" t="s">
        <v>889</v>
      </c>
      <c r="F439" s="49" t="str">
        <f t="shared" si="12"/>
        <v>104</v>
      </c>
      <c r="G439" s="50" t="s">
        <v>2145</v>
      </c>
      <c r="H439" s="48" t="s">
        <v>2311</v>
      </c>
      <c r="I439" s="50" t="s">
        <v>1385</v>
      </c>
      <c r="J439" s="51">
        <v>122.75</v>
      </c>
      <c r="K439" s="51">
        <v>94</v>
      </c>
      <c r="L439" s="52">
        <f t="shared" si="13"/>
        <v>108.375</v>
      </c>
    </row>
    <row r="440" spans="1:12" ht="12.75" customHeight="1">
      <c r="A440" s="47" t="s">
        <v>2426</v>
      </c>
      <c r="B440" s="48" t="s">
        <v>2427</v>
      </c>
      <c r="C440" s="49" t="s">
        <v>2428</v>
      </c>
      <c r="D440" s="49" t="s">
        <v>888</v>
      </c>
      <c r="E440" s="49" t="s">
        <v>889</v>
      </c>
      <c r="F440" s="49" t="str">
        <f t="shared" si="12"/>
        <v>104</v>
      </c>
      <c r="G440" s="50" t="s">
        <v>2145</v>
      </c>
      <c r="H440" s="48" t="s">
        <v>2156</v>
      </c>
      <c r="I440" s="50" t="s">
        <v>892</v>
      </c>
      <c r="J440" s="51">
        <v>128.75</v>
      </c>
      <c r="K440" s="51">
        <v>63</v>
      </c>
      <c r="L440" s="52">
        <f t="shared" si="13"/>
        <v>95.875</v>
      </c>
    </row>
    <row r="441" spans="1:12" ht="12.75" customHeight="1">
      <c r="A441" s="47" t="s">
        <v>2429</v>
      </c>
      <c r="B441" s="48" t="s">
        <v>2430</v>
      </c>
      <c r="C441" s="49" t="s">
        <v>2431</v>
      </c>
      <c r="D441" s="49" t="s">
        <v>888</v>
      </c>
      <c r="E441" s="49" t="s">
        <v>889</v>
      </c>
      <c r="F441" s="49" t="str">
        <f t="shared" si="12"/>
        <v>104</v>
      </c>
      <c r="G441" s="50" t="s">
        <v>2145</v>
      </c>
      <c r="H441" s="48" t="s">
        <v>912</v>
      </c>
      <c r="I441" s="50" t="s">
        <v>2204</v>
      </c>
      <c r="J441" s="51">
        <v>122.75</v>
      </c>
      <c r="K441" s="51">
        <v>77</v>
      </c>
      <c r="L441" s="52">
        <f t="shared" si="13"/>
        <v>99.875</v>
      </c>
    </row>
    <row r="442" spans="1:12" ht="12.75" customHeight="1">
      <c r="A442" s="47" t="s">
        <v>2432</v>
      </c>
      <c r="B442" s="48" t="s">
        <v>2433</v>
      </c>
      <c r="C442" s="49" t="s">
        <v>2434</v>
      </c>
      <c r="D442" s="49" t="s">
        <v>888</v>
      </c>
      <c r="E442" s="49" t="s">
        <v>889</v>
      </c>
      <c r="F442" s="49" t="str">
        <f t="shared" si="12"/>
        <v>104</v>
      </c>
      <c r="G442" s="50" t="s">
        <v>2145</v>
      </c>
      <c r="H442" s="48" t="s">
        <v>2266</v>
      </c>
      <c r="I442" s="50" t="s">
        <v>2267</v>
      </c>
      <c r="J442" s="51">
        <v>131.75</v>
      </c>
      <c r="K442" s="51">
        <v>43</v>
      </c>
      <c r="L442" s="52">
        <f t="shared" si="13"/>
        <v>87.375</v>
      </c>
    </row>
    <row r="443" spans="1:12" ht="12.75" customHeight="1">
      <c r="A443" s="47" t="s">
        <v>2435</v>
      </c>
      <c r="B443" s="48" t="s">
        <v>2436</v>
      </c>
      <c r="C443" s="49" t="s">
        <v>2437</v>
      </c>
      <c r="D443" s="49" t="s">
        <v>888</v>
      </c>
      <c r="E443" s="49" t="s">
        <v>889</v>
      </c>
      <c r="F443" s="49" t="str">
        <f t="shared" si="12"/>
        <v>104</v>
      </c>
      <c r="G443" s="50" t="s">
        <v>2145</v>
      </c>
      <c r="H443" s="48" t="s">
        <v>956</v>
      </c>
      <c r="I443" s="50" t="s">
        <v>1226</v>
      </c>
      <c r="J443" s="51">
        <v>148.75</v>
      </c>
      <c r="K443" s="51">
        <v>71</v>
      </c>
      <c r="L443" s="52">
        <f t="shared" si="13"/>
        <v>109.875</v>
      </c>
    </row>
    <row r="444" spans="1:12" ht="12.75" customHeight="1">
      <c r="A444" s="47" t="s">
        <v>2438</v>
      </c>
      <c r="B444" s="48" t="s">
        <v>2439</v>
      </c>
      <c r="C444" s="49" t="s">
        <v>2440</v>
      </c>
      <c r="D444" s="49" t="s">
        <v>888</v>
      </c>
      <c r="E444" s="49" t="s">
        <v>889</v>
      </c>
      <c r="F444" s="49" t="str">
        <f t="shared" si="12"/>
        <v>104</v>
      </c>
      <c r="G444" s="50" t="s">
        <v>2145</v>
      </c>
      <c r="H444" s="48" t="s">
        <v>2274</v>
      </c>
      <c r="I444" s="50" t="s">
        <v>2192</v>
      </c>
      <c r="J444" s="51">
        <v>136</v>
      </c>
      <c r="K444" s="51">
        <v>78</v>
      </c>
      <c r="L444" s="52">
        <f t="shared" si="13"/>
        <v>107</v>
      </c>
    </row>
    <row r="445" spans="1:12" ht="12.75" customHeight="1">
      <c r="A445" s="47" t="s">
        <v>2441</v>
      </c>
      <c r="B445" s="48" t="s">
        <v>2442</v>
      </c>
      <c r="C445" s="49" t="s">
        <v>2443</v>
      </c>
      <c r="D445" s="49" t="s">
        <v>888</v>
      </c>
      <c r="E445" s="49" t="s">
        <v>889</v>
      </c>
      <c r="F445" s="49" t="str">
        <f t="shared" si="12"/>
        <v>104</v>
      </c>
      <c r="G445" s="50" t="s">
        <v>2145</v>
      </c>
      <c r="H445" s="48" t="s">
        <v>2156</v>
      </c>
      <c r="I445" s="50" t="s">
        <v>892</v>
      </c>
      <c r="J445" s="51">
        <v>117.5</v>
      </c>
      <c r="K445" s="51">
        <v>65</v>
      </c>
      <c r="L445" s="52">
        <f t="shared" si="13"/>
        <v>91.25</v>
      </c>
    </row>
    <row r="446" spans="1:12" ht="12.75" customHeight="1">
      <c r="A446" s="47" t="s">
        <v>2444</v>
      </c>
      <c r="B446" s="48" t="s">
        <v>2445</v>
      </c>
      <c r="C446" s="49" t="s">
        <v>2446</v>
      </c>
      <c r="D446" s="49" t="s">
        <v>888</v>
      </c>
      <c r="E446" s="49" t="s">
        <v>889</v>
      </c>
      <c r="F446" s="49" t="str">
        <f t="shared" si="12"/>
        <v>104</v>
      </c>
      <c r="G446" s="50" t="s">
        <v>2145</v>
      </c>
      <c r="H446" s="48" t="s">
        <v>956</v>
      </c>
      <c r="I446" s="50" t="s">
        <v>1226</v>
      </c>
      <c r="J446" s="51">
        <v>123.5</v>
      </c>
      <c r="K446" s="51">
        <v>53</v>
      </c>
      <c r="L446" s="52">
        <f t="shared" si="13"/>
        <v>88.25</v>
      </c>
    </row>
    <row r="447" spans="1:12" ht="12.75" customHeight="1">
      <c r="A447" s="47" t="s">
        <v>2447</v>
      </c>
      <c r="B447" s="48" t="s">
        <v>2448</v>
      </c>
      <c r="C447" s="49" t="s">
        <v>2449</v>
      </c>
      <c r="D447" s="49" t="s">
        <v>888</v>
      </c>
      <c r="E447" s="49" t="s">
        <v>889</v>
      </c>
      <c r="F447" s="49" t="str">
        <f t="shared" si="12"/>
        <v>104</v>
      </c>
      <c r="G447" s="50" t="s">
        <v>2145</v>
      </c>
      <c r="H447" s="48" t="s">
        <v>2266</v>
      </c>
      <c r="I447" s="50" t="s">
        <v>2267</v>
      </c>
      <c r="J447" s="51">
        <v>139.25</v>
      </c>
      <c r="K447" s="51">
        <v>74</v>
      </c>
      <c r="L447" s="52">
        <f t="shared" si="13"/>
        <v>106.625</v>
      </c>
    </row>
    <row r="448" spans="1:12" ht="12.75" customHeight="1">
      <c r="A448" s="47" t="s">
        <v>2450</v>
      </c>
      <c r="B448" s="48" t="s">
        <v>2451</v>
      </c>
      <c r="C448" s="49" t="s">
        <v>2452</v>
      </c>
      <c r="D448" s="49" t="s">
        <v>888</v>
      </c>
      <c r="E448" s="49" t="s">
        <v>889</v>
      </c>
      <c r="F448" s="49" t="str">
        <f t="shared" si="12"/>
        <v>104</v>
      </c>
      <c r="G448" s="50" t="s">
        <v>2145</v>
      </c>
      <c r="H448" s="48" t="s">
        <v>2453</v>
      </c>
      <c r="I448" s="50" t="s">
        <v>2454</v>
      </c>
      <c r="J448" s="51">
        <v>123</v>
      </c>
      <c r="K448" s="51">
        <v>44</v>
      </c>
      <c r="L448" s="52">
        <f t="shared" si="13"/>
        <v>83.5</v>
      </c>
    </row>
    <row r="449" spans="1:12" ht="12.75" customHeight="1">
      <c r="A449" s="47" t="s">
        <v>2455</v>
      </c>
      <c r="B449" s="48" t="s">
        <v>2456</v>
      </c>
      <c r="C449" s="49" t="s">
        <v>1981</v>
      </c>
      <c r="D449" s="49" t="s">
        <v>888</v>
      </c>
      <c r="E449" s="49" t="s">
        <v>889</v>
      </c>
      <c r="F449" s="49" t="str">
        <f t="shared" si="12"/>
        <v>104</v>
      </c>
      <c r="G449" s="50" t="s">
        <v>2145</v>
      </c>
      <c r="H449" s="48" t="s">
        <v>1045</v>
      </c>
      <c r="I449" s="50" t="s">
        <v>892</v>
      </c>
      <c r="J449" s="51">
        <v>147</v>
      </c>
      <c r="K449" s="51">
        <v>33</v>
      </c>
      <c r="L449" s="52">
        <f t="shared" si="13"/>
        <v>90</v>
      </c>
    </row>
    <row r="450" spans="1:12" ht="12.75" customHeight="1">
      <c r="A450" s="47" t="s">
        <v>2457</v>
      </c>
      <c r="B450" s="48" t="s">
        <v>2458</v>
      </c>
      <c r="C450" s="49" t="s">
        <v>2459</v>
      </c>
      <c r="D450" s="49" t="s">
        <v>888</v>
      </c>
      <c r="E450" s="49" t="s">
        <v>889</v>
      </c>
      <c r="F450" s="49" t="str">
        <f t="shared" si="12"/>
        <v>104</v>
      </c>
      <c r="G450" s="50" t="s">
        <v>2145</v>
      </c>
      <c r="H450" s="48" t="s">
        <v>2421</v>
      </c>
      <c r="I450" s="50" t="s">
        <v>2422</v>
      </c>
      <c r="J450" s="51">
        <v>124.5</v>
      </c>
      <c r="K450" s="51">
        <v>88</v>
      </c>
      <c r="L450" s="52">
        <f t="shared" si="13"/>
        <v>106.25</v>
      </c>
    </row>
    <row r="451" spans="1:12" ht="12.75" customHeight="1">
      <c r="A451" s="47" t="s">
        <v>2460</v>
      </c>
      <c r="B451" s="48" t="s">
        <v>2461</v>
      </c>
      <c r="C451" s="49" t="s">
        <v>2462</v>
      </c>
      <c r="D451" s="49" t="s">
        <v>888</v>
      </c>
      <c r="E451" s="49" t="s">
        <v>889</v>
      </c>
      <c r="F451" s="49" t="str">
        <f t="shared" si="12"/>
        <v>104</v>
      </c>
      <c r="G451" s="50" t="s">
        <v>2145</v>
      </c>
      <c r="H451" s="48" t="s">
        <v>943</v>
      </c>
      <c r="I451" s="50" t="s">
        <v>1226</v>
      </c>
      <c r="J451" s="51">
        <v>142.5</v>
      </c>
      <c r="K451" s="51">
        <v>47</v>
      </c>
      <c r="L451" s="52">
        <f t="shared" si="13"/>
        <v>94.75</v>
      </c>
    </row>
    <row r="452" spans="1:12" ht="12.75" customHeight="1">
      <c r="A452" s="47" t="s">
        <v>2463</v>
      </c>
      <c r="B452" s="48" t="s">
        <v>2464</v>
      </c>
      <c r="C452" s="49" t="s">
        <v>2465</v>
      </c>
      <c r="D452" s="49" t="s">
        <v>888</v>
      </c>
      <c r="E452" s="49" t="s">
        <v>889</v>
      </c>
      <c r="F452" s="49" t="str">
        <f t="shared" si="12"/>
        <v>104</v>
      </c>
      <c r="G452" s="50" t="s">
        <v>2145</v>
      </c>
      <c r="H452" s="48" t="s">
        <v>908</v>
      </c>
      <c r="I452" s="50" t="s">
        <v>1226</v>
      </c>
      <c r="J452" s="51">
        <v>141</v>
      </c>
      <c r="K452" s="51">
        <v>49</v>
      </c>
      <c r="L452" s="52">
        <f t="shared" si="13"/>
        <v>95</v>
      </c>
    </row>
    <row r="453" spans="1:12" ht="12.75" customHeight="1">
      <c r="A453" s="47" t="s">
        <v>2466</v>
      </c>
      <c r="B453" s="48" t="s">
        <v>2467</v>
      </c>
      <c r="C453" s="49" t="s">
        <v>2468</v>
      </c>
      <c r="D453" s="49" t="s">
        <v>888</v>
      </c>
      <c r="E453" s="49" t="s">
        <v>889</v>
      </c>
      <c r="F453" s="49" t="str">
        <f t="shared" ref="F453:F516" si="14">LEFT(B453,3)</f>
        <v>104</v>
      </c>
      <c r="G453" s="50" t="s">
        <v>2145</v>
      </c>
      <c r="H453" s="48" t="s">
        <v>2238</v>
      </c>
      <c r="I453" s="50" t="s">
        <v>1226</v>
      </c>
      <c r="J453" s="51">
        <v>147</v>
      </c>
      <c r="K453" s="51">
        <v>71</v>
      </c>
      <c r="L453" s="52">
        <f t="shared" ref="L453:L516" si="15">IF(MID(B453,4,1)="1", J453*50%+K453*50%, J453*60%+K453*40%)</f>
        <v>109</v>
      </c>
    </row>
    <row r="454" spans="1:12" ht="12.75" customHeight="1">
      <c r="A454" s="47" t="s">
        <v>2469</v>
      </c>
      <c r="B454" s="48" t="s">
        <v>2470</v>
      </c>
      <c r="C454" s="49" t="s">
        <v>2471</v>
      </c>
      <c r="D454" s="49" t="s">
        <v>771</v>
      </c>
      <c r="E454" s="49" t="s">
        <v>889</v>
      </c>
      <c r="F454" s="49" t="str">
        <f t="shared" si="14"/>
        <v>104</v>
      </c>
      <c r="G454" s="50" t="s">
        <v>2145</v>
      </c>
      <c r="H454" s="48" t="s">
        <v>2261</v>
      </c>
      <c r="I454" s="50" t="s">
        <v>2262</v>
      </c>
      <c r="J454" s="51">
        <v>113.5</v>
      </c>
      <c r="K454" s="51">
        <v>38</v>
      </c>
      <c r="L454" s="52">
        <f t="shared" si="15"/>
        <v>75.75</v>
      </c>
    </row>
    <row r="455" spans="1:12" ht="12.75" customHeight="1">
      <c r="A455" s="47" t="s">
        <v>2472</v>
      </c>
      <c r="B455" s="48" t="s">
        <v>2473</v>
      </c>
      <c r="C455" s="49" t="s">
        <v>2474</v>
      </c>
      <c r="D455" s="49" t="s">
        <v>888</v>
      </c>
      <c r="E455" s="49" t="s">
        <v>889</v>
      </c>
      <c r="F455" s="49" t="str">
        <f t="shared" si="14"/>
        <v>104</v>
      </c>
      <c r="G455" s="50" t="s">
        <v>2145</v>
      </c>
      <c r="H455" s="48" t="s">
        <v>1117</v>
      </c>
      <c r="I455" s="50" t="s">
        <v>892</v>
      </c>
      <c r="J455" s="51">
        <v>118.25</v>
      </c>
      <c r="K455" s="51">
        <v>91</v>
      </c>
      <c r="L455" s="52">
        <f t="shared" si="15"/>
        <v>104.625</v>
      </c>
    </row>
    <row r="456" spans="1:12" ht="12.75" customHeight="1">
      <c r="A456" s="47" t="s">
        <v>2475</v>
      </c>
      <c r="B456" s="48" t="s">
        <v>2476</v>
      </c>
      <c r="C456" s="49" t="s">
        <v>2477</v>
      </c>
      <c r="D456" s="49" t="s">
        <v>771</v>
      </c>
      <c r="E456" s="49" t="s">
        <v>889</v>
      </c>
      <c r="F456" s="49" t="str">
        <f t="shared" si="14"/>
        <v>104</v>
      </c>
      <c r="G456" s="50" t="s">
        <v>2145</v>
      </c>
      <c r="H456" s="48" t="s">
        <v>2453</v>
      </c>
      <c r="I456" s="50" t="s">
        <v>2454</v>
      </c>
      <c r="J456" s="51">
        <v>130.5</v>
      </c>
      <c r="K456" s="51">
        <v>98</v>
      </c>
      <c r="L456" s="52">
        <f t="shared" si="15"/>
        <v>114.25</v>
      </c>
    </row>
    <row r="457" spans="1:12" ht="12.75" customHeight="1">
      <c r="A457" s="47" t="s">
        <v>2478</v>
      </c>
      <c r="B457" s="48" t="s">
        <v>2479</v>
      </c>
      <c r="C457" s="49" t="s">
        <v>2480</v>
      </c>
      <c r="D457" s="49" t="s">
        <v>771</v>
      </c>
      <c r="E457" s="49" t="s">
        <v>889</v>
      </c>
      <c r="F457" s="49" t="str">
        <f t="shared" si="14"/>
        <v>104</v>
      </c>
      <c r="G457" s="50" t="s">
        <v>2145</v>
      </c>
      <c r="H457" s="48" t="s">
        <v>2481</v>
      </c>
      <c r="I457" s="50" t="s">
        <v>2482</v>
      </c>
      <c r="J457" s="51">
        <v>110</v>
      </c>
      <c r="K457" s="51">
        <v>79</v>
      </c>
      <c r="L457" s="52">
        <f t="shared" si="15"/>
        <v>94.5</v>
      </c>
    </row>
    <row r="458" spans="1:12" ht="12.75" customHeight="1">
      <c r="A458" s="47" t="s">
        <v>2483</v>
      </c>
      <c r="B458" s="48" t="s">
        <v>2484</v>
      </c>
      <c r="C458" s="49" t="s">
        <v>2485</v>
      </c>
      <c r="D458" s="49" t="s">
        <v>888</v>
      </c>
      <c r="E458" s="49" t="s">
        <v>889</v>
      </c>
      <c r="F458" s="49" t="str">
        <f t="shared" si="14"/>
        <v>104</v>
      </c>
      <c r="G458" s="50" t="s">
        <v>2145</v>
      </c>
      <c r="H458" s="48" t="s">
        <v>956</v>
      </c>
      <c r="I458" s="50" t="s">
        <v>1226</v>
      </c>
      <c r="J458" s="51">
        <v>117.25</v>
      </c>
      <c r="K458" s="51">
        <v>68</v>
      </c>
      <c r="L458" s="52">
        <f t="shared" si="15"/>
        <v>92.625</v>
      </c>
    </row>
    <row r="459" spans="1:12" ht="12.75" customHeight="1">
      <c r="A459" s="47" t="s">
        <v>2486</v>
      </c>
      <c r="B459" s="48" t="s">
        <v>2487</v>
      </c>
      <c r="C459" s="49" t="s">
        <v>2488</v>
      </c>
      <c r="D459" s="49" t="s">
        <v>888</v>
      </c>
      <c r="E459" s="49" t="s">
        <v>889</v>
      </c>
      <c r="F459" s="49" t="str">
        <f t="shared" si="14"/>
        <v>104</v>
      </c>
      <c r="G459" s="50" t="s">
        <v>2145</v>
      </c>
      <c r="H459" s="48" t="s">
        <v>956</v>
      </c>
      <c r="I459" s="50" t="s">
        <v>1226</v>
      </c>
      <c r="J459" s="51">
        <v>136.5</v>
      </c>
      <c r="K459" s="51">
        <v>95</v>
      </c>
      <c r="L459" s="52">
        <f t="shared" si="15"/>
        <v>115.75</v>
      </c>
    </row>
    <row r="460" spans="1:12" ht="12.75" customHeight="1">
      <c r="A460" s="47" t="s">
        <v>2489</v>
      </c>
      <c r="B460" s="48" t="s">
        <v>2490</v>
      </c>
      <c r="C460" s="49" t="s">
        <v>2491</v>
      </c>
      <c r="D460" s="49" t="s">
        <v>771</v>
      </c>
      <c r="E460" s="49" t="s">
        <v>889</v>
      </c>
      <c r="F460" s="49" t="str">
        <f t="shared" si="14"/>
        <v>104</v>
      </c>
      <c r="G460" s="50" t="s">
        <v>2145</v>
      </c>
      <c r="H460" s="48" t="s">
        <v>2492</v>
      </c>
      <c r="I460" s="50" t="s">
        <v>2493</v>
      </c>
      <c r="J460" s="51">
        <v>132</v>
      </c>
      <c r="K460" s="51">
        <v>60</v>
      </c>
      <c r="L460" s="52">
        <f t="shared" si="15"/>
        <v>96</v>
      </c>
    </row>
    <row r="461" spans="1:12" ht="12.75" customHeight="1">
      <c r="A461" s="47" t="s">
        <v>2494</v>
      </c>
      <c r="B461" s="48" t="s">
        <v>2495</v>
      </c>
      <c r="C461" s="49" t="s">
        <v>2496</v>
      </c>
      <c r="D461" s="49" t="s">
        <v>888</v>
      </c>
      <c r="E461" s="49" t="s">
        <v>889</v>
      </c>
      <c r="F461" s="49" t="str">
        <f t="shared" si="14"/>
        <v>104</v>
      </c>
      <c r="G461" s="50" t="s">
        <v>2145</v>
      </c>
      <c r="H461" s="48" t="s">
        <v>2176</v>
      </c>
      <c r="I461" s="50" t="s">
        <v>892</v>
      </c>
      <c r="J461" s="51">
        <v>113.25</v>
      </c>
      <c r="K461" s="51">
        <v>81</v>
      </c>
      <c r="L461" s="52">
        <f t="shared" si="15"/>
        <v>97.125</v>
      </c>
    </row>
    <row r="462" spans="1:12" ht="12.75" customHeight="1">
      <c r="A462" s="47" t="s">
        <v>2497</v>
      </c>
      <c r="B462" s="48" t="s">
        <v>2498</v>
      </c>
      <c r="C462" s="49" t="s">
        <v>2499</v>
      </c>
      <c r="D462" s="49" t="s">
        <v>888</v>
      </c>
      <c r="E462" s="49" t="s">
        <v>889</v>
      </c>
      <c r="F462" s="49" t="str">
        <f t="shared" si="14"/>
        <v>104</v>
      </c>
      <c r="G462" s="50" t="s">
        <v>2145</v>
      </c>
      <c r="H462" s="48" t="s">
        <v>2481</v>
      </c>
      <c r="I462" s="50" t="s">
        <v>2482</v>
      </c>
      <c r="J462" s="51">
        <v>135.75</v>
      </c>
      <c r="K462" s="51">
        <v>95</v>
      </c>
      <c r="L462" s="52">
        <f t="shared" si="15"/>
        <v>115.375</v>
      </c>
    </row>
    <row r="463" spans="1:12" ht="12.75" customHeight="1">
      <c r="A463" s="47" t="s">
        <v>2500</v>
      </c>
      <c r="B463" s="48" t="s">
        <v>2501</v>
      </c>
      <c r="C463" s="49" t="s">
        <v>2502</v>
      </c>
      <c r="D463" s="49" t="s">
        <v>771</v>
      </c>
      <c r="E463" s="49" t="s">
        <v>1015</v>
      </c>
      <c r="F463" s="49" t="str">
        <f t="shared" si="14"/>
        <v>104</v>
      </c>
      <c r="G463" s="50" t="s">
        <v>2145</v>
      </c>
      <c r="H463" s="48" t="s">
        <v>2421</v>
      </c>
      <c r="I463" s="50" t="s">
        <v>2422</v>
      </c>
      <c r="J463" s="51">
        <v>138.5</v>
      </c>
      <c r="K463" s="51">
        <v>67</v>
      </c>
      <c r="L463" s="52">
        <f t="shared" si="15"/>
        <v>102.75</v>
      </c>
    </row>
    <row r="464" spans="1:12" ht="12.75" customHeight="1">
      <c r="A464" s="47" t="s">
        <v>2503</v>
      </c>
      <c r="B464" s="48" t="s">
        <v>2504</v>
      </c>
      <c r="C464" s="49" t="s">
        <v>2505</v>
      </c>
      <c r="D464" s="49" t="s">
        <v>771</v>
      </c>
      <c r="E464" s="49" t="s">
        <v>1015</v>
      </c>
      <c r="F464" s="49" t="str">
        <f t="shared" si="14"/>
        <v>104</v>
      </c>
      <c r="G464" s="50" t="s">
        <v>2145</v>
      </c>
      <c r="H464" s="48" t="s">
        <v>2492</v>
      </c>
      <c r="I464" s="50" t="s">
        <v>2493</v>
      </c>
      <c r="J464" s="51">
        <v>137</v>
      </c>
      <c r="K464" s="51">
        <v>89</v>
      </c>
      <c r="L464" s="52">
        <f t="shared" si="15"/>
        <v>113</v>
      </c>
    </row>
    <row r="465" spans="1:12" ht="12.75" customHeight="1">
      <c r="A465" s="47" t="s">
        <v>2506</v>
      </c>
      <c r="B465" s="48" t="s">
        <v>2507</v>
      </c>
      <c r="C465" s="49" t="s">
        <v>2508</v>
      </c>
      <c r="D465" s="49" t="s">
        <v>771</v>
      </c>
      <c r="E465" s="49" t="s">
        <v>1015</v>
      </c>
      <c r="F465" s="49" t="str">
        <f t="shared" si="14"/>
        <v>104</v>
      </c>
      <c r="G465" s="50" t="s">
        <v>2145</v>
      </c>
      <c r="H465" s="48" t="s">
        <v>2492</v>
      </c>
      <c r="I465" s="50" t="s">
        <v>2493</v>
      </c>
      <c r="J465" s="51">
        <v>123.75</v>
      </c>
      <c r="K465" s="51">
        <v>32</v>
      </c>
      <c r="L465" s="52">
        <f t="shared" si="15"/>
        <v>77.875</v>
      </c>
    </row>
    <row r="466" spans="1:12" ht="12.75" customHeight="1">
      <c r="A466" s="47" t="s">
        <v>2509</v>
      </c>
      <c r="B466" s="48" t="s">
        <v>2510</v>
      </c>
      <c r="C466" s="49" t="s">
        <v>2511</v>
      </c>
      <c r="D466" s="49" t="s">
        <v>771</v>
      </c>
      <c r="E466" s="49" t="s">
        <v>1015</v>
      </c>
      <c r="F466" s="49" t="str">
        <f t="shared" si="14"/>
        <v>104</v>
      </c>
      <c r="G466" s="50" t="s">
        <v>2145</v>
      </c>
      <c r="H466" s="48" t="s">
        <v>2393</v>
      </c>
      <c r="I466" s="50" t="s">
        <v>2394</v>
      </c>
      <c r="J466" s="51">
        <v>145</v>
      </c>
      <c r="K466" s="51">
        <v>37</v>
      </c>
      <c r="L466" s="52">
        <f t="shared" si="15"/>
        <v>91</v>
      </c>
    </row>
    <row r="467" spans="1:12" ht="12.75" customHeight="1">
      <c r="A467" s="47" t="s">
        <v>2512</v>
      </c>
      <c r="B467" s="48" t="s">
        <v>2513</v>
      </c>
      <c r="C467" s="49" t="s">
        <v>2514</v>
      </c>
      <c r="D467" s="49" t="s">
        <v>771</v>
      </c>
      <c r="E467" s="49" t="s">
        <v>1026</v>
      </c>
      <c r="F467" s="49" t="str">
        <f t="shared" si="14"/>
        <v>104</v>
      </c>
      <c r="G467" s="50" t="s">
        <v>2145</v>
      </c>
      <c r="H467" s="48" t="s">
        <v>956</v>
      </c>
      <c r="I467" s="50" t="s">
        <v>1226</v>
      </c>
      <c r="J467" s="51">
        <v>111.25</v>
      </c>
      <c r="K467" s="51">
        <v>93</v>
      </c>
      <c r="L467" s="52">
        <f t="shared" si="15"/>
        <v>102.125</v>
      </c>
    </row>
    <row r="468" spans="1:12" ht="12.75" customHeight="1">
      <c r="A468" s="47" t="s">
        <v>2515</v>
      </c>
      <c r="B468" s="48" t="s">
        <v>2516</v>
      </c>
      <c r="C468" s="49" t="s">
        <v>2517</v>
      </c>
      <c r="D468" s="49" t="s">
        <v>771</v>
      </c>
      <c r="E468" s="49" t="s">
        <v>1026</v>
      </c>
      <c r="F468" s="49" t="str">
        <f t="shared" si="14"/>
        <v>104</v>
      </c>
      <c r="G468" s="50" t="s">
        <v>2145</v>
      </c>
      <c r="H468" s="48" t="s">
        <v>1022</v>
      </c>
      <c r="I468" s="50" t="s">
        <v>2163</v>
      </c>
      <c r="J468" s="51">
        <v>110.75</v>
      </c>
      <c r="K468" s="51">
        <v>55</v>
      </c>
      <c r="L468" s="52">
        <f t="shared" si="15"/>
        <v>82.875</v>
      </c>
    </row>
    <row r="469" spans="1:12" ht="12.75" customHeight="1">
      <c r="A469" s="47" t="s">
        <v>2518</v>
      </c>
      <c r="B469" s="48" t="s">
        <v>2519</v>
      </c>
      <c r="C469" s="49" t="s">
        <v>2520</v>
      </c>
      <c r="D469" s="49" t="s">
        <v>771</v>
      </c>
      <c r="E469" s="49" t="s">
        <v>1026</v>
      </c>
      <c r="F469" s="49" t="str">
        <f t="shared" si="14"/>
        <v>104</v>
      </c>
      <c r="G469" s="50" t="s">
        <v>2145</v>
      </c>
      <c r="H469" s="48" t="s">
        <v>956</v>
      </c>
      <c r="I469" s="50" t="s">
        <v>1226</v>
      </c>
      <c r="J469" s="51">
        <v>145.5</v>
      </c>
      <c r="K469" s="51">
        <v>46</v>
      </c>
      <c r="L469" s="52">
        <f t="shared" si="15"/>
        <v>95.75</v>
      </c>
    </row>
    <row r="470" spans="1:12" ht="12.75" customHeight="1">
      <c r="A470" s="47" t="s">
        <v>2521</v>
      </c>
      <c r="B470" s="48" t="s">
        <v>2522</v>
      </c>
      <c r="C470" s="49" t="s">
        <v>2523</v>
      </c>
      <c r="D470" s="49" t="s">
        <v>888</v>
      </c>
      <c r="E470" s="49" t="s">
        <v>1026</v>
      </c>
      <c r="F470" s="49" t="str">
        <f t="shared" si="14"/>
        <v>104</v>
      </c>
      <c r="G470" s="50" t="s">
        <v>2145</v>
      </c>
      <c r="H470" s="48" t="s">
        <v>943</v>
      </c>
      <c r="I470" s="50" t="s">
        <v>1226</v>
      </c>
      <c r="J470" s="51">
        <v>117</v>
      </c>
      <c r="K470" s="51">
        <v>31</v>
      </c>
      <c r="L470" s="52">
        <f t="shared" si="15"/>
        <v>74</v>
      </c>
    </row>
    <row r="471" spans="1:12" ht="12.75" customHeight="1">
      <c r="A471" s="47" t="s">
        <v>2524</v>
      </c>
      <c r="B471" s="48" t="s">
        <v>2525</v>
      </c>
      <c r="C471" s="49" t="s">
        <v>2526</v>
      </c>
      <c r="D471" s="49" t="s">
        <v>771</v>
      </c>
      <c r="E471" s="49" t="s">
        <v>1026</v>
      </c>
      <c r="F471" s="49" t="str">
        <f t="shared" si="14"/>
        <v>104</v>
      </c>
      <c r="G471" s="50" t="s">
        <v>2145</v>
      </c>
      <c r="H471" s="48" t="s">
        <v>1022</v>
      </c>
      <c r="I471" s="50" t="s">
        <v>2163</v>
      </c>
      <c r="J471" s="51">
        <v>116.75</v>
      </c>
      <c r="K471" s="51">
        <v>36</v>
      </c>
      <c r="L471" s="52">
        <f t="shared" si="15"/>
        <v>76.375</v>
      </c>
    </row>
    <row r="472" spans="1:12" ht="12.75" customHeight="1">
      <c r="A472" s="47" t="s">
        <v>2527</v>
      </c>
      <c r="B472" s="48" t="s">
        <v>2528</v>
      </c>
      <c r="C472" s="49" t="s">
        <v>2529</v>
      </c>
      <c r="D472" s="49" t="s">
        <v>771</v>
      </c>
      <c r="E472" s="49" t="s">
        <v>1349</v>
      </c>
      <c r="F472" s="49" t="str">
        <f t="shared" si="14"/>
        <v>104</v>
      </c>
      <c r="G472" s="50" t="s">
        <v>2145</v>
      </c>
      <c r="H472" s="48" t="s">
        <v>956</v>
      </c>
      <c r="I472" s="50" t="s">
        <v>1226</v>
      </c>
      <c r="J472" s="51">
        <v>117.5</v>
      </c>
      <c r="K472" s="51">
        <v>64</v>
      </c>
      <c r="L472" s="52">
        <f t="shared" si="15"/>
        <v>90.75</v>
      </c>
    </row>
    <row r="473" spans="1:12" ht="12.75" customHeight="1">
      <c r="A473" s="47" t="s">
        <v>2530</v>
      </c>
      <c r="B473" s="48" t="s">
        <v>2531</v>
      </c>
      <c r="C473" s="49" t="s">
        <v>2532</v>
      </c>
      <c r="D473" s="49" t="s">
        <v>771</v>
      </c>
      <c r="E473" s="49" t="s">
        <v>1349</v>
      </c>
      <c r="F473" s="49" t="str">
        <f t="shared" si="14"/>
        <v>104</v>
      </c>
      <c r="G473" s="50" t="s">
        <v>2145</v>
      </c>
      <c r="H473" s="48" t="s">
        <v>2149</v>
      </c>
      <c r="I473" s="50" t="s">
        <v>1226</v>
      </c>
      <c r="J473" s="51">
        <v>140</v>
      </c>
      <c r="K473" s="51">
        <v>76</v>
      </c>
      <c r="L473" s="52">
        <f t="shared" si="15"/>
        <v>108</v>
      </c>
    </row>
    <row r="474" spans="1:12" ht="12.75" customHeight="1">
      <c r="A474" s="47" t="s">
        <v>2533</v>
      </c>
      <c r="B474" s="48" t="s">
        <v>2534</v>
      </c>
      <c r="C474" s="49" t="s">
        <v>2535</v>
      </c>
      <c r="D474" s="49" t="s">
        <v>771</v>
      </c>
      <c r="E474" s="49" t="s">
        <v>1349</v>
      </c>
      <c r="F474" s="49" t="str">
        <f t="shared" si="14"/>
        <v>104</v>
      </c>
      <c r="G474" s="50" t="s">
        <v>2145</v>
      </c>
      <c r="H474" s="48" t="s">
        <v>1117</v>
      </c>
      <c r="I474" s="50" t="s">
        <v>892</v>
      </c>
      <c r="J474" s="51">
        <v>115.5</v>
      </c>
      <c r="K474" s="51">
        <v>72</v>
      </c>
      <c r="L474" s="52">
        <f t="shared" si="15"/>
        <v>93.75</v>
      </c>
    </row>
    <row r="475" spans="1:12" ht="12.75" customHeight="1">
      <c r="A475" s="47" t="s">
        <v>2536</v>
      </c>
      <c r="B475" s="48" t="s">
        <v>2537</v>
      </c>
      <c r="C475" s="49" t="s">
        <v>2538</v>
      </c>
      <c r="D475" s="49" t="s">
        <v>771</v>
      </c>
      <c r="E475" s="49" t="s">
        <v>1349</v>
      </c>
      <c r="F475" s="49" t="str">
        <f t="shared" si="14"/>
        <v>104</v>
      </c>
      <c r="G475" s="50" t="s">
        <v>2145</v>
      </c>
      <c r="H475" s="48" t="s">
        <v>912</v>
      </c>
      <c r="I475" s="50" t="s">
        <v>2204</v>
      </c>
      <c r="J475" s="51">
        <v>140.75</v>
      </c>
      <c r="K475" s="51">
        <v>35</v>
      </c>
      <c r="L475" s="52">
        <f t="shared" si="15"/>
        <v>87.875</v>
      </c>
    </row>
    <row r="476" spans="1:12" ht="12.75" customHeight="1">
      <c r="A476" s="47" t="s">
        <v>2539</v>
      </c>
      <c r="B476" s="48" t="s">
        <v>2540</v>
      </c>
      <c r="C476" s="49" t="s">
        <v>2541</v>
      </c>
      <c r="D476" s="49" t="s">
        <v>771</v>
      </c>
      <c r="E476" s="49" t="s">
        <v>1349</v>
      </c>
      <c r="F476" s="49" t="str">
        <f t="shared" si="14"/>
        <v>104</v>
      </c>
      <c r="G476" s="50" t="s">
        <v>2145</v>
      </c>
      <c r="H476" s="48" t="s">
        <v>891</v>
      </c>
      <c r="I476" s="50" t="s">
        <v>1226</v>
      </c>
      <c r="J476" s="51">
        <v>122</v>
      </c>
      <c r="K476" s="51">
        <v>75</v>
      </c>
      <c r="L476" s="52">
        <f t="shared" si="15"/>
        <v>98.5</v>
      </c>
    </row>
    <row r="477" spans="1:12" ht="12.75" customHeight="1">
      <c r="A477" s="47" t="s">
        <v>2542</v>
      </c>
      <c r="B477" s="48" t="s">
        <v>2543</v>
      </c>
      <c r="C477" s="49" t="s">
        <v>2544</v>
      </c>
      <c r="D477" s="49" t="s">
        <v>771</v>
      </c>
      <c r="E477" s="49" t="s">
        <v>1036</v>
      </c>
      <c r="F477" s="49" t="str">
        <f t="shared" si="14"/>
        <v>104</v>
      </c>
      <c r="G477" s="50" t="s">
        <v>2145</v>
      </c>
      <c r="H477" s="48" t="s">
        <v>2274</v>
      </c>
      <c r="I477" s="50" t="s">
        <v>2192</v>
      </c>
      <c r="J477" s="51">
        <v>148.75</v>
      </c>
      <c r="K477" s="51">
        <v>77</v>
      </c>
      <c r="L477" s="52">
        <f t="shared" si="15"/>
        <v>112.875</v>
      </c>
    </row>
    <row r="478" spans="1:12" ht="12.75" customHeight="1">
      <c r="A478" s="47" t="s">
        <v>2545</v>
      </c>
      <c r="B478" s="48" t="s">
        <v>2546</v>
      </c>
      <c r="C478" s="49" t="s">
        <v>2547</v>
      </c>
      <c r="D478" s="49" t="s">
        <v>771</v>
      </c>
      <c r="E478" s="49" t="s">
        <v>1036</v>
      </c>
      <c r="F478" s="49" t="str">
        <f t="shared" si="14"/>
        <v>104</v>
      </c>
      <c r="G478" s="50" t="s">
        <v>2145</v>
      </c>
      <c r="H478" s="48" t="s">
        <v>1117</v>
      </c>
      <c r="I478" s="50" t="s">
        <v>892</v>
      </c>
      <c r="J478" s="51">
        <v>143.5</v>
      </c>
      <c r="K478" s="51">
        <v>88</v>
      </c>
      <c r="L478" s="52">
        <f t="shared" si="15"/>
        <v>115.75</v>
      </c>
    </row>
    <row r="479" spans="1:12" ht="12.75" customHeight="1">
      <c r="A479" s="47" t="s">
        <v>2548</v>
      </c>
      <c r="B479" s="48" t="s">
        <v>2549</v>
      </c>
      <c r="C479" s="49" t="s">
        <v>2550</v>
      </c>
      <c r="D479" s="49" t="s">
        <v>771</v>
      </c>
      <c r="E479" s="49" t="s">
        <v>1041</v>
      </c>
      <c r="F479" s="49" t="str">
        <f t="shared" si="14"/>
        <v>104</v>
      </c>
      <c r="G479" s="50" t="s">
        <v>2145</v>
      </c>
      <c r="H479" s="48" t="s">
        <v>2287</v>
      </c>
      <c r="I479" s="50" t="s">
        <v>2288</v>
      </c>
      <c r="J479" s="51">
        <v>149.5</v>
      </c>
      <c r="K479" s="51">
        <v>60</v>
      </c>
      <c r="L479" s="52">
        <f t="shared" si="15"/>
        <v>104.75</v>
      </c>
    </row>
    <row r="480" spans="1:12" ht="12.75" customHeight="1">
      <c r="A480" s="47" t="s">
        <v>2551</v>
      </c>
      <c r="B480" s="48" t="s">
        <v>2552</v>
      </c>
      <c r="C480" s="49" t="s">
        <v>2553</v>
      </c>
      <c r="D480" s="49" t="s">
        <v>771</v>
      </c>
      <c r="E480" s="49" t="s">
        <v>1041</v>
      </c>
      <c r="F480" s="49" t="str">
        <f t="shared" si="14"/>
        <v>104</v>
      </c>
      <c r="G480" s="50" t="s">
        <v>2145</v>
      </c>
      <c r="H480" s="48" t="s">
        <v>2242</v>
      </c>
      <c r="I480" s="50" t="s">
        <v>2243</v>
      </c>
      <c r="J480" s="51">
        <v>114.25</v>
      </c>
      <c r="K480" s="51">
        <v>40</v>
      </c>
      <c r="L480" s="52">
        <f t="shared" si="15"/>
        <v>77.125</v>
      </c>
    </row>
    <row r="481" spans="1:12" ht="12.75" customHeight="1">
      <c r="A481" s="47" t="s">
        <v>2554</v>
      </c>
      <c r="B481" s="48" t="s">
        <v>2555</v>
      </c>
      <c r="C481" s="49" t="s">
        <v>2556</v>
      </c>
      <c r="D481" s="49" t="s">
        <v>771</v>
      </c>
      <c r="E481" s="49" t="s">
        <v>1041</v>
      </c>
      <c r="F481" s="49" t="str">
        <f t="shared" si="14"/>
        <v>104</v>
      </c>
      <c r="G481" s="50" t="s">
        <v>2145</v>
      </c>
      <c r="H481" s="48" t="s">
        <v>2176</v>
      </c>
      <c r="I481" s="50" t="s">
        <v>892</v>
      </c>
      <c r="J481" s="51">
        <v>119.25</v>
      </c>
      <c r="K481" s="51">
        <v>69</v>
      </c>
      <c r="L481" s="52">
        <f t="shared" si="15"/>
        <v>94.125</v>
      </c>
    </row>
    <row r="482" spans="1:12" ht="12.75" customHeight="1">
      <c r="A482" s="47" t="s">
        <v>2557</v>
      </c>
      <c r="B482" s="48" t="s">
        <v>2558</v>
      </c>
      <c r="C482" s="49" t="s">
        <v>2559</v>
      </c>
      <c r="D482" s="49" t="s">
        <v>771</v>
      </c>
      <c r="E482" s="49" t="s">
        <v>1041</v>
      </c>
      <c r="F482" s="49" t="str">
        <f t="shared" si="14"/>
        <v>104</v>
      </c>
      <c r="G482" s="50" t="s">
        <v>2145</v>
      </c>
      <c r="H482" s="48" t="s">
        <v>2359</v>
      </c>
      <c r="I482" s="50" t="s">
        <v>2360</v>
      </c>
      <c r="J482" s="51">
        <v>113.75</v>
      </c>
      <c r="K482" s="51">
        <v>47</v>
      </c>
      <c r="L482" s="52">
        <f t="shared" si="15"/>
        <v>80.375</v>
      </c>
    </row>
    <row r="483" spans="1:12" ht="12.75" customHeight="1">
      <c r="A483" s="47" t="s">
        <v>2560</v>
      </c>
      <c r="B483" s="48" t="s">
        <v>2561</v>
      </c>
      <c r="C483" s="49" t="s">
        <v>2562</v>
      </c>
      <c r="D483" s="49" t="s">
        <v>771</v>
      </c>
      <c r="E483" s="49" t="s">
        <v>1395</v>
      </c>
      <c r="F483" s="49" t="str">
        <f t="shared" si="14"/>
        <v>104</v>
      </c>
      <c r="G483" s="50" t="s">
        <v>2145</v>
      </c>
      <c r="H483" s="48" t="s">
        <v>2199</v>
      </c>
      <c r="I483" s="50" t="s">
        <v>2200</v>
      </c>
      <c r="J483" s="51">
        <v>132.25</v>
      </c>
      <c r="K483" s="51">
        <v>92</v>
      </c>
      <c r="L483" s="52">
        <f t="shared" si="15"/>
        <v>112.125</v>
      </c>
    </row>
    <row r="484" spans="1:12" ht="12.75" customHeight="1">
      <c r="A484" s="47" t="s">
        <v>2563</v>
      </c>
      <c r="B484" s="48" t="s">
        <v>2564</v>
      </c>
      <c r="C484" s="49" t="s">
        <v>2565</v>
      </c>
      <c r="D484" s="49" t="s">
        <v>888</v>
      </c>
      <c r="E484" s="49" t="s">
        <v>1049</v>
      </c>
      <c r="F484" s="49" t="str">
        <f t="shared" si="14"/>
        <v>104</v>
      </c>
      <c r="G484" s="50" t="s">
        <v>2145</v>
      </c>
      <c r="H484" s="48" t="s">
        <v>1022</v>
      </c>
      <c r="I484" s="50" t="s">
        <v>2163</v>
      </c>
      <c r="J484" s="51">
        <v>129.25</v>
      </c>
      <c r="K484" s="51">
        <v>53</v>
      </c>
      <c r="L484" s="52">
        <f t="shared" si="15"/>
        <v>91.125</v>
      </c>
    </row>
    <row r="485" spans="1:12" ht="12.75" customHeight="1">
      <c r="A485" s="47" t="s">
        <v>2566</v>
      </c>
      <c r="B485" s="48" t="s">
        <v>2567</v>
      </c>
      <c r="C485" s="49" t="s">
        <v>2568</v>
      </c>
      <c r="D485" s="49" t="s">
        <v>771</v>
      </c>
      <c r="E485" s="49" t="s">
        <v>1049</v>
      </c>
      <c r="F485" s="49" t="str">
        <f t="shared" si="14"/>
        <v>104</v>
      </c>
      <c r="G485" s="50" t="s">
        <v>2145</v>
      </c>
      <c r="H485" s="48" t="s">
        <v>904</v>
      </c>
      <c r="I485" s="50" t="s">
        <v>1226</v>
      </c>
      <c r="J485" s="51">
        <v>141.25</v>
      </c>
      <c r="K485" s="51">
        <v>69</v>
      </c>
      <c r="L485" s="52">
        <f t="shared" si="15"/>
        <v>105.125</v>
      </c>
    </row>
    <row r="486" spans="1:12" ht="12.75" customHeight="1">
      <c r="A486" s="47" t="s">
        <v>2569</v>
      </c>
      <c r="B486" s="48" t="s">
        <v>2570</v>
      </c>
      <c r="C486" s="49" t="s">
        <v>2571</v>
      </c>
      <c r="D486" s="49" t="s">
        <v>771</v>
      </c>
      <c r="E486" s="49" t="s">
        <v>1049</v>
      </c>
      <c r="F486" s="49" t="str">
        <f t="shared" si="14"/>
        <v>104</v>
      </c>
      <c r="G486" s="50" t="s">
        <v>2145</v>
      </c>
      <c r="H486" s="48" t="s">
        <v>2191</v>
      </c>
      <c r="I486" s="50" t="s">
        <v>2192</v>
      </c>
      <c r="J486" s="51">
        <v>134.75</v>
      </c>
      <c r="K486" s="51">
        <v>34</v>
      </c>
      <c r="L486" s="52">
        <f t="shared" si="15"/>
        <v>84.375</v>
      </c>
    </row>
    <row r="487" spans="1:12" ht="12.75" customHeight="1">
      <c r="A487" s="47" t="s">
        <v>2572</v>
      </c>
      <c r="B487" s="48" t="s">
        <v>2573</v>
      </c>
      <c r="C487" s="49" t="s">
        <v>2574</v>
      </c>
      <c r="D487" s="49" t="s">
        <v>771</v>
      </c>
      <c r="E487" s="49" t="s">
        <v>1049</v>
      </c>
      <c r="F487" s="49" t="str">
        <f t="shared" si="14"/>
        <v>104</v>
      </c>
      <c r="G487" s="50" t="s">
        <v>2145</v>
      </c>
      <c r="H487" s="48" t="s">
        <v>908</v>
      </c>
      <c r="I487" s="50" t="s">
        <v>1226</v>
      </c>
      <c r="J487" s="51">
        <v>119.5</v>
      </c>
      <c r="K487" s="51">
        <v>63</v>
      </c>
      <c r="L487" s="52">
        <f t="shared" si="15"/>
        <v>91.25</v>
      </c>
    </row>
    <row r="488" spans="1:12" ht="12.75" customHeight="1">
      <c r="A488" s="47" t="s">
        <v>2575</v>
      </c>
      <c r="B488" s="48" t="s">
        <v>2576</v>
      </c>
      <c r="C488" s="49" t="s">
        <v>2577</v>
      </c>
      <c r="D488" s="49" t="s">
        <v>771</v>
      </c>
      <c r="E488" s="49" t="s">
        <v>1049</v>
      </c>
      <c r="F488" s="49" t="str">
        <f t="shared" si="14"/>
        <v>104</v>
      </c>
      <c r="G488" s="50" t="s">
        <v>2145</v>
      </c>
      <c r="H488" s="48" t="s">
        <v>2247</v>
      </c>
      <c r="I488" s="50" t="s">
        <v>1226</v>
      </c>
      <c r="J488" s="51">
        <v>144.25</v>
      </c>
      <c r="K488" s="51">
        <v>52</v>
      </c>
      <c r="L488" s="52">
        <f t="shared" si="15"/>
        <v>98.125</v>
      </c>
    </row>
    <row r="489" spans="1:12" ht="12.75" customHeight="1">
      <c r="A489" s="47" t="s">
        <v>2578</v>
      </c>
      <c r="B489" s="48" t="s">
        <v>2579</v>
      </c>
      <c r="C489" s="49" t="s">
        <v>2580</v>
      </c>
      <c r="D489" s="49" t="s">
        <v>888</v>
      </c>
      <c r="E489" s="49" t="s">
        <v>1049</v>
      </c>
      <c r="F489" s="49" t="str">
        <f t="shared" si="14"/>
        <v>104</v>
      </c>
      <c r="G489" s="50" t="s">
        <v>2145</v>
      </c>
      <c r="H489" s="48" t="s">
        <v>1022</v>
      </c>
      <c r="I489" s="50" t="s">
        <v>2163</v>
      </c>
      <c r="J489" s="51">
        <v>119.75</v>
      </c>
      <c r="K489" s="51">
        <v>83</v>
      </c>
      <c r="L489" s="52">
        <f t="shared" si="15"/>
        <v>101.375</v>
      </c>
    </row>
    <row r="490" spans="1:12" ht="12.75" customHeight="1">
      <c r="A490" s="47" t="s">
        <v>2581</v>
      </c>
      <c r="B490" s="48" t="s">
        <v>2582</v>
      </c>
      <c r="C490" s="49" t="s">
        <v>2583</v>
      </c>
      <c r="D490" s="49" t="s">
        <v>771</v>
      </c>
      <c r="E490" s="49" t="s">
        <v>1049</v>
      </c>
      <c r="F490" s="49" t="str">
        <f t="shared" si="14"/>
        <v>104</v>
      </c>
      <c r="G490" s="50" t="s">
        <v>2145</v>
      </c>
      <c r="H490" s="48" t="s">
        <v>2191</v>
      </c>
      <c r="I490" s="50" t="s">
        <v>2192</v>
      </c>
      <c r="J490" s="51">
        <v>114</v>
      </c>
      <c r="K490" s="51">
        <v>74</v>
      </c>
      <c r="L490" s="52">
        <f t="shared" si="15"/>
        <v>94</v>
      </c>
    </row>
    <row r="491" spans="1:12" ht="12.75" customHeight="1">
      <c r="A491" s="47" t="s">
        <v>2584</v>
      </c>
      <c r="B491" s="48" t="s">
        <v>2585</v>
      </c>
      <c r="C491" s="49" t="s">
        <v>2586</v>
      </c>
      <c r="D491" s="49" t="s">
        <v>771</v>
      </c>
      <c r="E491" s="49" t="s">
        <v>1049</v>
      </c>
      <c r="F491" s="49" t="str">
        <f t="shared" si="14"/>
        <v>104</v>
      </c>
      <c r="G491" s="50" t="s">
        <v>2145</v>
      </c>
      <c r="H491" s="48" t="s">
        <v>2376</v>
      </c>
      <c r="I491" s="50" t="s">
        <v>2377</v>
      </c>
      <c r="J491" s="51">
        <v>143.75</v>
      </c>
      <c r="K491" s="51">
        <v>37</v>
      </c>
      <c r="L491" s="52">
        <f t="shared" si="15"/>
        <v>90.375</v>
      </c>
    </row>
    <row r="492" spans="1:12" ht="12.75" customHeight="1">
      <c r="A492" s="47" t="s">
        <v>2587</v>
      </c>
      <c r="B492" s="48" t="s">
        <v>2588</v>
      </c>
      <c r="C492" s="49" t="s">
        <v>2589</v>
      </c>
      <c r="D492" s="49" t="s">
        <v>771</v>
      </c>
      <c r="E492" s="49" t="s">
        <v>1049</v>
      </c>
      <c r="F492" s="49" t="str">
        <f t="shared" si="14"/>
        <v>104</v>
      </c>
      <c r="G492" s="50" t="s">
        <v>2145</v>
      </c>
      <c r="H492" s="48" t="s">
        <v>956</v>
      </c>
      <c r="I492" s="50" t="s">
        <v>1226</v>
      </c>
      <c r="J492" s="51">
        <v>131.75</v>
      </c>
      <c r="K492" s="51">
        <v>84</v>
      </c>
      <c r="L492" s="52">
        <f t="shared" si="15"/>
        <v>107.875</v>
      </c>
    </row>
    <row r="493" spans="1:12" ht="12.75" customHeight="1">
      <c r="A493" s="47" t="s">
        <v>2590</v>
      </c>
      <c r="B493" s="48" t="s">
        <v>2591</v>
      </c>
      <c r="C493" s="49" t="s">
        <v>2592</v>
      </c>
      <c r="D493" s="49" t="s">
        <v>771</v>
      </c>
      <c r="E493" s="49" t="s">
        <v>1059</v>
      </c>
      <c r="F493" s="49" t="str">
        <f t="shared" si="14"/>
        <v>104</v>
      </c>
      <c r="G493" s="50" t="s">
        <v>2145</v>
      </c>
      <c r="H493" s="48" t="s">
        <v>2304</v>
      </c>
      <c r="I493" s="50" t="s">
        <v>2305</v>
      </c>
      <c r="J493" s="51">
        <v>119</v>
      </c>
      <c r="K493" s="51">
        <v>39</v>
      </c>
      <c r="L493" s="52">
        <f t="shared" si="15"/>
        <v>79</v>
      </c>
    </row>
    <row r="494" spans="1:12" ht="12.75" customHeight="1">
      <c r="A494" s="47" t="s">
        <v>2593</v>
      </c>
      <c r="B494" s="48" t="s">
        <v>2594</v>
      </c>
      <c r="C494" s="49" t="s">
        <v>2595</v>
      </c>
      <c r="D494" s="49" t="s">
        <v>771</v>
      </c>
      <c r="E494" s="49" t="s">
        <v>1059</v>
      </c>
      <c r="F494" s="49" t="str">
        <f t="shared" si="14"/>
        <v>104</v>
      </c>
      <c r="G494" s="50" t="s">
        <v>2145</v>
      </c>
      <c r="H494" s="48" t="s">
        <v>2359</v>
      </c>
      <c r="I494" s="50" t="s">
        <v>2360</v>
      </c>
      <c r="J494" s="51">
        <v>138.75</v>
      </c>
      <c r="K494" s="51">
        <v>54</v>
      </c>
      <c r="L494" s="52">
        <f t="shared" si="15"/>
        <v>96.375</v>
      </c>
    </row>
    <row r="495" spans="1:12" ht="12.75" customHeight="1">
      <c r="A495" s="47" t="s">
        <v>2596</v>
      </c>
      <c r="B495" s="48" t="s">
        <v>2597</v>
      </c>
      <c r="C495" s="49" t="s">
        <v>2598</v>
      </c>
      <c r="D495" s="49" t="s">
        <v>771</v>
      </c>
      <c r="E495" s="49" t="s">
        <v>1059</v>
      </c>
      <c r="F495" s="49" t="str">
        <f t="shared" si="14"/>
        <v>104</v>
      </c>
      <c r="G495" s="50" t="s">
        <v>2145</v>
      </c>
      <c r="H495" s="48" t="s">
        <v>1045</v>
      </c>
      <c r="I495" s="50" t="s">
        <v>892</v>
      </c>
      <c r="J495" s="51">
        <v>142.75</v>
      </c>
      <c r="K495" s="51">
        <v>61</v>
      </c>
      <c r="L495" s="52">
        <f t="shared" si="15"/>
        <v>101.875</v>
      </c>
    </row>
    <row r="496" spans="1:12" ht="12.75" customHeight="1">
      <c r="A496" s="47" t="s">
        <v>2599</v>
      </c>
      <c r="B496" s="48" t="s">
        <v>2600</v>
      </c>
      <c r="C496" s="49" t="s">
        <v>2601</v>
      </c>
      <c r="D496" s="49" t="s">
        <v>771</v>
      </c>
      <c r="E496" s="49" t="s">
        <v>1059</v>
      </c>
      <c r="F496" s="49" t="str">
        <f t="shared" si="14"/>
        <v>104</v>
      </c>
      <c r="G496" s="50" t="s">
        <v>2145</v>
      </c>
      <c r="H496" s="48" t="s">
        <v>904</v>
      </c>
      <c r="I496" s="50" t="s">
        <v>1226</v>
      </c>
      <c r="J496" s="51">
        <v>130.25</v>
      </c>
      <c r="K496" s="51">
        <v>58</v>
      </c>
      <c r="L496" s="52">
        <f t="shared" si="15"/>
        <v>94.125</v>
      </c>
    </row>
    <row r="497" spans="1:12" ht="12.75" customHeight="1">
      <c r="A497" s="47" t="s">
        <v>2602</v>
      </c>
      <c r="B497" s="48" t="s">
        <v>2603</v>
      </c>
      <c r="C497" s="49" t="s">
        <v>2604</v>
      </c>
      <c r="D497" s="49" t="s">
        <v>771</v>
      </c>
      <c r="E497" s="49" t="s">
        <v>1059</v>
      </c>
      <c r="F497" s="49" t="str">
        <f t="shared" si="14"/>
        <v>104</v>
      </c>
      <c r="G497" s="50" t="s">
        <v>2145</v>
      </c>
      <c r="H497" s="48" t="s">
        <v>2208</v>
      </c>
      <c r="I497" s="50" t="s">
        <v>1236</v>
      </c>
      <c r="J497" s="51">
        <v>123</v>
      </c>
      <c r="K497" s="51">
        <v>96</v>
      </c>
      <c r="L497" s="52">
        <f t="shared" si="15"/>
        <v>109.5</v>
      </c>
    </row>
    <row r="498" spans="1:12" ht="12.75" customHeight="1">
      <c r="A498" s="47" t="s">
        <v>2605</v>
      </c>
      <c r="B498" s="48" t="s">
        <v>2606</v>
      </c>
      <c r="C498" s="49" t="s">
        <v>2607</v>
      </c>
      <c r="D498" s="49" t="s">
        <v>771</v>
      </c>
      <c r="E498" s="49" t="s">
        <v>1059</v>
      </c>
      <c r="F498" s="49" t="str">
        <f t="shared" si="14"/>
        <v>104</v>
      </c>
      <c r="G498" s="50" t="s">
        <v>2145</v>
      </c>
      <c r="H498" s="48" t="s">
        <v>2274</v>
      </c>
      <c r="I498" s="50" t="s">
        <v>2192</v>
      </c>
      <c r="J498" s="51">
        <v>138.25</v>
      </c>
      <c r="K498" s="51">
        <v>95</v>
      </c>
      <c r="L498" s="52">
        <f t="shared" si="15"/>
        <v>116.625</v>
      </c>
    </row>
    <row r="499" spans="1:12" ht="12.75" customHeight="1">
      <c r="A499" s="47" t="s">
        <v>2608</v>
      </c>
      <c r="B499" s="48" t="s">
        <v>2609</v>
      </c>
      <c r="C499" s="49" t="s">
        <v>2610</v>
      </c>
      <c r="D499" s="49" t="s">
        <v>771</v>
      </c>
      <c r="E499" s="49" t="s">
        <v>1059</v>
      </c>
      <c r="F499" s="49" t="str">
        <f t="shared" si="14"/>
        <v>104</v>
      </c>
      <c r="G499" s="50" t="s">
        <v>2145</v>
      </c>
      <c r="H499" s="48" t="s">
        <v>2156</v>
      </c>
      <c r="I499" s="50" t="s">
        <v>892</v>
      </c>
      <c r="J499" s="51">
        <v>120.25</v>
      </c>
      <c r="K499" s="51">
        <v>79</v>
      </c>
      <c r="L499" s="52">
        <f t="shared" si="15"/>
        <v>99.625</v>
      </c>
    </row>
    <row r="500" spans="1:12" ht="12.75" customHeight="1">
      <c r="A500" s="47" t="s">
        <v>2611</v>
      </c>
      <c r="B500" s="48" t="s">
        <v>2612</v>
      </c>
      <c r="C500" s="49" t="s">
        <v>2613</v>
      </c>
      <c r="D500" s="49" t="s">
        <v>888</v>
      </c>
      <c r="E500" s="49" t="s">
        <v>1059</v>
      </c>
      <c r="F500" s="49" t="str">
        <f t="shared" si="14"/>
        <v>104</v>
      </c>
      <c r="G500" s="50" t="s">
        <v>2145</v>
      </c>
      <c r="H500" s="48" t="s">
        <v>2481</v>
      </c>
      <c r="I500" s="50" t="s">
        <v>2482</v>
      </c>
      <c r="J500" s="51">
        <v>130.5</v>
      </c>
      <c r="K500" s="51">
        <v>98</v>
      </c>
      <c r="L500" s="52">
        <f t="shared" si="15"/>
        <v>114.25</v>
      </c>
    </row>
    <row r="501" spans="1:12" ht="12.75" customHeight="1">
      <c r="A501" s="47" t="s">
        <v>2614</v>
      </c>
      <c r="B501" s="48" t="s">
        <v>2615</v>
      </c>
      <c r="C501" s="49" t="s">
        <v>2616</v>
      </c>
      <c r="D501" s="49" t="s">
        <v>771</v>
      </c>
      <c r="E501" s="49" t="s">
        <v>1059</v>
      </c>
      <c r="F501" s="49" t="str">
        <f t="shared" si="14"/>
        <v>104</v>
      </c>
      <c r="G501" s="50" t="s">
        <v>2145</v>
      </c>
      <c r="H501" s="48" t="s">
        <v>2315</v>
      </c>
      <c r="I501" s="50" t="s">
        <v>2316</v>
      </c>
      <c r="J501" s="51">
        <v>149.5</v>
      </c>
      <c r="K501" s="51">
        <v>68</v>
      </c>
      <c r="L501" s="52">
        <f t="shared" si="15"/>
        <v>108.75</v>
      </c>
    </row>
    <row r="502" spans="1:12" ht="12.75" customHeight="1">
      <c r="A502" s="47" t="s">
        <v>2617</v>
      </c>
      <c r="B502" s="48" t="s">
        <v>2618</v>
      </c>
      <c r="C502" s="49" t="s">
        <v>2619</v>
      </c>
      <c r="D502" s="49" t="s">
        <v>771</v>
      </c>
      <c r="E502" s="49" t="s">
        <v>1059</v>
      </c>
      <c r="F502" s="49" t="str">
        <f t="shared" si="14"/>
        <v>104</v>
      </c>
      <c r="G502" s="50" t="s">
        <v>2145</v>
      </c>
      <c r="H502" s="48" t="s">
        <v>904</v>
      </c>
      <c r="I502" s="50" t="s">
        <v>1226</v>
      </c>
      <c r="J502" s="51">
        <v>133</v>
      </c>
      <c r="K502" s="51">
        <v>84</v>
      </c>
      <c r="L502" s="52">
        <f t="shared" si="15"/>
        <v>108.5</v>
      </c>
    </row>
    <row r="503" spans="1:12" ht="12.75" customHeight="1">
      <c r="A503" s="47" t="s">
        <v>2620</v>
      </c>
      <c r="B503" s="48" t="s">
        <v>2621</v>
      </c>
      <c r="C503" s="49" t="s">
        <v>2622</v>
      </c>
      <c r="D503" s="49" t="s">
        <v>771</v>
      </c>
      <c r="E503" s="49" t="s">
        <v>1059</v>
      </c>
      <c r="F503" s="49" t="str">
        <f t="shared" si="14"/>
        <v>104</v>
      </c>
      <c r="G503" s="50" t="s">
        <v>2145</v>
      </c>
      <c r="H503" s="48" t="s">
        <v>2315</v>
      </c>
      <c r="I503" s="50" t="s">
        <v>2316</v>
      </c>
      <c r="J503" s="51">
        <v>113.75</v>
      </c>
      <c r="K503" s="51">
        <v>53</v>
      </c>
      <c r="L503" s="52">
        <f t="shared" si="15"/>
        <v>83.375</v>
      </c>
    </row>
    <row r="504" spans="1:12" ht="12.75" customHeight="1">
      <c r="A504" s="47" t="s">
        <v>2623</v>
      </c>
      <c r="B504" s="48" t="s">
        <v>2624</v>
      </c>
      <c r="C504" s="49" t="s">
        <v>2625</v>
      </c>
      <c r="D504" s="49" t="s">
        <v>771</v>
      </c>
      <c r="E504" s="49" t="s">
        <v>1063</v>
      </c>
      <c r="F504" s="49" t="str">
        <f t="shared" si="14"/>
        <v>104</v>
      </c>
      <c r="G504" s="50" t="s">
        <v>2145</v>
      </c>
      <c r="H504" s="48" t="s">
        <v>2191</v>
      </c>
      <c r="I504" s="50" t="s">
        <v>2192</v>
      </c>
      <c r="J504" s="51">
        <v>111.5</v>
      </c>
      <c r="K504" s="51">
        <v>86</v>
      </c>
      <c r="L504" s="52">
        <f t="shared" si="15"/>
        <v>98.75</v>
      </c>
    </row>
    <row r="505" spans="1:12" ht="12.75" customHeight="1">
      <c r="A505" s="47" t="s">
        <v>2626</v>
      </c>
      <c r="B505" s="48" t="s">
        <v>2627</v>
      </c>
      <c r="C505" s="49" t="s">
        <v>2628</v>
      </c>
      <c r="D505" s="49" t="s">
        <v>771</v>
      </c>
      <c r="E505" s="49" t="s">
        <v>1063</v>
      </c>
      <c r="F505" s="49" t="str">
        <f t="shared" si="14"/>
        <v>104</v>
      </c>
      <c r="G505" s="50" t="s">
        <v>2145</v>
      </c>
      <c r="H505" s="48" t="s">
        <v>2176</v>
      </c>
      <c r="I505" s="50" t="s">
        <v>892</v>
      </c>
      <c r="J505" s="51">
        <v>140.5</v>
      </c>
      <c r="K505" s="51">
        <v>85</v>
      </c>
      <c r="L505" s="52">
        <f t="shared" si="15"/>
        <v>112.75</v>
      </c>
    </row>
    <row r="506" spans="1:12" ht="12.75" customHeight="1">
      <c r="A506" s="47" t="s">
        <v>2629</v>
      </c>
      <c r="B506" s="48" t="s">
        <v>2630</v>
      </c>
      <c r="C506" s="49" t="s">
        <v>2625</v>
      </c>
      <c r="D506" s="49" t="s">
        <v>888</v>
      </c>
      <c r="E506" s="49" t="s">
        <v>1063</v>
      </c>
      <c r="F506" s="49" t="str">
        <f t="shared" si="14"/>
        <v>104</v>
      </c>
      <c r="G506" s="50" t="s">
        <v>2145</v>
      </c>
      <c r="H506" s="48" t="s">
        <v>2156</v>
      </c>
      <c r="I506" s="50" t="s">
        <v>892</v>
      </c>
      <c r="J506" s="51">
        <v>123.5</v>
      </c>
      <c r="K506" s="51">
        <v>69</v>
      </c>
      <c r="L506" s="52">
        <f t="shared" si="15"/>
        <v>96.25</v>
      </c>
    </row>
    <row r="507" spans="1:12" ht="12.75" customHeight="1">
      <c r="A507" s="47" t="s">
        <v>2631</v>
      </c>
      <c r="B507" s="48" t="s">
        <v>2632</v>
      </c>
      <c r="C507" s="49" t="s">
        <v>2633</v>
      </c>
      <c r="D507" s="49" t="s">
        <v>888</v>
      </c>
      <c r="E507" s="49" t="s">
        <v>1063</v>
      </c>
      <c r="F507" s="49" t="str">
        <f t="shared" si="14"/>
        <v>104</v>
      </c>
      <c r="G507" s="50" t="s">
        <v>2145</v>
      </c>
      <c r="H507" s="48" t="s">
        <v>2242</v>
      </c>
      <c r="I507" s="50" t="s">
        <v>2243</v>
      </c>
      <c r="J507" s="51">
        <v>121.75</v>
      </c>
      <c r="K507" s="51">
        <v>56</v>
      </c>
      <c r="L507" s="52">
        <f t="shared" si="15"/>
        <v>88.875</v>
      </c>
    </row>
    <row r="508" spans="1:12" ht="12.75" customHeight="1">
      <c r="A508" s="47" t="s">
        <v>2634</v>
      </c>
      <c r="B508" s="48" t="s">
        <v>2635</v>
      </c>
      <c r="C508" s="49" t="s">
        <v>2636</v>
      </c>
      <c r="D508" s="49" t="s">
        <v>888</v>
      </c>
      <c r="E508" s="49" t="s">
        <v>1063</v>
      </c>
      <c r="F508" s="49" t="str">
        <f t="shared" si="14"/>
        <v>104</v>
      </c>
      <c r="G508" s="50" t="s">
        <v>2145</v>
      </c>
      <c r="H508" s="48" t="s">
        <v>2212</v>
      </c>
      <c r="I508" s="50" t="s">
        <v>2213</v>
      </c>
      <c r="J508" s="51">
        <v>139.75</v>
      </c>
      <c r="K508" s="51">
        <v>78</v>
      </c>
      <c r="L508" s="52">
        <f t="shared" si="15"/>
        <v>108.875</v>
      </c>
    </row>
    <row r="509" spans="1:12" ht="12.75" customHeight="1">
      <c r="A509" s="47" t="s">
        <v>2637</v>
      </c>
      <c r="B509" s="48" t="s">
        <v>2638</v>
      </c>
      <c r="C509" s="49" t="s">
        <v>2639</v>
      </c>
      <c r="D509" s="49" t="s">
        <v>888</v>
      </c>
      <c r="E509" s="49" t="s">
        <v>1063</v>
      </c>
      <c r="F509" s="49" t="str">
        <f t="shared" si="14"/>
        <v>104</v>
      </c>
      <c r="G509" s="50" t="s">
        <v>2145</v>
      </c>
      <c r="H509" s="48" t="s">
        <v>2640</v>
      </c>
      <c r="I509" s="50" t="s">
        <v>2641</v>
      </c>
      <c r="J509" s="51">
        <v>118.25</v>
      </c>
      <c r="K509" s="51">
        <v>40</v>
      </c>
      <c r="L509" s="52">
        <f t="shared" si="15"/>
        <v>79.125</v>
      </c>
    </row>
    <row r="510" spans="1:12" ht="12.75" customHeight="1">
      <c r="A510" s="47" t="s">
        <v>2642</v>
      </c>
      <c r="B510" s="48" t="s">
        <v>2643</v>
      </c>
      <c r="C510" s="49" t="s">
        <v>2644</v>
      </c>
      <c r="D510" s="49" t="s">
        <v>888</v>
      </c>
      <c r="E510" s="49" t="s">
        <v>1074</v>
      </c>
      <c r="F510" s="49" t="str">
        <f t="shared" si="14"/>
        <v>104</v>
      </c>
      <c r="G510" s="50" t="s">
        <v>2145</v>
      </c>
      <c r="H510" s="48" t="s">
        <v>2238</v>
      </c>
      <c r="I510" s="50" t="s">
        <v>1226</v>
      </c>
      <c r="J510" s="51">
        <v>148.75</v>
      </c>
      <c r="K510" s="51">
        <v>90</v>
      </c>
      <c r="L510" s="52">
        <f t="shared" si="15"/>
        <v>119.375</v>
      </c>
    </row>
    <row r="511" spans="1:12" ht="12.75" customHeight="1">
      <c r="A511" s="47" t="s">
        <v>2645</v>
      </c>
      <c r="B511" s="48" t="s">
        <v>2646</v>
      </c>
      <c r="C511" s="49" t="s">
        <v>2647</v>
      </c>
      <c r="D511" s="49" t="s">
        <v>888</v>
      </c>
      <c r="E511" s="49" t="s">
        <v>1074</v>
      </c>
      <c r="F511" s="49" t="str">
        <f t="shared" si="14"/>
        <v>104</v>
      </c>
      <c r="G511" s="50" t="s">
        <v>2145</v>
      </c>
      <c r="H511" s="48" t="s">
        <v>2274</v>
      </c>
      <c r="I511" s="50" t="s">
        <v>2192</v>
      </c>
      <c r="J511" s="51">
        <v>122.25</v>
      </c>
      <c r="K511" s="51">
        <v>88</v>
      </c>
      <c r="L511" s="52">
        <f t="shared" si="15"/>
        <v>105.125</v>
      </c>
    </row>
    <row r="512" spans="1:12" ht="12.75" customHeight="1">
      <c r="A512" s="47" t="s">
        <v>2648</v>
      </c>
      <c r="B512" s="48" t="s">
        <v>2649</v>
      </c>
      <c r="C512" s="49" t="s">
        <v>508</v>
      </c>
      <c r="D512" s="49" t="s">
        <v>771</v>
      </c>
      <c r="E512" s="49" t="s">
        <v>1081</v>
      </c>
      <c r="F512" s="49" t="str">
        <f t="shared" si="14"/>
        <v>104</v>
      </c>
      <c r="G512" s="50" t="s">
        <v>2145</v>
      </c>
      <c r="H512" s="48" t="s">
        <v>2453</v>
      </c>
      <c r="I512" s="50" t="s">
        <v>2454</v>
      </c>
      <c r="J512" s="51">
        <v>142</v>
      </c>
      <c r="K512" s="51">
        <v>42</v>
      </c>
      <c r="L512" s="52">
        <f t="shared" si="15"/>
        <v>92</v>
      </c>
    </row>
    <row r="513" spans="1:12" ht="12.75" customHeight="1">
      <c r="A513" s="47" t="s">
        <v>2650</v>
      </c>
      <c r="B513" s="48" t="s">
        <v>2651</v>
      </c>
      <c r="C513" s="49" t="s">
        <v>2652</v>
      </c>
      <c r="D513" s="49" t="s">
        <v>771</v>
      </c>
      <c r="E513" s="49" t="s">
        <v>1081</v>
      </c>
      <c r="F513" s="49" t="str">
        <f t="shared" si="14"/>
        <v>104</v>
      </c>
      <c r="G513" s="50" t="s">
        <v>2145</v>
      </c>
      <c r="H513" s="48" t="s">
        <v>1022</v>
      </c>
      <c r="I513" s="50" t="s">
        <v>2163</v>
      </c>
      <c r="J513" s="51">
        <v>133.5</v>
      </c>
      <c r="K513" s="51">
        <v>59</v>
      </c>
      <c r="L513" s="52">
        <f t="shared" si="15"/>
        <v>96.25</v>
      </c>
    </row>
    <row r="514" spans="1:12" ht="12.75" customHeight="1">
      <c r="A514" s="47" t="s">
        <v>2653</v>
      </c>
      <c r="B514" s="48" t="s">
        <v>2654</v>
      </c>
      <c r="C514" s="49" t="s">
        <v>2655</v>
      </c>
      <c r="D514" s="49" t="s">
        <v>771</v>
      </c>
      <c r="E514" s="49" t="s">
        <v>1081</v>
      </c>
      <c r="F514" s="49" t="str">
        <f t="shared" si="14"/>
        <v>104</v>
      </c>
      <c r="G514" s="50" t="s">
        <v>2145</v>
      </c>
      <c r="H514" s="48" t="s">
        <v>1022</v>
      </c>
      <c r="I514" s="50" t="s">
        <v>2163</v>
      </c>
      <c r="J514" s="51">
        <v>133.75</v>
      </c>
      <c r="K514" s="51">
        <v>49</v>
      </c>
      <c r="L514" s="52">
        <f t="shared" si="15"/>
        <v>91.375</v>
      </c>
    </row>
    <row r="515" spans="1:12" ht="12.75" customHeight="1">
      <c r="A515" s="47" t="s">
        <v>2656</v>
      </c>
      <c r="B515" s="48" t="s">
        <v>2657</v>
      </c>
      <c r="C515" s="49" t="s">
        <v>2658</v>
      </c>
      <c r="D515" s="49" t="s">
        <v>771</v>
      </c>
      <c r="E515" s="49" t="s">
        <v>1097</v>
      </c>
      <c r="F515" s="49" t="str">
        <f t="shared" si="14"/>
        <v>104</v>
      </c>
      <c r="G515" s="50" t="s">
        <v>2145</v>
      </c>
      <c r="H515" s="48" t="s">
        <v>2191</v>
      </c>
      <c r="I515" s="50" t="s">
        <v>2192</v>
      </c>
      <c r="J515" s="51">
        <v>123.5</v>
      </c>
      <c r="K515" s="51">
        <v>35</v>
      </c>
      <c r="L515" s="52">
        <f t="shared" si="15"/>
        <v>79.25</v>
      </c>
    </row>
    <row r="516" spans="1:12" ht="12.75" customHeight="1">
      <c r="A516" s="47" t="s">
        <v>2659</v>
      </c>
      <c r="B516" s="48" t="s">
        <v>2660</v>
      </c>
      <c r="C516" s="49" t="s">
        <v>2661</v>
      </c>
      <c r="D516" s="49" t="s">
        <v>771</v>
      </c>
      <c r="E516" s="49" t="s">
        <v>1101</v>
      </c>
      <c r="F516" s="49" t="str">
        <f t="shared" si="14"/>
        <v>104</v>
      </c>
      <c r="G516" s="50" t="s">
        <v>2145</v>
      </c>
      <c r="H516" s="48" t="s">
        <v>2407</v>
      </c>
      <c r="I516" s="50" t="s">
        <v>2408</v>
      </c>
      <c r="J516" s="51">
        <v>137.5</v>
      </c>
      <c r="K516" s="51">
        <v>81</v>
      </c>
      <c r="L516" s="52">
        <f t="shared" si="15"/>
        <v>109.25</v>
      </c>
    </row>
    <row r="517" spans="1:12" ht="12.75" customHeight="1">
      <c r="A517" s="47" t="s">
        <v>2662</v>
      </c>
      <c r="B517" s="48" t="s">
        <v>2663</v>
      </c>
      <c r="C517" s="49" t="s">
        <v>2664</v>
      </c>
      <c r="D517" s="49" t="s">
        <v>771</v>
      </c>
      <c r="E517" s="49" t="s">
        <v>1101</v>
      </c>
      <c r="F517" s="49" t="str">
        <f t="shared" ref="F517:F580" si="16">LEFT(B517,3)</f>
        <v>104</v>
      </c>
      <c r="G517" s="50" t="s">
        <v>2145</v>
      </c>
      <c r="H517" s="48" t="s">
        <v>1045</v>
      </c>
      <c r="I517" s="50" t="s">
        <v>892</v>
      </c>
      <c r="J517" s="51">
        <v>144.25</v>
      </c>
      <c r="K517" s="51">
        <v>33</v>
      </c>
      <c r="L517" s="52">
        <f t="shared" ref="L517:L580" si="17">IF(MID(B517,4,1)="1", J517*50%+K517*50%, J517*60%+K517*40%)</f>
        <v>88.625</v>
      </c>
    </row>
    <row r="518" spans="1:12" ht="12.75" customHeight="1">
      <c r="A518" s="47" t="s">
        <v>2665</v>
      </c>
      <c r="B518" s="48" t="s">
        <v>2666</v>
      </c>
      <c r="C518" s="49" t="s">
        <v>2667</v>
      </c>
      <c r="D518" s="49" t="s">
        <v>771</v>
      </c>
      <c r="E518" s="49" t="s">
        <v>1101</v>
      </c>
      <c r="F518" s="49" t="str">
        <f t="shared" si="16"/>
        <v>104</v>
      </c>
      <c r="G518" s="50" t="s">
        <v>2145</v>
      </c>
      <c r="H518" s="48" t="s">
        <v>2261</v>
      </c>
      <c r="I518" s="50" t="s">
        <v>2262</v>
      </c>
      <c r="J518" s="51">
        <v>134.75</v>
      </c>
      <c r="K518" s="51">
        <v>92</v>
      </c>
      <c r="L518" s="52">
        <f t="shared" si="17"/>
        <v>113.375</v>
      </c>
    </row>
    <row r="519" spans="1:12" ht="12.75" customHeight="1">
      <c r="A519" s="47" t="s">
        <v>2668</v>
      </c>
      <c r="B519" s="48" t="s">
        <v>2669</v>
      </c>
      <c r="C519" s="49" t="s">
        <v>2322</v>
      </c>
      <c r="D519" s="49" t="s">
        <v>771</v>
      </c>
      <c r="E519" s="49" t="s">
        <v>1101</v>
      </c>
      <c r="F519" s="49" t="str">
        <f t="shared" si="16"/>
        <v>104</v>
      </c>
      <c r="G519" s="50" t="s">
        <v>2145</v>
      </c>
      <c r="H519" s="48" t="s">
        <v>2421</v>
      </c>
      <c r="I519" s="50" t="s">
        <v>2422</v>
      </c>
      <c r="J519" s="51">
        <v>115.25</v>
      </c>
      <c r="K519" s="51">
        <v>98</v>
      </c>
      <c r="L519" s="52">
        <f t="shared" si="17"/>
        <v>106.625</v>
      </c>
    </row>
    <row r="520" spans="1:12" ht="12.75" customHeight="1">
      <c r="A520" s="47" t="s">
        <v>2670</v>
      </c>
      <c r="B520" s="48" t="s">
        <v>2671</v>
      </c>
      <c r="C520" s="49" t="s">
        <v>2672</v>
      </c>
      <c r="D520" s="49" t="s">
        <v>771</v>
      </c>
      <c r="E520" s="49" t="s">
        <v>1101</v>
      </c>
      <c r="F520" s="49" t="str">
        <f t="shared" si="16"/>
        <v>104</v>
      </c>
      <c r="G520" s="50" t="s">
        <v>2145</v>
      </c>
      <c r="H520" s="48" t="s">
        <v>2176</v>
      </c>
      <c r="I520" s="50" t="s">
        <v>892</v>
      </c>
      <c r="J520" s="51">
        <v>116.5</v>
      </c>
      <c r="K520" s="51">
        <v>52</v>
      </c>
      <c r="L520" s="52">
        <f t="shared" si="17"/>
        <v>84.25</v>
      </c>
    </row>
    <row r="521" spans="1:12" ht="12.75" customHeight="1">
      <c r="A521" s="47" t="s">
        <v>2673</v>
      </c>
      <c r="B521" s="48" t="s">
        <v>2674</v>
      </c>
      <c r="C521" s="49" t="s">
        <v>2675</v>
      </c>
      <c r="D521" s="49" t="s">
        <v>771</v>
      </c>
      <c r="E521" s="49" t="s">
        <v>1101</v>
      </c>
      <c r="F521" s="49" t="str">
        <f t="shared" si="16"/>
        <v>104</v>
      </c>
      <c r="G521" s="50" t="s">
        <v>2145</v>
      </c>
      <c r="H521" s="48" t="s">
        <v>2359</v>
      </c>
      <c r="I521" s="50" t="s">
        <v>2360</v>
      </c>
      <c r="J521" s="51">
        <v>137.75</v>
      </c>
      <c r="K521" s="51">
        <v>55</v>
      </c>
      <c r="L521" s="52">
        <f t="shared" si="17"/>
        <v>96.375</v>
      </c>
    </row>
    <row r="522" spans="1:12" ht="12.75" customHeight="1">
      <c r="A522" s="47" t="s">
        <v>2676</v>
      </c>
      <c r="B522" s="48" t="s">
        <v>2677</v>
      </c>
      <c r="C522" s="49" t="s">
        <v>2678</v>
      </c>
      <c r="D522" s="49" t="s">
        <v>771</v>
      </c>
      <c r="E522" s="49" t="s">
        <v>1101</v>
      </c>
      <c r="F522" s="49" t="str">
        <f t="shared" si="16"/>
        <v>104</v>
      </c>
      <c r="G522" s="50" t="s">
        <v>2145</v>
      </c>
      <c r="H522" s="48" t="s">
        <v>2311</v>
      </c>
      <c r="I522" s="50" t="s">
        <v>1385</v>
      </c>
      <c r="J522" s="51">
        <v>119</v>
      </c>
      <c r="K522" s="51">
        <v>91</v>
      </c>
      <c r="L522" s="52">
        <f t="shared" si="17"/>
        <v>105</v>
      </c>
    </row>
    <row r="523" spans="1:12" ht="12.75" customHeight="1">
      <c r="A523" s="47" t="s">
        <v>2679</v>
      </c>
      <c r="B523" s="48" t="s">
        <v>2680</v>
      </c>
      <c r="C523" s="49" t="s">
        <v>2681</v>
      </c>
      <c r="D523" s="49" t="s">
        <v>771</v>
      </c>
      <c r="E523" s="49" t="s">
        <v>1101</v>
      </c>
      <c r="F523" s="49" t="str">
        <f t="shared" si="16"/>
        <v>104</v>
      </c>
      <c r="G523" s="50" t="s">
        <v>2145</v>
      </c>
      <c r="H523" s="48" t="s">
        <v>2266</v>
      </c>
      <c r="I523" s="50" t="s">
        <v>2267</v>
      </c>
      <c r="J523" s="51">
        <v>130.75</v>
      </c>
      <c r="K523" s="51">
        <v>75</v>
      </c>
      <c r="L523" s="52">
        <f t="shared" si="17"/>
        <v>102.875</v>
      </c>
    </row>
    <row r="524" spans="1:12" ht="12.75" customHeight="1">
      <c r="A524" s="47" t="s">
        <v>2682</v>
      </c>
      <c r="B524" s="48" t="s">
        <v>2683</v>
      </c>
      <c r="C524" s="49" t="s">
        <v>2684</v>
      </c>
      <c r="D524" s="49" t="s">
        <v>771</v>
      </c>
      <c r="E524" s="49" t="s">
        <v>1101</v>
      </c>
      <c r="F524" s="49" t="str">
        <f t="shared" si="16"/>
        <v>104</v>
      </c>
      <c r="G524" s="50" t="s">
        <v>2145</v>
      </c>
      <c r="H524" s="48" t="s">
        <v>1064</v>
      </c>
      <c r="I524" s="50" t="s">
        <v>2254</v>
      </c>
      <c r="J524" s="51">
        <v>135.5</v>
      </c>
      <c r="K524" s="51">
        <v>75</v>
      </c>
      <c r="L524" s="52">
        <f t="shared" si="17"/>
        <v>105.25</v>
      </c>
    </row>
    <row r="525" spans="1:12" ht="12.75" customHeight="1">
      <c r="A525" s="47" t="s">
        <v>2685</v>
      </c>
      <c r="B525" s="48" t="s">
        <v>2686</v>
      </c>
      <c r="C525" s="49" t="s">
        <v>2687</v>
      </c>
      <c r="D525" s="49" t="s">
        <v>888</v>
      </c>
      <c r="E525" s="49" t="s">
        <v>1134</v>
      </c>
      <c r="F525" s="49" t="str">
        <f t="shared" si="16"/>
        <v>104</v>
      </c>
      <c r="G525" s="50" t="s">
        <v>2145</v>
      </c>
      <c r="H525" s="48" t="s">
        <v>2191</v>
      </c>
      <c r="I525" s="50" t="s">
        <v>2192</v>
      </c>
      <c r="J525" s="51">
        <v>129.25</v>
      </c>
      <c r="K525" s="51">
        <v>86</v>
      </c>
      <c r="L525" s="52">
        <f t="shared" si="17"/>
        <v>107.625</v>
      </c>
    </row>
    <row r="526" spans="1:12" ht="12.75" customHeight="1">
      <c r="A526" s="47" t="s">
        <v>2688</v>
      </c>
      <c r="B526" s="48" t="s">
        <v>2689</v>
      </c>
      <c r="C526" s="49" t="s">
        <v>2690</v>
      </c>
      <c r="D526" s="49" t="s">
        <v>888</v>
      </c>
      <c r="E526" s="49" t="s">
        <v>1134</v>
      </c>
      <c r="F526" s="49" t="str">
        <f t="shared" si="16"/>
        <v>104</v>
      </c>
      <c r="G526" s="50" t="s">
        <v>2145</v>
      </c>
      <c r="H526" s="48" t="s">
        <v>2407</v>
      </c>
      <c r="I526" s="50" t="s">
        <v>2408</v>
      </c>
      <c r="J526" s="51">
        <v>117.75</v>
      </c>
      <c r="K526" s="51">
        <v>91</v>
      </c>
      <c r="L526" s="52">
        <f t="shared" si="17"/>
        <v>104.375</v>
      </c>
    </row>
    <row r="527" spans="1:12" ht="12.75" customHeight="1">
      <c r="A527" s="47" t="s">
        <v>2691</v>
      </c>
      <c r="B527" s="48" t="s">
        <v>2692</v>
      </c>
      <c r="C527" s="49" t="s">
        <v>2693</v>
      </c>
      <c r="D527" s="49" t="s">
        <v>771</v>
      </c>
      <c r="E527" s="49" t="s">
        <v>1134</v>
      </c>
      <c r="F527" s="49" t="str">
        <f t="shared" si="16"/>
        <v>104</v>
      </c>
      <c r="G527" s="50" t="s">
        <v>2145</v>
      </c>
      <c r="H527" s="48" t="s">
        <v>1022</v>
      </c>
      <c r="I527" s="50" t="s">
        <v>2163</v>
      </c>
      <c r="J527" s="51">
        <v>141.75</v>
      </c>
      <c r="K527" s="51">
        <v>94</v>
      </c>
      <c r="L527" s="52">
        <f t="shared" si="17"/>
        <v>117.875</v>
      </c>
    </row>
    <row r="528" spans="1:12" ht="12.75" customHeight="1">
      <c r="A528" s="47" t="s">
        <v>2694</v>
      </c>
      <c r="B528" s="48" t="s">
        <v>2695</v>
      </c>
      <c r="C528" s="49" t="s">
        <v>2696</v>
      </c>
      <c r="D528" s="49" t="s">
        <v>888</v>
      </c>
      <c r="E528" s="49" t="s">
        <v>1134</v>
      </c>
      <c r="F528" s="49" t="str">
        <f t="shared" si="16"/>
        <v>104</v>
      </c>
      <c r="G528" s="50" t="s">
        <v>2145</v>
      </c>
      <c r="H528" s="48" t="s">
        <v>908</v>
      </c>
      <c r="I528" s="50" t="s">
        <v>1226</v>
      </c>
      <c r="J528" s="51">
        <v>147.5</v>
      </c>
      <c r="K528" s="51">
        <v>100</v>
      </c>
      <c r="L528" s="52">
        <f t="shared" si="17"/>
        <v>123.75</v>
      </c>
    </row>
    <row r="529" spans="1:12" ht="12.75" customHeight="1">
      <c r="A529" s="47" t="s">
        <v>2697</v>
      </c>
      <c r="B529" s="48" t="s">
        <v>2698</v>
      </c>
      <c r="C529" s="49" t="s">
        <v>2699</v>
      </c>
      <c r="D529" s="49" t="s">
        <v>888</v>
      </c>
      <c r="E529" s="49" t="s">
        <v>1134</v>
      </c>
      <c r="F529" s="49" t="str">
        <f t="shared" si="16"/>
        <v>104</v>
      </c>
      <c r="G529" s="50" t="s">
        <v>2145</v>
      </c>
      <c r="H529" s="48" t="s">
        <v>2242</v>
      </c>
      <c r="I529" s="50" t="s">
        <v>2243</v>
      </c>
      <c r="J529" s="51">
        <v>133.25</v>
      </c>
      <c r="K529" s="51">
        <v>93</v>
      </c>
      <c r="L529" s="52">
        <f t="shared" si="17"/>
        <v>113.125</v>
      </c>
    </row>
    <row r="530" spans="1:12" ht="12.75" customHeight="1">
      <c r="A530" s="47" t="s">
        <v>2700</v>
      </c>
      <c r="B530" s="48" t="s">
        <v>2701</v>
      </c>
      <c r="C530" s="49" t="s">
        <v>2702</v>
      </c>
      <c r="D530" s="49" t="s">
        <v>888</v>
      </c>
      <c r="E530" s="49" t="s">
        <v>1134</v>
      </c>
      <c r="F530" s="49" t="str">
        <f t="shared" si="16"/>
        <v>104</v>
      </c>
      <c r="G530" s="50" t="s">
        <v>2145</v>
      </c>
      <c r="H530" s="48" t="s">
        <v>1064</v>
      </c>
      <c r="I530" s="50" t="s">
        <v>2254</v>
      </c>
      <c r="J530" s="51">
        <v>111</v>
      </c>
      <c r="K530" s="51">
        <v>76</v>
      </c>
      <c r="L530" s="52">
        <f t="shared" si="17"/>
        <v>93.5</v>
      </c>
    </row>
    <row r="531" spans="1:12" ht="12.75" customHeight="1">
      <c r="A531" s="47" t="s">
        <v>2703</v>
      </c>
      <c r="B531" s="48" t="s">
        <v>2704</v>
      </c>
      <c r="C531" s="49" t="s">
        <v>2705</v>
      </c>
      <c r="D531" s="49" t="s">
        <v>771</v>
      </c>
      <c r="E531" s="49" t="s">
        <v>1134</v>
      </c>
      <c r="F531" s="49" t="str">
        <f t="shared" si="16"/>
        <v>104</v>
      </c>
      <c r="G531" s="50" t="s">
        <v>2145</v>
      </c>
      <c r="H531" s="48" t="s">
        <v>891</v>
      </c>
      <c r="I531" s="50" t="s">
        <v>1226</v>
      </c>
      <c r="J531" s="51">
        <v>149.75</v>
      </c>
      <c r="K531" s="51">
        <v>99</v>
      </c>
      <c r="L531" s="52">
        <f t="shared" si="17"/>
        <v>124.375</v>
      </c>
    </row>
    <row r="532" spans="1:12" ht="12.75" customHeight="1">
      <c r="A532" s="47" t="s">
        <v>2706</v>
      </c>
      <c r="B532" s="48" t="s">
        <v>2707</v>
      </c>
      <c r="C532" s="49" t="s">
        <v>2708</v>
      </c>
      <c r="D532" s="49" t="s">
        <v>888</v>
      </c>
      <c r="E532" s="49" t="s">
        <v>1144</v>
      </c>
      <c r="F532" s="49" t="str">
        <f t="shared" si="16"/>
        <v>104</v>
      </c>
      <c r="G532" s="50" t="s">
        <v>2145</v>
      </c>
      <c r="H532" s="48" t="s">
        <v>2191</v>
      </c>
      <c r="I532" s="50" t="s">
        <v>2192</v>
      </c>
      <c r="J532" s="51">
        <v>120</v>
      </c>
      <c r="K532" s="51">
        <v>61</v>
      </c>
      <c r="L532" s="52">
        <f t="shared" si="17"/>
        <v>90.5</v>
      </c>
    </row>
    <row r="533" spans="1:12" ht="12.75" customHeight="1">
      <c r="A533" s="47" t="s">
        <v>2709</v>
      </c>
      <c r="B533" s="48" t="s">
        <v>2710</v>
      </c>
      <c r="C533" s="49" t="s">
        <v>2711</v>
      </c>
      <c r="D533" s="49" t="s">
        <v>888</v>
      </c>
      <c r="E533" s="49" t="s">
        <v>1144</v>
      </c>
      <c r="F533" s="49" t="str">
        <f t="shared" si="16"/>
        <v>104</v>
      </c>
      <c r="G533" s="50" t="s">
        <v>2145</v>
      </c>
      <c r="H533" s="48" t="s">
        <v>1045</v>
      </c>
      <c r="I533" s="50" t="s">
        <v>892</v>
      </c>
      <c r="J533" s="51">
        <v>130.25</v>
      </c>
      <c r="K533" s="51">
        <v>82</v>
      </c>
      <c r="L533" s="52">
        <f t="shared" si="17"/>
        <v>106.125</v>
      </c>
    </row>
    <row r="534" spans="1:12" ht="12.75" customHeight="1">
      <c r="A534" s="47" t="s">
        <v>2712</v>
      </c>
      <c r="B534" s="48" t="s">
        <v>2713</v>
      </c>
      <c r="C534" s="49" t="s">
        <v>2714</v>
      </c>
      <c r="D534" s="49" t="s">
        <v>888</v>
      </c>
      <c r="E534" s="49" t="s">
        <v>1144</v>
      </c>
      <c r="F534" s="49" t="str">
        <f t="shared" si="16"/>
        <v>104</v>
      </c>
      <c r="G534" s="50" t="s">
        <v>2145</v>
      </c>
      <c r="H534" s="48" t="s">
        <v>2311</v>
      </c>
      <c r="I534" s="50" t="s">
        <v>1385</v>
      </c>
      <c r="J534" s="51">
        <v>134.5</v>
      </c>
      <c r="K534" s="51">
        <v>73</v>
      </c>
      <c r="L534" s="52">
        <f t="shared" si="17"/>
        <v>103.75</v>
      </c>
    </row>
    <row r="535" spans="1:12" ht="12.75" customHeight="1">
      <c r="A535" s="47" t="s">
        <v>2715</v>
      </c>
      <c r="B535" s="48" t="s">
        <v>2716</v>
      </c>
      <c r="C535" s="49" t="s">
        <v>490</v>
      </c>
      <c r="D535" s="49" t="s">
        <v>888</v>
      </c>
      <c r="E535" s="49" t="s">
        <v>1144</v>
      </c>
      <c r="F535" s="49" t="str">
        <f t="shared" si="16"/>
        <v>104</v>
      </c>
      <c r="G535" s="50" t="s">
        <v>2145</v>
      </c>
      <c r="H535" s="48" t="s">
        <v>1064</v>
      </c>
      <c r="I535" s="50" t="s">
        <v>2254</v>
      </c>
      <c r="J535" s="51">
        <v>144.5</v>
      </c>
      <c r="K535" s="51">
        <v>56</v>
      </c>
      <c r="L535" s="52">
        <f t="shared" si="17"/>
        <v>100.25</v>
      </c>
    </row>
    <row r="536" spans="1:12" ht="12.75" customHeight="1">
      <c r="A536" s="47" t="s">
        <v>2717</v>
      </c>
      <c r="B536" s="48" t="s">
        <v>2718</v>
      </c>
      <c r="C536" s="49" t="s">
        <v>2719</v>
      </c>
      <c r="D536" s="49" t="s">
        <v>771</v>
      </c>
      <c r="E536" s="49" t="s">
        <v>1144</v>
      </c>
      <c r="F536" s="49" t="str">
        <f t="shared" si="16"/>
        <v>104</v>
      </c>
      <c r="G536" s="50" t="s">
        <v>2145</v>
      </c>
      <c r="H536" s="48" t="s">
        <v>926</v>
      </c>
      <c r="I536" s="50" t="s">
        <v>1226</v>
      </c>
      <c r="J536" s="51">
        <v>117.25</v>
      </c>
      <c r="K536" s="51">
        <v>37</v>
      </c>
      <c r="L536" s="52">
        <f t="shared" si="17"/>
        <v>77.125</v>
      </c>
    </row>
    <row r="537" spans="1:12" ht="12.75" customHeight="1">
      <c r="A537" s="47" t="s">
        <v>2720</v>
      </c>
      <c r="B537" s="48" t="s">
        <v>2721</v>
      </c>
      <c r="C537" s="49" t="s">
        <v>2722</v>
      </c>
      <c r="D537" s="49" t="s">
        <v>771</v>
      </c>
      <c r="E537" s="49" t="s">
        <v>1144</v>
      </c>
      <c r="F537" s="49" t="str">
        <f t="shared" si="16"/>
        <v>104</v>
      </c>
      <c r="G537" s="50" t="s">
        <v>2145</v>
      </c>
      <c r="H537" s="48" t="s">
        <v>1045</v>
      </c>
      <c r="I537" s="50" t="s">
        <v>892</v>
      </c>
      <c r="J537" s="51">
        <v>124</v>
      </c>
      <c r="K537" s="51">
        <v>70</v>
      </c>
      <c r="L537" s="52">
        <f t="shared" si="17"/>
        <v>97</v>
      </c>
    </row>
    <row r="538" spans="1:12" ht="12.75" customHeight="1">
      <c r="A538" s="47" t="s">
        <v>2723</v>
      </c>
      <c r="B538" s="48" t="s">
        <v>2724</v>
      </c>
      <c r="C538" s="49" t="s">
        <v>2725</v>
      </c>
      <c r="D538" s="49" t="s">
        <v>771</v>
      </c>
      <c r="E538" s="49" t="s">
        <v>1148</v>
      </c>
      <c r="F538" s="49" t="str">
        <f t="shared" si="16"/>
        <v>104</v>
      </c>
      <c r="G538" s="50" t="s">
        <v>2145</v>
      </c>
      <c r="H538" s="48" t="s">
        <v>2481</v>
      </c>
      <c r="I538" s="50" t="s">
        <v>2482</v>
      </c>
      <c r="J538" s="51">
        <v>128.5</v>
      </c>
      <c r="K538" s="51">
        <v>36</v>
      </c>
      <c r="L538" s="52">
        <f t="shared" si="17"/>
        <v>82.25</v>
      </c>
    </row>
    <row r="539" spans="1:12" ht="12.75" customHeight="1">
      <c r="A539" s="47" t="s">
        <v>2726</v>
      </c>
      <c r="B539" s="48" t="s">
        <v>2727</v>
      </c>
      <c r="C539" s="49" t="s">
        <v>2728</v>
      </c>
      <c r="D539" s="49" t="s">
        <v>771</v>
      </c>
      <c r="E539" s="49" t="s">
        <v>1148</v>
      </c>
      <c r="F539" s="49" t="str">
        <f t="shared" si="16"/>
        <v>104</v>
      </c>
      <c r="G539" s="50" t="s">
        <v>2145</v>
      </c>
      <c r="H539" s="48" t="s">
        <v>2261</v>
      </c>
      <c r="I539" s="50" t="s">
        <v>2262</v>
      </c>
      <c r="J539" s="51">
        <v>134</v>
      </c>
      <c r="K539" s="51">
        <v>57</v>
      </c>
      <c r="L539" s="52">
        <f t="shared" si="17"/>
        <v>95.5</v>
      </c>
    </row>
    <row r="540" spans="1:12" ht="12.75" customHeight="1">
      <c r="A540" s="47" t="s">
        <v>2729</v>
      </c>
      <c r="B540" s="48" t="s">
        <v>2730</v>
      </c>
      <c r="C540" s="49" t="s">
        <v>2731</v>
      </c>
      <c r="D540" s="49" t="s">
        <v>771</v>
      </c>
      <c r="E540" s="49" t="s">
        <v>1148</v>
      </c>
      <c r="F540" s="49" t="str">
        <f t="shared" si="16"/>
        <v>104</v>
      </c>
      <c r="G540" s="50" t="s">
        <v>2145</v>
      </c>
      <c r="H540" s="48" t="s">
        <v>2407</v>
      </c>
      <c r="I540" s="50" t="s">
        <v>2408</v>
      </c>
      <c r="J540" s="51">
        <v>137</v>
      </c>
      <c r="K540" s="51">
        <v>79</v>
      </c>
      <c r="L540" s="52">
        <f t="shared" si="17"/>
        <v>108</v>
      </c>
    </row>
    <row r="541" spans="1:12" ht="12.75" customHeight="1">
      <c r="A541" s="47" t="s">
        <v>2732</v>
      </c>
      <c r="B541" s="48" t="s">
        <v>2733</v>
      </c>
      <c r="C541" s="49" t="s">
        <v>2734</v>
      </c>
      <c r="D541" s="49" t="s">
        <v>771</v>
      </c>
      <c r="E541" s="49" t="s">
        <v>1148</v>
      </c>
      <c r="F541" s="49" t="str">
        <f t="shared" si="16"/>
        <v>104</v>
      </c>
      <c r="G541" s="50" t="s">
        <v>2145</v>
      </c>
      <c r="H541" s="48" t="s">
        <v>2481</v>
      </c>
      <c r="I541" s="50" t="s">
        <v>2482</v>
      </c>
      <c r="J541" s="51">
        <v>143.5</v>
      </c>
      <c r="K541" s="51">
        <v>57</v>
      </c>
      <c r="L541" s="52">
        <f t="shared" si="17"/>
        <v>100.25</v>
      </c>
    </row>
    <row r="542" spans="1:12" ht="12.75" customHeight="1">
      <c r="A542" s="47" t="s">
        <v>2735</v>
      </c>
      <c r="B542" s="48" t="s">
        <v>2736</v>
      </c>
      <c r="C542" s="49" t="s">
        <v>2737</v>
      </c>
      <c r="D542" s="49" t="s">
        <v>888</v>
      </c>
      <c r="E542" s="49" t="s">
        <v>1155</v>
      </c>
      <c r="F542" s="49" t="str">
        <f t="shared" si="16"/>
        <v>104</v>
      </c>
      <c r="G542" s="50" t="s">
        <v>2145</v>
      </c>
      <c r="H542" s="48" t="s">
        <v>1022</v>
      </c>
      <c r="I542" s="50" t="s">
        <v>2163</v>
      </c>
      <c r="J542" s="51">
        <v>134.25</v>
      </c>
      <c r="K542" s="51">
        <v>55</v>
      </c>
      <c r="L542" s="52">
        <f t="shared" si="17"/>
        <v>94.625</v>
      </c>
    </row>
    <row r="543" spans="1:12" ht="12.75" customHeight="1">
      <c r="A543" s="47" t="s">
        <v>2738</v>
      </c>
      <c r="B543" s="48" t="s">
        <v>2739</v>
      </c>
      <c r="C543" s="49" t="s">
        <v>2740</v>
      </c>
      <c r="D543" s="49" t="s">
        <v>771</v>
      </c>
      <c r="E543" s="49" t="s">
        <v>1155</v>
      </c>
      <c r="F543" s="49" t="str">
        <f t="shared" si="16"/>
        <v>104</v>
      </c>
      <c r="G543" s="50" t="s">
        <v>2145</v>
      </c>
      <c r="H543" s="48" t="s">
        <v>926</v>
      </c>
      <c r="I543" s="50" t="s">
        <v>1226</v>
      </c>
      <c r="J543" s="51">
        <v>110</v>
      </c>
      <c r="K543" s="51">
        <v>68</v>
      </c>
      <c r="L543" s="52">
        <f t="shared" si="17"/>
        <v>89</v>
      </c>
    </row>
    <row r="544" spans="1:12" ht="12.75" customHeight="1">
      <c r="A544" s="47" t="s">
        <v>2741</v>
      </c>
      <c r="B544" s="48" t="s">
        <v>2742</v>
      </c>
      <c r="C544" s="49" t="s">
        <v>2743</v>
      </c>
      <c r="D544" s="49" t="s">
        <v>888</v>
      </c>
      <c r="E544" s="49" t="s">
        <v>889</v>
      </c>
      <c r="F544" s="49" t="str">
        <f t="shared" si="16"/>
        <v>144</v>
      </c>
      <c r="G544" s="50" t="s">
        <v>2744</v>
      </c>
      <c r="H544" s="48" t="s">
        <v>1022</v>
      </c>
      <c r="I544" s="50" t="s">
        <v>2745</v>
      </c>
      <c r="J544" s="51">
        <v>124</v>
      </c>
      <c r="K544" s="51">
        <v>39</v>
      </c>
      <c r="L544" s="52">
        <f t="shared" si="17"/>
        <v>81.5</v>
      </c>
    </row>
    <row r="545" spans="1:12" ht="12.75" customHeight="1">
      <c r="A545" s="47" t="s">
        <v>2746</v>
      </c>
      <c r="B545" s="48" t="s">
        <v>2747</v>
      </c>
      <c r="C545" s="49" t="s">
        <v>2748</v>
      </c>
      <c r="D545" s="49" t="s">
        <v>888</v>
      </c>
      <c r="E545" s="49" t="s">
        <v>889</v>
      </c>
      <c r="F545" s="49" t="str">
        <f t="shared" si="16"/>
        <v>144</v>
      </c>
      <c r="G545" s="50" t="s">
        <v>2744</v>
      </c>
      <c r="H545" s="48" t="s">
        <v>904</v>
      </c>
      <c r="I545" s="50" t="s">
        <v>2749</v>
      </c>
      <c r="J545" s="51">
        <v>110</v>
      </c>
      <c r="K545" s="51">
        <v>54</v>
      </c>
      <c r="L545" s="52">
        <f t="shared" si="17"/>
        <v>82</v>
      </c>
    </row>
    <row r="546" spans="1:12" ht="12.75" customHeight="1">
      <c r="A546" s="47" t="s">
        <v>2750</v>
      </c>
      <c r="B546" s="48" t="s">
        <v>2751</v>
      </c>
      <c r="C546" s="49" t="s">
        <v>2752</v>
      </c>
      <c r="D546" s="49" t="s">
        <v>888</v>
      </c>
      <c r="E546" s="49" t="s">
        <v>889</v>
      </c>
      <c r="F546" s="49" t="str">
        <f t="shared" si="16"/>
        <v>144</v>
      </c>
      <c r="G546" s="50" t="s">
        <v>2744</v>
      </c>
      <c r="H546" s="48" t="s">
        <v>1022</v>
      </c>
      <c r="I546" s="50" t="s">
        <v>2745</v>
      </c>
      <c r="J546" s="51">
        <v>147.75</v>
      </c>
      <c r="K546" s="51">
        <v>80</v>
      </c>
      <c r="L546" s="52">
        <f t="shared" si="17"/>
        <v>113.875</v>
      </c>
    </row>
    <row r="547" spans="1:12" ht="12.75" customHeight="1">
      <c r="A547" s="47" t="s">
        <v>2753</v>
      </c>
      <c r="B547" s="48" t="s">
        <v>2754</v>
      </c>
      <c r="C547" s="49" t="s">
        <v>2755</v>
      </c>
      <c r="D547" s="49" t="s">
        <v>936</v>
      </c>
      <c r="E547" s="49" t="s">
        <v>889</v>
      </c>
      <c r="F547" s="49" t="str">
        <f t="shared" si="16"/>
        <v>144</v>
      </c>
      <c r="G547" s="50" t="s">
        <v>2744</v>
      </c>
      <c r="H547" s="48" t="s">
        <v>943</v>
      </c>
      <c r="I547" s="50" t="s">
        <v>2756</v>
      </c>
      <c r="J547" s="51">
        <v>123.25</v>
      </c>
      <c r="K547" s="51">
        <v>30</v>
      </c>
      <c r="L547" s="52">
        <f t="shared" si="17"/>
        <v>76.625</v>
      </c>
    </row>
    <row r="548" spans="1:12" ht="12.75" customHeight="1">
      <c r="A548" s="47" t="s">
        <v>2757</v>
      </c>
      <c r="B548" s="48" t="s">
        <v>2758</v>
      </c>
      <c r="C548" s="49" t="s">
        <v>2759</v>
      </c>
      <c r="D548" s="49" t="s">
        <v>888</v>
      </c>
      <c r="E548" s="49" t="s">
        <v>889</v>
      </c>
      <c r="F548" s="49" t="str">
        <f t="shared" si="16"/>
        <v>144</v>
      </c>
      <c r="G548" s="50" t="s">
        <v>2744</v>
      </c>
      <c r="H548" s="48" t="s">
        <v>943</v>
      </c>
      <c r="I548" s="50" t="s">
        <v>2756</v>
      </c>
      <c r="J548" s="51">
        <v>134</v>
      </c>
      <c r="K548" s="51">
        <v>65</v>
      </c>
      <c r="L548" s="52">
        <f t="shared" si="17"/>
        <v>99.5</v>
      </c>
    </row>
    <row r="549" spans="1:12" ht="12.75" customHeight="1">
      <c r="A549" s="47" t="s">
        <v>2760</v>
      </c>
      <c r="B549" s="48" t="s">
        <v>2761</v>
      </c>
      <c r="C549" s="49" t="s">
        <v>2762</v>
      </c>
      <c r="D549" s="49" t="s">
        <v>888</v>
      </c>
      <c r="E549" s="49" t="s">
        <v>889</v>
      </c>
      <c r="F549" s="49" t="str">
        <f t="shared" si="16"/>
        <v>144</v>
      </c>
      <c r="G549" s="50" t="s">
        <v>2744</v>
      </c>
      <c r="H549" s="48" t="s">
        <v>943</v>
      </c>
      <c r="I549" s="50" t="s">
        <v>2756</v>
      </c>
      <c r="J549" s="51">
        <v>126.25</v>
      </c>
      <c r="K549" s="51">
        <v>48</v>
      </c>
      <c r="L549" s="52">
        <f t="shared" si="17"/>
        <v>87.125</v>
      </c>
    </row>
    <row r="550" spans="1:12" ht="12.75" customHeight="1">
      <c r="A550" s="47" t="s">
        <v>2763</v>
      </c>
      <c r="B550" s="48" t="s">
        <v>2764</v>
      </c>
      <c r="C550" s="49" t="s">
        <v>2765</v>
      </c>
      <c r="D550" s="49" t="s">
        <v>888</v>
      </c>
      <c r="E550" s="49" t="s">
        <v>889</v>
      </c>
      <c r="F550" s="49" t="str">
        <f t="shared" si="16"/>
        <v>144</v>
      </c>
      <c r="G550" s="50" t="s">
        <v>2744</v>
      </c>
      <c r="H550" s="48" t="s">
        <v>904</v>
      </c>
      <c r="I550" s="50" t="s">
        <v>2749</v>
      </c>
      <c r="J550" s="51">
        <v>121</v>
      </c>
      <c r="K550" s="51">
        <v>60</v>
      </c>
      <c r="L550" s="52">
        <f t="shared" si="17"/>
        <v>90.5</v>
      </c>
    </row>
    <row r="551" spans="1:12" ht="12.75" customHeight="1">
      <c r="A551" s="47" t="s">
        <v>2766</v>
      </c>
      <c r="B551" s="48" t="s">
        <v>2767</v>
      </c>
      <c r="C551" s="49" t="s">
        <v>2768</v>
      </c>
      <c r="D551" s="49" t="s">
        <v>888</v>
      </c>
      <c r="E551" s="49" t="s">
        <v>889</v>
      </c>
      <c r="F551" s="49" t="str">
        <f t="shared" si="16"/>
        <v>144</v>
      </c>
      <c r="G551" s="50" t="s">
        <v>2744</v>
      </c>
      <c r="H551" s="48" t="s">
        <v>1022</v>
      </c>
      <c r="I551" s="50" t="s">
        <v>2745</v>
      </c>
      <c r="J551" s="51">
        <v>137.25</v>
      </c>
      <c r="K551" s="51">
        <v>40</v>
      </c>
      <c r="L551" s="52">
        <f t="shared" si="17"/>
        <v>88.625</v>
      </c>
    </row>
    <row r="552" spans="1:12" ht="12.75" customHeight="1">
      <c r="A552" s="47" t="s">
        <v>2769</v>
      </c>
      <c r="B552" s="48" t="s">
        <v>2770</v>
      </c>
      <c r="C552" s="49" t="s">
        <v>2771</v>
      </c>
      <c r="D552" s="49" t="s">
        <v>888</v>
      </c>
      <c r="E552" s="49" t="s">
        <v>889</v>
      </c>
      <c r="F552" s="49" t="str">
        <f t="shared" si="16"/>
        <v>144</v>
      </c>
      <c r="G552" s="50" t="s">
        <v>2744</v>
      </c>
      <c r="H552" s="48" t="s">
        <v>1022</v>
      </c>
      <c r="I552" s="50" t="s">
        <v>2745</v>
      </c>
      <c r="J552" s="51">
        <v>119.25</v>
      </c>
      <c r="K552" s="51">
        <v>92</v>
      </c>
      <c r="L552" s="52">
        <f t="shared" si="17"/>
        <v>105.625</v>
      </c>
    </row>
    <row r="553" spans="1:12" ht="12.75" customHeight="1">
      <c r="A553" s="47" t="s">
        <v>2772</v>
      </c>
      <c r="B553" s="48" t="s">
        <v>2773</v>
      </c>
      <c r="C553" s="49" t="s">
        <v>2774</v>
      </c>
      <c r="D553" s="49" t="s">
        <v>936</v>
      </c>
      <c r="E553" s="49" t="s">
        <v>1049</v>
      </c>
      <c r="F553" s="49" t="str">
        <f t="shared" si="16"/>
        <v>144</v>
      </c>
      <c r="G553" s="50" t="s">
        <v>2744</v>
      </c>
      <c r="H553" s="48" t="s">
        <v>1022</v>
      </c>
      <c r="I553" s="50" t="s">
        <v>2745</v>
      </c>
      <c r="J553" s="51">
        <v>139</v>
      </c>
      <c r="K553" s="51">
        <v>34</v>
      </c>
      <c r="L553" s="52">
        <f t="shared" si="17"/>
        <v>86.5</v>
      </c>
    </row>
    <row r="554" spans="1:12" ht="12.75" customHeight="1">
      <c r="A554" s="47" t="s">
        <v>2775</v>
      </c>
      <c r="B554" s="48" t="s">
        <v>2776</v>
      </c>
      <c r="C554" s="49" t="s">
        <v>2777</v>
      </c>
      <c r="D554" s="49" t="s">
        <v>888</v>
      </c>
      <c r="E554" s="49" t="s">
        <v>1074</v>
      </c>
      <c r="F554" s="49" t="str">
        <f t="shared" si="16"/>
        <v>144</v>
      </c>
      <c r="G554" s="50" t="s">
        <v>2744</v>
      </c>
      <c r="H554" s="48" t="s">
        <v>904</v>
      </c>
      <c r="I554" s="50" t="s">
        <v>2749</v>
      </c>
      <c r="J554" s="51">
        <v>128.5</v>
      </c>
      <c r="K554" s="51">
        <v>35</v>
      </c>
      <c r="L554" s="52">
        <f t="shared" si="17"/>
        <v>81.75</v>
      </c>
    </row>
    <row r="555" spans="1:12" ht="12.75" customHeight="1">
      <c r="A555" s="47" t="s">
        <v>2778</v>
      </c>
      <c r="B555" s="48" t="s">
        <v>2779</v>
      </c>
      <c r="C555" s="49" t="s">
        <v>2780</v>
      </c>
      <c r="D555" s="49" t="s">
        <v>888</v>
      </c>
      <c r="E555" s="49" t="s">
        <v>889</v>
      </c>
      <c r="F555" s="49" t="str">
        <f t="shared" si="16"/>
        <v>142</v>
      </c>
      <c r="G555" s="50" t="s">
        <v>2781</v>
      </c>
      <c r="H555" s="48" t="s">
        <v>943</v>
      </c>
      <c r="I555" s="50" t="s">
        <v>2782</v>
      </c>
      <c r="J555" s="51">
        <v>122.25</v>
      </c>
      <c r="K555" s="51">
        <v>70</v>
      </c>
      <c r="L555" s="52">
        <f t="shared" si="17"/>
        <v>96.125</v>
      </c>
    </row>
    <row r="556" spans="1:12" ht="12.75" customHeight="1">
      <c r="A556" s="47" t="s">
        <v>2783</v>
      </c>
      <c r="B556" s="48" t="s">
        <v>2784</v>
      </c>
      <c r="C556" s="49" t="s">
        <v>2785</v>
      </c>
      <c r="D556" s="49" t="s">
        <v>936</v>
      </c>
      <c r="E556" s="49" t="s">
        <v>889</v>
      </c>
      <c r="F556" s="49" t="str">
        <f t="shared" si="16"/>
        <v>142</v>
      </c>
      <c r="G556" s="50" t="s">
        <v>2781</v>
      </c>
      <c r="H556" s="48" t="s">
        <v>904</v>
      </c>
      <c r="I556" s="50" t="s">
        <v>2786</v>
      </c>
      <c r="J556" s="51">
        <v>110.25</v>
      </c>
      <c r="K556" s="51">
        <v>39</v>
      </c>
      <c r="L556" s="52">
        <f t="shared" si="17"/>
        <v>74.625</v>
      </c>
    </row>
    <row r="557" spans="1:12" ht="12.75" customHeight="1">
      <c r="A557" s="47" t="s">
        <v>2787</v>
      </c>
      <c r="B557" s="48" t="s">
        <v>2788</v>
      </c>
      <c r="C557" s="49" t="s">
        <v>2789</v>
      </c>
      <c r="D557" s="49" t="s">
        <v>888</v>
      </c>
      <c r="E557" s="49" t="s">
        <v>889</v>
      </c>
      <c r="F557" s="49" t="str">
        <f t="shared" si="16"/>
        <v>142</v>
      </c>
      <c r="G557" s="50" t="s">
        <v>2781</v>
      </c>
      <c r="H557" s="48" t="s">
        <v>904</v>
      </c>
      <c r="I557" s="50" t="s">
        <v>2786</v>
      </c>
      <c r="J557" s="51">
        <v>134.25</v>
      </c>
      <c r="K557" s="51">
        <v>78</v>
      </c>
      <c r="L557" s="52">
        <f t="shared" si="17"/>
        <v>106.125</v>
      </c>
    </row>
    <row r="558" spans="1:12" ht="12.75" customHeight="1">
      <c r="A558" s="47" t="s">
        <v>2790</v>
      </c>
      <c r="B558" s="48" t="s">
        <v>2791</v>
      </c>
      <c r="C558" s="49" t="s">
        <v>2792</v>
      </c>
      <c r="D558" s="49" t="s">
        <v>888</v>
      </c>
      <c r="E558" s="49" t="s">
        <v>889</v>
      </c>
      <c r="F558" s="49" t="str">
        <f t="shared" si="16"/>
        <v>142</v>
      </c>
      <c r="G558" s="50" t="s">
        <v>2781</v>
      </c>
      <c r="H558" s="48" t="s">
        <v>1022</v>
      </c>
      <c r="I558" s="50" t="s">
        <v>2793</v>
      </c>
      <c r="J558" s="51">
        <v>147.75</v>
      </c>
      <c r="K558" s="51">
        <v>78</v>
      </c>
      <c r="L558" s="52">
        <f t="shared" si="17"/>
        <v>112.875</v>
      </c>
    </row>
    <row r="559" spans="1:12" ht="12.75" customHeight="1">
      <c r="A559" s="47" t="s">
        <v>2794</v>
      </c>
      <c r="B559" s="48" t="s">
        <v>2795</v>
      </c>
      <c r="C559" s="49" t="s">
        <v>2796</v>
      </c>
      <c r="D559" s="49" t="s">
        <v>888</v>
      </c>
      <c r="E559" s="49" t="s">
        <v>889</v>
      </c>
      <c r="F559" s="49" t="str">
        <f t="shared" si="16"/>
        <v>142</v>
      </c>
      <c r="G559" s="50" t="s">
        <v>2781</v>
      </c>
      <c r="H559" s="48" t="s">
        <v>2453</v>
      </c>
      <c r="I559" s="50" t="s">
        <v>2797</v>
      </c>
      <c r="J559" s="51">
        <v>142.5</v>
      </c>
      <c r="K559" s="51">
        <v>67</v>
      </c>
      <c r="L559" s="52">
        <f t="shared" si="17"/>
        <v>104.75</v>
      </c>
    </row>
    <row r="560" spans="1:12" ht="12.75" customHeight="1">
      <c r="A560" s="47" t="s">
        <v>2798</v>
      </c>
      <c r="B560" s="48" t="s">
        <v>2799</v>
      </c>
      <c r="C560" s="49" t="s">
        <v>2800</v>
      </c>
      <c r="D560" s="49" t="s">
        <v>936</v>
      </c>
      <c r="E560" s="49" t="s">
        <v>889</v>
      </c>
      <c r="F560" s="49" t="str">
        <f t="shared" si="16"/>
        <v>142</v>
      </c>
      <c r="G560" s="50" t="s">
        <v>2781</v>
      </c>
      <c r="H560" s="48" t="s">
        <v>1022</v>
      </c>
      <c r="I560" s="50" t="s">
        <v>2793</v>
      </c>
      <c r="J560" s="51">
        <v>120.5</v>
      </c>
      <c r="K560" s="51">
        <v>63</v>
      </c>
      <c r="L560" s="52">
        <f t="shared" si="17"/>
        <v>91.75</v>
      </c>
    </row>
    <row r="561" spans="1:12" ht="12.75" customHeight="1">
      <c r="A561" s="47" t="s">
        <v>2801</v>
      </c>
      <c r="B561" s="48" t="s">
        <v>2802</v>
      </c>
      <c r="C561" s="49" t="s">
        <v>2803</v>
      </c>
      <c r="D561" s="49" t="s">
        <v>936</v>
      </c>
      <c r="E561" s="49" t="s">
        <v>889</v>
      </c>
      <c r="F561" s="49" t="str">
        <f t="shared" si="16"/>
        <v>142</v>
      </c>
      <c r="G561" s="50" t="s">
        <v>2781</v>
      </c>
      <c r="H561" s="48" t="s">
        <v>1022</v>
      </c>
      <c r="I561" s="50" t="s">
        <v>2793</v>
      </c>
      <c r="J561" s="51">
        <v>112.25</v>
      </c>
      <c r="K561" s="51">
        <v>36</v>
      </c>
      <c r="L561" s="52">
        <f t="shared" si="17"/>
        <v>74.125</v>
      </c>
    </row>
    <row r="562" spans="1:12" ht="12.75" customHeight="1">
      <c r="A562" s="47" t="s">
        <v>2804</v>
      </c>
      <c r="B562" s="48" t="s">
        <v>2805</v>
      </c>
      <c r="C562" s="49" t="s">
        <v>2806</v>
      </c>
      <c r="D562" s="49" t="s">
        <v>888</v>
      </c>
      <c r="E562" s="49" t="s">
        <v>889</v>
      </c>
      <c r="F562" s="49" t="str">
        <f t="shared" si="16"/>
        <v>142</v>
      </c>
      <c r="G562" s="50" t="s">
        <v>2781</v>
      </c>
      <c r="H562" s="48" t="s">
        <v>1045</v>
      </c>
      <c r="I562" s="50" t="s">
        <v>2807</v>
      </c>
      <c r="J562" s="51">
        <v>131.25</v>
      </c>
      <c r="K562" s="51">
        <v>77</v>
      </c>
      <c r="L562" s="52">
        <f t="shared" si="17"/>
        <v>104.125</v>
      </c>
    </row>
    <row r="563" spans="1:12" ht="12.75" customHeight="1">
      <c r="A563" s="47" t="s">
        <v>2808</v>
      </c>
      <c r="B563" s="48" t="s">
        <v>2809</v>
      </c>
      <c r="C563" s="49" t="s">
        <v>2810</v>
      </c>
      <c r="D563" s="49" t="s">
        <v>888</v>
      </c>
      <c r="E563" s="49" t="s">
        <v>889</v>
      </c>
      <c r="F563" s="49" t="str">
        <f t="shared" si="16"/>
        <v>142</v>
      </c>
      <c r="G563" s="50" t="s">
        <v>2781</v>
      </c>
      <c r="H563" s="48" t="s">
        <v>2453</v>
      </c>
      <c r="I563" s="50" t="s">
        <v>2797</v>
      </c>
      <c r="J563" s="51">
        <v>122</v>
      </c>
      <c r="K563" s="51">
        <v>70</v>
      </c>
      <c r="L563" s="52">
        <f t="shared" si="17"/>
        <v>96</v>
      </c>
    </row>
    <row r="564" spans="1:12" ht="12.75" customHeight="1">
      <c r="A564" s="47" t="s">
        <v>2811</v>
      </c>
      <c r="B564" s="48" t="s">
        <v>2812</v>
      </c>
      <c r="C564" s="49" t="s">
        <v>2813</v>
      </c>
      <c r="D564" s="49" t="s">
        <v>888</v>
      </c>
      <c r="E564" s="49" t="s">
        <v>889</v>
      </c>
      <c r="F564" s="49" t="str">
        <f t="shared" si="16"/>
        <v>142</v>
      </c>
      <c r="G564" s="50" t="s">
        <v>2781</v>
      </c>
      <c r="H564" s="48" t="s">
        <v>943</v>
      </c>
      <c r="I564" s="50" t="s">
        <v>2782</v>
      </c>
      <c r="J564" s="51">
        <v>123.75</v>
      </c>
      <c r="K564" s="51">
        <v>38</v>
      </c>
      <c r="L564" s="52">
        <f t="shared" si="17"/>
        <v>80.875</v>
      </c>
    </row>
    <row r="565" spans="1:12" ht="12.75" customHeight="1">
      <c r="A565" s="47" t="s">
        <v>2814</v>
      </c>
      <c r="B565" s="48" t="s">
        <v>2815</v>
      </c>
      <c r="C565" s="49" t="s">
        <v>2816</v>
      </c>
      <c r="D565" s="49" t="s">
        <v>936</v>
      </c>
      <c r="E565" s="49" t="s">
        <v>889</v>
      </c>
      <c r="F565" s="49" t="str">
        <f t="shared" si="16"/>
        <v>142</v>
      </c>
      <c r="G565" s="50" t="s">
        <v>2781</v>
      </c>
      <c r="H565" s="48" t="s">
        <v>904</v>
      </c>
      <c r="I565" s="50" t="s">
        <v>2786</v>
      </c>
      <c r="J565" s="51">
        <v>116.5</v>
      </c>
      <c r="K565" s="51">
        <v>53</v>
      </c>
      <c r="L565" s="52">
        <f t="shared" si="17"/>
        <v>84.75</v>
      </c>
    </row>
    <row r="566" spans="1:12" ht="12.75" customHeight="1">
      <c r="A566" s="47" t="s">
        <v>2817</v>
      </c>
      <c r="B566" s="48" t="s">
        <v>2818</v>
      </c>
      <c r="C566" s="49" t="s">
        <v>2819</v>
      </c>
      <c r="D566" s="49" t="s">
        <v>888</v>
      </c>
      <c r="E566" s="49" t="s">
        <v>1349</v>
      </c>
      <c r="F566" s="49" t="str">
        <f t="shared" si="16"/>
        <v>142</v>
      </c>
      <c r="G566" s="50" t="s">
        <v>2781</v>
      </c>
      <c r="H566" s="48" t="s">
        <v>904</v>
      </c>
      <c r="I566" s="50" t="s">
        <v>2786</v>
      </c>
      <c r="J566" s="51">
        <v>114.75</v>
      </c>
      <c r="K566" s="51">
        <v>59</v>
      </c>
      <c r="L566" s="52">
        <f t="shared" si="17"/>
        <v>86.875</v>
      </c>
    </row>
    <row r="567" spans="1:12" ht="12.75" customHeight="1">
      <c r="A567" s="47" t="s">
        <v>2820</v>
      </c>
      <c r="B567" s="48" t="s">
        <v>2821</v>
      </c>
      <c r="C567" s="49" t="s">
        <v>2822</v>
      </c>
      <c r="D567" s="49" t="s">
        <v>888</v>
      </c>
      <c r="E567" s="49" t="s">
        <v>1395</v>
      </c>
      <c r="F567" s="49" t="str">
        <f t="shared" si="16"/>
        <v>142</v>
      </c>
      <c r="G567" s="50" t="s">
        <v>2781</v>
      </c>
      <c r="H567" s="48" t="s">
        <v>1045</v>
      </c>
      <c r="I567" s="50" t="s">
        <v>2807</v>
      </c>
      <c r="J567" s="51">
        <v>117.5</v>
      </c>
      <c r="K567" s="51">
        <v>99</v>
      </c>
      <c r="L567" s="52">
        <f t="shared" si="17"/>
        <v>108.25</v>
      </c>
    </row>
    <row r="568" spans="1:12" ht="12.75" customHeight="1">
      <c r="A568" s="47" t="s">
        <v>2823</v>
      </c>
      <c r="B568" s="48" t="s">
        <v>2824</v>
      </c>
      <c r="C568" s="49" t="s">
        <v>2825</v>
      </c>
      <c r="D568" s="49" t="s">
        <v>888</v>
      </c>
      <c r="E568" s="49" t="s">
        <v>1049</v>
      </c>
      <c r="F568" s="49" t="str">
        <f t="shared" si="16"/>
        <v>142</v>
      </c>
      <c r="G568" s="50" t="s">
        <v>2781</v>
      </c>
      <c r="H568" s="48" t="s">
        <v>904</v>
      </c>
      <c r="I568" s="50" t="s">
        <v>2786</v>
      </c>
      <c r="J568" s="51">
        <v>114.5</v>
      </c>
      <c r="K568" s="51">
        <v>43</v>
      </c>
      <c r="L568" s="52">
        <f t="shared" si="17"/>
        <v>78.75</v>
      </c>
    </row>
    <row r="569" spans="1:12" ht="12.75" customHeight="1">
      <c r="A569" s="47" t="s">
        <v>2826</v>
      </c>
      <c r="B569" s="48" t="s">
        <v>2827</v>
      </c>
      <c r="C569" s="49" t="s">
        <v>2828</v>
      </c>
      <c r="D569" s="49" t="s">
        <v>888</v>
      </c>
      <c r="E569" s="49" t="s">
        <v>1059</v>
      </c>
      <c r="F569" s="49" t="str">
        <f t="shared" si="16"/>
        <v>142</v>
      </c>
      <c r="G569" s="50" t="s">
        <v>2781</v>
      </c>
      <c r="H569" s="48" t="s">
        <v>943</v>
      </c>
      <c r="I569" s="50" t="s">
        <v>2782</v>
      </c>
      <c r="J569" s="51">
        <v>140.75</v>
      </c>
      <c r="K569" s="51">
        <v>67</v>
      </c>
      <c r="L569" s="52">
        <f t="shared" si="17"/>
        <v>103.875</v>
      </c>
    </row>
    <row r="570" spans="1:12" ht="12.75" customHeight="1">
      <c r="A570" s="47" t="s">
        <v>2829</v>
      </c>
      <c r="B570" s="48" t="s">
        <v>2830</v>
      </c>
      <c r="C570" s="49" t="s">
        <v>2831</v>
      </c>
      <c r="D570" s="49" t="s">
        <v>888</v>
      </c>
      <c r="E570" s="49" t="s">
        <v>1059</v>
      </c>
      <c r="F570" s="49" t="str">
        <f t="shared" si="16"/>
        <v>142</v>
      </c>
      <c r="G570" s="50" t="s">
        <v>2781</v>
      </c>
      <c r="H570" s="48" t="s">
        <v>1045</v>
      </c>
      <c r="I570" s="50" t="s">
        <v>2807</v>
      </c>
      <c r="J570" s="51">
        <v>116.75</v>
      </c>
      <c r="K570" s="51">
        <v>53</v>
      </c>
      <c r="L570" s="52">
        <f t="shared" si="17"/>
        <v>84.875</v>
      </c>
    </row>
    <row r="571" spans="1:12" ht="12.75" customHeight="1">
      <c r="A571" s="47" t="s">
        <v>2832</v>
      </c>
      <c r="B571" s="48" t="s">
        <v>2833</v>
      </c>
      <c r="C571" s="49" t="s">
        <v>2834</v>
      </c>
      <c r="D571" s="49" t="s">
        <v>888</v>
      </c>
      <c r="E571" s="49" t="s">
        <v>1101</v>
      </c>
      <c r="F571" s="49" t="str">
        <f t="shared" si="16"/>
        <v>142</v>
      </c>
      <c r="G571" s="50" t="s">
        <v>2781</v>
      </c>
      <c r="H571" s="48" t="s">
        <v>943</v>
      </c>
      <c r="I571" s="50" t="s">
        <v>2782</v>
      </c>
      <c r="J571" s="51">
        <v>115.25</v>
      </c>
      <c r="K571" s="51">
        <v>60</v>
      </c>
      <c r="L571" s="52">
        <f t="shared" si="17"/>
        <v>87.625</v>
      </c>
    </row>
    <row r="572" spans="1:12" ht="12.75" customHeight="1">
      <c r="A572" s="47" t="s">
        <v>2835</v>
      </c>
      <c r="B572" s="48" t="s">
        <v>2836</v>
      </c>
      <c r="C572" s="49" t="s">
        <v>2837</v>
      </c>
      <c r="D572" s="49" t="s">
        <v>888</v>
      </c>
      <c r="E572" s="49" t="s">
        <v>1101</v>
      </c>
      <c r="F572" s="49" t="str">
        <f t="shared" si="16"/>
        <v>142</v>
      </c>
      <c r="G572" s="50" t="s">
        <v>2781</v>
      </c>
      <c r="H572" s="48" t="s">
        <v>943</v>
      </c>
      <c r="I572" s="50" t="s">
        <v>2782</v>
      </c>
      <c r="J572" s="51">
        <v>117.75</v>
      </c>
      <c r="K572" s="51">
        <v>96</v>
      </c>
      <c r="L572" s="52">
        <f t="shared" si="17"/>
        <v>106.875</v>
      </c>
    </row>
    <row r="573" spans="1:12" ht="12.75" customHeight="1">
      <c r="A573" s="47" t="s">
        <v>2838</v>
      </c>
      <c r="B573" s="48" t="s">
        <v>2839</v>
      </c>
      <c r="C573" s="49" t="s">
        <v>2840</v>
      </c>
      <c r="D573" s="49" t="s">
        <v>936</v>
      </c>
      <c r="E573" s="49" t="s">
        <v>1144</v>
      </c>
      <c r="F573" s="49" t="str">
        <f t="shared" si="16"/>
        <v>142</v>
      </c>
      <c r="G573" s="50" t="s">
        <v>2781</v>
      </c>
      <c r="H573" s="48" t="s">
        <v>1022</v>
      </c>
      <c r="I573" s="50" t="s">
        <v>2793</v>
      </c>
      <c r="J573" s="51">
        <v>143.75</v>
      </c>
      <c r="K573" s="51">
        <v>80</v>
      </c>
      <c r="L573" s="52">
        <f t="shared" si="17"/>
        <v>111.875</v>
      </c>
    </row>
    <row r="574" spans="1:12" ht="12.75" customHeight="1">
      <c r="A574" s="47" t="s">
        <v>2841</v>
      </c>
      <c r="B574" s="48" t="s">
        <v>2842</v>
      </c>
      <c r="C574" s="49" t="s">
        <v>2843</v>
      </c>
      <c r="D574" s="49" t="s">
        <v>888</v>
      </c>
      <c r="E574" s="49" t="s">
        <v>1645</v>
      </c>
      <c r="F574" s="49" t="str">
        <f t="shared" si="16"/>
        <v>142</v>
      </c>
      <c r="G574" s="50" t="s">
        <v>2781</v>
      </c>
      <c r="H574" s="48" t="s">
        <v>1022</v>
      </c>
      <c r="I574" s="50" t="s">
        <v>2793</v>
      </c>
      <c r="J574" s="51">
        <v>146.5</v>
      </c>
      <c r="K574" s="51">
        <v>63</v>
      </c>
      <c r="L574" s="52">
        <f t="shared" si="17"/>
        <v>104.75</v>
      </c>
    </row>
    <row r="575" spans="1:12" ht="12.75" customHeight="1">
      <c r="A575" s="47" t="s">
        <v>2844</v>
      </c>
      <c r="B575" s="48" t="s">
        <v>2845</v>
      </c>
      <c r="C575" s="49" t="s">
        <v>2846</v>
      </c>
      <c r="D575" s="49" t="s">
        <v>888</v>
      </c>
      <c r="E575" s="49" t="s">
        <v>1178</v>
      </c>
      <c r="F575" s="49" t="str">
        <f t="shared" si="16"/>
        <v>142</v>
      </c>
      <c r="G575" s="50" t="s">
        <v>2781</v>
      </c>
      <c r="H575" s="48" t="s">
        <v>2453</v>
      </c>
      <c r="I575" s="50" t="s">
        <v>2797</v>
      </c>
      <c r="J575" s="51">
        <v>126.75</v>
      </c>
      <c r="K575" s="51">
        <v>72</v>
      </c>
      <c r="L575" s="52">
        <f t="shared" si="17"/>
        <v>99.375</v>
      </c>
    </row>
    <row r="576" spans="1:12" ht="12.75" customHeight="1">
      <c r="A576" s="47" t="s">
        <v>2847</v>
      </c>
      <c r="B576" s="48" t="s">
        <v>2848</v>
      </c>
      <c r="C576" s="49" t="s">
        <v>2849</v>
      </c>
      <c r="D576" s="49" t="s">
        <v>888</v>
      </c>
      <c r="E576" s="49" t="s">
        <v>1178</v>
      </c>
      <c r="F576" s="49" t="str">
        <f t="shared" si="16"/>
        <v>142</v>
      </c>
      <c r="G576" s="50" t="s">
        <v>2781</v>
      </c>
      <c r="H576" s="48" t="s">
        <v>1045</v>
      </c>
      <c r="I576" s="50" t="s">
        <v>2807</v>
      </c>
      <c r="J576" s="51">
        <v>110</v>
      </c>
      <c r="K576" s="51">
        <v>52</v>
      </c>
      <c r="L576" s="52">
        <f t="shared" si="17"/>
        <v>81</v>
      </c>
    </row>
    <row r="577" spans="1:12" ht="12.75" customHeight="1">
      <c r="A577" s="47" t="s">
        <v>2850</v>
      </c>
      <c r="B577" s="48" t="s">
        <v>2851</v>
      </c>
      <c r="C577" s="49" t="s">
        <v>2852</v>
      </c>
      <c r="D577" s="49" t="s">
        <v>888</v>
      </c>
      <c r="E577" s="49" t="s">
        <v>1178</v>
      </c>
      <c r="F577" s="49" t="str">
        <f t="shared" si="16"/>
        <v>142</v>
      </c>
      <c r="G577" s="50" t="s">
        <v>2781</v>
      </c>
      <c r="H577" s="48" t="s">
        <v>2453</v>
      </c>
      <c r="I577" s="50" t="s">
        <v>2797</v>
      </c>
      <c r="J577" s="51">
        <v>131.5</v>
      </c>
      <c r="K577" s="51">
        <v>38</v>
      </c>
      <c r="L577" s="52">
        <f t="shared" si="17"/>
        <v>84.75</v>
      </c>
    </row>
    <row r="578" spans="1:12" ht="12.75" customHeight="1">
      <c r="A578" s="47" t="s">
        <v>2853</v>
      </c>
      <c r="B578" s="48" t="s">
        <v>2854</v>
      </c>
      <c r="C578" s="49" t="s">
        <v>2855</v>
      </c>
      <c r="D578" s="49" t="s">
        <v>888</v>
      </c>
      <c r="E578" s="49" t="s">
        <v>889</v>
      </c>
      <c r="F578" s="49" t="str">
        <f t="shared" si="16"/>
        <v>132</v>
      </c>
      <c r="G578" s="50" t="s">
        <v>2856</v>
      </c>
      <c r="H578" s="48" t="s">
        <v>2857</v>
      </c>
      <c r="I578" s="50" t="s">
        <v>2858</v>
      </c>
      <c r="J578" s="51">
        <v>113.5</v>
      </c>
      <c r="K578" s="51">
        <v>54</v>
      </c>
      <c r="L578" s="52">
        <f t="shared" si="17"/>
        <v>83.75</v>
      </c>
    </row>
    <row r="579" spans="1:12" ht="12.75" customHeight="1">
      <c r="A579" s="47" t="s">
        <v>2859</v>
      </c>
      <c r="B579" s="48" t="s">
        <v>2860</v>
      </c>
      <c r="C579" s="49" t="s">
        <v>2861</v>
      </c>
      <c r="D579" s="49" t="s">
        <v>936</v>
      </c>
      <c r="E579" s="49" t="s">
        <v>889</v>
      </c>
      <c r="F579" s="49" t="str">
        <f t="shared" si="16"/>
        <v>132</v>
      </c>
      <c r="G579" s="50" t="s">
        <v>2856</v>
      </c>
      <c r="H579" s="48" t="s">
        <v>904</v>
      </c>
      <c r="I579" s="50" t="s">
        <v>892</v>
      </c>
      <c r="J579" s="51">
        <v>110.25</v>
      </c>
      <c r="K579" s="51">
        <v>39</v>
      </c>
      <c r="L579" s="52">
        <f t="shared" si="17"/>
        <v>74.625</v>
      </c>
    </row>
    <row r="580" spans="1:12" ht="12.75" customHeight="1">
      <c r="A580" s="47" t="s">
        <v>2862</v>
      </c>
      <c r="B580" s="48" t="s">
        <v>2863</v>
      </c>
      <c r="C580" s="49" t="s">
        <v>2864</v>
      </c>
      <c r="D580" s="49" t="s">
        <v>888</v>
      </c>
      <c r="E580" s="49" t="s">
        <v>889</v>
      </c>
      <c r="F580" s="49" t="str">
        <f t="shared" si="16"/>
        <v>132</v>
      </c>
      <c r="G580" s="50" t="s">
        <v>2856</v>
      </c>
      <c r="H580" s="48" t="s">
        <v>2376</v>
      </c>
      <c r="I580" s="50" t="s">
        <v>2858</v>
      </c>
      <c r="J580" s="51">
        <v>111.75</v>
      </c>
      <c r="K580" s="51">
        <v>40</v>
      </c>
      <c r="L580" s="52">
        <f t="shared" si="17"/>
        <v>75.875</v>
      </c>
    </row>
    <row r="581" spans="1:12" ht="12.75" customHeight="1">
      <c r="A581" s="47" t="s">
        <v>2865</v>
      </c>
      <c r="B581" s="48" t="s">
        <v>2866</v>
      </c>
      <c r="C581" s="49" t="s">
        <v>2867</v>
      </c>
      <c r="D581" s="49" t="s">
        <v>888</v>
      </c>
      <c r="E581" s="49" t="s">
        <v>889</v>
      </c>
      <c r="F581" s="49" t="str">
        <f t="shared" ref="F581:F644" si="18">LEFT(B581,3)</f>
        <v>132</v>
      </c>
      <c r="G581" s="50" t="s">
        <v>2856</v>
      </c>
      <c r="H581" s="48" t="s">
        <v>2208</v>
      </c>
      <c r="I581" s="50" t="s">
        <v>892</v>
      </c>
      <c r="J581" s="51">
        <v>110.5</v>
      </c>
      <c r="K581" s="51">
        <v>91</v>
      </c>
      <c r="L581" s="52">
        <f t="shared" ref="L581:L644" si="19">IF(MID(B581,4,1)="1", J581*50%+K581*50%, J581*60%+K581*40%)</f>
        <v>100.75</v>
      </c>
    </row>
    <row r="582" spans="1:12" ht="12.75" customHeight="1">
      <c r="A582" s="47" t="s">
        <v>2868</v>
      </c>
      <c r="B582" s="48" t="s">
        <v>2869</v>
      </c>
      <c r="C582" s="49" t="s">
        <v>2225</v>
      </c>
      <c r="D582" s="49" t="s">
        <v>936</v>
      </c>
      <c r="E582" s="49" t="s">
        <v>889</v>
      </c>
      <c r="F582" s="49" t="str">
        <f t="shared" si="18"/>
        <v>132</v>
      </c>
      <c r="G582" s="50" t="s">
        <v>2856</v>
      </c>
      <c r="H582" s="48" t="s">
        <v>926</v>
      </c>
      <c r="I582" s="50" t="s">
        <v>2870</v>
      </c>
      <c r="J582" s="51">
        <v>140.5</v>
      </c>
      <c r="K582" s="51">
        <v>40</v>
      </c>
      <c r="L582" s="52">
        <f t="shared" si="19"/>
        <v>90.25</v>
      </c>
    </row>
    <row r="583" spans="1:12" ht="12.75" customHeight="1">
      <c r="A583" s="47" t="s">
        <v>2871</v>
      </c>
      <c r="B583" s="48" t="s">
        <v>2872</v>
      </c>
      <c r="C583" s="49" t="s">
        <v>2873</v>
      </c>
      <c r="D583" s="49" t="s">
        <v>936</v>
      </c>
      <c r="E583" s="49" t="s">
        <v>889</v>
      </c>
      <c r="F583" s="49" t="str">
        <f t="shared" si="18"/>
        <v>132</v>
      </c>
      <c r="G583" s="50" t="s">
        <v>2856</v>
      </c>
      <c r="H583" s="48" t="s">
        <v>1045</v>
      </c>
      <c r="I583" s="50" t="s">
        <v>892</v>
      </c>
      <c r="J583" s="51">
        <v>149.75</v>
      </c>
      <c r="K583" s="51">
        <v>64</v>
      </c>
      <c r="L583" s="52">
        <f t="shared" si="19"/>
        <v>106.875</v>
      </c>
    </row>
    <row r="584" spans="1:12" ht="12.75" customHeight="1">
      <c r="A584" s="47" t="s">
        <v>2874</v>
      </c>
      <c r="B584" s="48" t="s">
        <v>2875</v>
      </c>
      <c r="C584" s="49" t="s">
        <v>2876</v>
      </c>
      <c r="D584" s="49" t="s">
        <v>936</v>
      </c>
      <c r="E584" s="49" t="s">
        <v>889</v>
      </c>
      <c r="F584" s="49" t="str">
        <f t="shared" si="18"/>
        <v>132</v>
      </c>
      <c r="G584" s="50" t="s">
        <v>2856</v>
      </c>
      <c r="H584" s="48" t="s">
        <v>1117</v>
      </c>
      <c r="I584" s="50" t="s">
        <v>2870</v>
      </c>
      <c r="J584" s="51">
        <v>138.75</v>
      </c>
      <c r="K584" s="51">
        <v>82</v>
      </c>
      <c r="L584" s="52">
        <f t="shared" si="19"/>
        <v>110.375</v>
      </c>
    </row>
    <row r="585" spans="1:12" ht="12.75" customHeight="1">
      <c r="A585" s="47" t="s">
        <v>2877</v>
      </c>
      <c r="B585" s="48" t="s">
        <v>2878</v>
      </c>
      <c r="C585" s="49" t="s">
        <v>2879</v>
      </c>
      <c r="D585" s="49" t="s">
        <v>888</v>
      </c>
      <c r="E585" s="49" t="s">
        <v>889</v>
      </c>
      <c r="F585" s="49" t="str">
        <f t="shared" si="18"/>
        <v>132</v>
      </c>
      <c r="G585" s="50" t="s">
        <v>2856</v>
      </c>
      <c r="H585" s="48" t="s">
        <v>908</v>
      </c>
      <c r="I585" s="50" t="s">
        <v>2870</v>
      </c>
      <c r="J585" s="51">
        <v>138.75</v>
      </c>
      <c r="K585" s="51">
        <v>98</v>
      </c>
      <c r="L585" s="52">
        <f t="shared" si="19"/>
        <v>118.375</v>
      </c>
    </row>
    <row r="586" spans="1:12" ht="12.75" customHeight="1">
      <c r="A586" s="47" t="s">
        <v>2880</v>
      </c>
      <c r="B586" s="48" t="s">
        <v>2881</v>
      </c>
      <c r="C586" s="49" t="s">
        <v>2882</v>
      </c>
      <c r="D586" s="49" t="s">
        <v>888</v>
      </c>
      <c r="E586" s="49" t="s">
        <v>889</v>
      </c>
      <c r="F586" s="49" t="str">
        <f t="shared" si="18"/>
        <v>132</v>
      </c>
      <c r="G586" s="50" t="s">
        <v>2856</v>
      </c>
      <c r="H586" s="48" t="s">
        <v>908</v>
      </c>
      <c r="I586" s="50" t="s">
        <v>2870</v>
      </c>
      <c r="J586" s="51">
        <v>137.5</v>
      </c>
      <c r="K586" s="51">
        <v>84</v>
      </c>
      <c r="L586" s="52">
        <f t="shared" si="19"/>
        <v>110.75</v>
      </c>
    </row>
    <row r="587" spans="1:12" ht="12.75" customHeight="1">
      <c r="A587" s="47" t="s">
        <v>2883</v>
      </c>
      <c r="B587" s="48" t="s">
        <v>2884</v>
      </c>
      <c r="C587" s="49" t="s">
        <v>2885</v>
      </c>
      <c r="D587" s="49" t="s">
        <v>936</v>
      </c>
      <c r="E587" s="49" t="s">
        <v>889</v>
      </c>
      <c r="F587" s="49" t="str">
        <f t="shared" si="18"/>
        <v>132</v>
      </c>
      <c r="G587" s="50" t="s">
        <v>2856</v>
      </c>
      <c r="H587" s="48" t="s">
        <v>1045</v>
      </c>
      <c r="I587" s="50" t="s">
        <v>892</v>
      </c>
      <c r="J587" s="51">
        <v>129.75</v>
      </c>
      <c r="K587" s="51">
        <v>94</v>
      </c>
      <c r="L587" s="52">
        <f t="shared" si="19"/>
        <v>111.875</v>
      </c>
    </row>
    <row r="588" spans="1:12" ht="12.75" customHeight="1">
      <c r="A588" s="47" t="s">
        <v>2886</v>
      </c>
      <c r="B588" s="48" t="s">
        <v>2887</v>
      </c>
      <c r="C588" s="49" t="s">
        <v>2888</v>
      </c>
      <c r="D588" s="49" t="s">
        <v>888</v>
      </c>
      <c r="E588" s="49" t="s">
        <v>889</v>
      </c>
      <c r="F588" s="49" t="str">
        <f t="shared" si="18"/>
        <v>132</v>
      </c>
      <c r="G588" s="50" t="s">
        <v>2856</v>
      </c>
      <c r="H588" s="48" t="s">
        <v>2359</v>
      </c>
      <c r="I588" s="50" t="s">
        <v>2858</v>
      </c>
      <c r="J588" s="51">
        <v>139.75</v>
      </c>
      <c r="K588" s="51">
        <v>44</v>
      </c>
      <c r="L588" s="52">
        <f t="shared" si="19"/>
        <v>91.875</v>
      </c>
    </row>
    <row r="589" spans="1:12" ht="12.75" customHeight="1">
      <c r="A589" s="47" t="s">
        <v>2889</v>
      </c>
      <c r="B589" s="48" t="s">
        <v>2890</v>
      </c>
      <c r="C589" s="49" t="s">
        <v>2891</v>
      </c>
      <c r="D589" s="49" t="s">
        <v>888</v>
      </c>
      <c r="E589" s="49" t="s">
        <v>889</v>
      </c>
      <c r="F589" s="49" t="str">
        <f t="shared" si="18"/>
        <v>132</v>
      </c>
      <c r="G589" s="50" t="s">
        <v>2856</v>
      </c>
      <c r="H589" s="48" t="s">
        <v>891</v>
      </c>
      <c r="I589" s="50" t="s">
        <v>892</v>
      </c>
      <c r="J589" s="51">
        <v>128.25</v>
      </c>
      <c r="K589" s="51">
        <v>50</v>
      </c>
      <c r="L589" s="52">
        <f t="shared" si="19"/>
        <v>89.125</v>
      </c>
    </row>
    <row r="590" spans="1:12" ht="12.75" customHeight="1">
      <c r="A590" s="47" t="s">
        <v>2892</v>
      </c>
      <c r="B590" s="48" t="s">
        <v>2893</v>
      </c>
      <c r="C590" s="49" t="s">
        <v>2894</v>
      </c>
      <c r="D590" s="49" t="s">
        <v>888</v>
      </c>
      <c r="E590" s="49" t="s">
        <v>889</v>
      </c>
      <c r="F590" s="49" t="str">
        <f t="shared" si="18"/>
        <v>132</v>
      </c>
      <c r="G590" s="50" t="s">
        <v>2856</v>
      </c>
      <c r="H590" s="48" t="s">
        <v>2376</v>
      </c>
      <c r="I590" s="50" t="s">
        <v>2858</v>
      </c>
      <c r="J590" s="51">
        <v>136.75</v>
      </c>
      <c r="K590" s="51">
        <v>67</v>
      </c>
      <c r="L590" s="52">
        <f t="shared" si="19"/>
        <v>101.875</v>
      </c>
    </row>
    <row r="591" spans="1:12" ht="12.75" customHeight="1">
      <c r="A591" s="47" t="s">
        <v>2895</v>
      </c>
      <c r="B591" s="48" t="s">
        <v>2896</v>
      </c>
      <c r="C591" s="49" t="s">
        <v>2897</v>
      </c>
      <c r="D591" s="49" t="s">
        <v>888</v>
      </c>
      <c r="E591" s="49" t="s">
        <v>889</v>
      </c>
      <c r="F591" s="49" t="str">
        <f t="shared" si="18"/>
        <v>132</v>
      </c>
      <c r="G591" s="50" t="s">
        <v>2856</v>
      </c>
      <c r="H591" s="48" t="s">
        <v>956</v>
      </c>
      <c r="I591" s="50" t="s">
        <v>892</v>
      </c>
      <c r="J591" s="51">
        <v>113.25</v>
      </c>
      <c r="K591" s="51">
        <v>45</v>
      </c>
      <c r="L591" s="52">
        <f t="shared" si="19"/>
        <v>79.125</v>
      </c>
    </row>
    <row r="592" spans="1:12" ht="12.75" customHeight="1">
      <c r="A592" s="47" t="s">
        <v>2898</v>
      </c>
      <c r="B592" s="48" t="s">
        <v>2899</v>
      </c>
      <c r="C592" s="49" t="s">
        <v>2900</v>
      </c>
      <c r="D592" s="49" t="s">
        <v>888</v>
      </c>
      <c r="E592" s="49" t="s">
        <v>889</v>
      </c>
      <c r="F592" s="49" t="str">
        <f t="shared" si="18"/>
        <v>132</v>
      </c>
      <c r="G592" s="50" t="s">
        <v>2856</v>
      </c>
      <c r="H592" s="48" t="s">
        <v>956</v>
      </c>
      <c r="I592" s="50" t="s">
        <v>892</v>
      </c>
      <c r="J592" s="51">
        <v>140.25</v>
      </c>
      <c r="K592" s="51">
        <v>42</v>
      </c>
      <c r="L592" s="52">
        <f t="shared" si="19"/>
        <v>91.125</v>
      </c>
    </row>
    <row r="593" spans="1:12" ht="12.75" customHeight="1">
      <c r="A593" s="47" t="s">
        <v>2901</v>
      </c>
      <c r="B593" s="48" t="s">
        <v>2902</v>
      </c>
      <c r="C593" s="49" t="s">
        <v>2903</v>
      </c>
      <c r="D593" s="49" t="s">
        <v>888</v>
      </c>
      <c r="E593" s="49" t="s">
        <v>889</v>
      </c>
      <c r="F593" s="49" t="str">
        <f t="shared" si="18"/>
        <v>132</v>
      </c>
      <c r="G593" s="50" t="s">
        <v>2856</v>
      </c>
      <c r="H593" s="48" t="s">
        <v>1045</v>
      </c>
      <c r="I593" s="50" t="s">
        <v>892</v>
      </c>
      <c r="J593" s="51">
        <v>136.5</v>
      </c>
      <c r="K593" s="51">
        <v>60</v>
      </c>
      <c r="L593" s="52">
        <f t="shared" si="19"/>
        <v>98.25</v>
      </c>
    </row>
    <row r="594" spans="1:12" ht="12.75" customHeight="1">
      <c r="A594" s="47" t="s">
        <v>2904</v>
      </c>
      <c r="B594" s="48" t="s">
        <v>2905</v>
      </c>
      <c r="C594" s="49" t="s">
        <v>2906</v>
      </c>
      <c r="D594" s="49" t="s">
        <v>888</v>
      </c>
      <c r="E594" s="49" t="s">
        <v>889</v>
      </c>
      <c r="F594" s="49" t="str">
        <f t="shared" si="18"/>
        <v>132</v>
      </c>
      <c r="G594" s="50" t="s">
        <v>2856</v>
      </c>
      <c r="H594" s="48" t="s">
        <v>904</v>
      </c>
      <c r="I594" s="50" t="s">
        <v>892</v>
      </c>
      <c r="J594" s="51">
        <v>119.25</v>
      </c>
      <c r="K594" s="51">
        <v>92</v>
      </c>
      <c r="L594" s="52">
        <f t="shared" si="19"/>
        <v>105.625</v>
      </c>
    </row>
    <row r="595" spans="1:12" ht="12.75" customHeight="1">
      <c r="A595" s="47" t="s">
        <v>2907</v>
      </c>
      <c r="B595" s="48" t="s">
        <v>2908</v>
      </c>
      <c r="C595" s="49" t="s">
        <v>2909</v>
      </c>
      <c r="D595" s="49" t="s">
        <v>888</v>
      </c>
      <c r="E595" s="49" t="s">
        <v>889</v>
      </c>
      <c r="F595" s="49" t="str">
        <f t="shared" si="18"/>
        <v>132</v>
      </c>
      <c r="G595" s="50" t="s">
        <v>2856</v>
      </c>
      <c r="H595" s="48" t="s">
        <v>1022</v>
      </c>
      <c r="I595" s="50" t="s">
        <v>892</v>
      </c>
      <c r="J595" s="51">
        <v>139.5</v>
      </c>
      <c r="K595" s="51">
        <v>53</v>
      </c>
      <c r="L595" s="52">
        <f t="shared" si="19"/>
        <v>96.25</v>
      </c>
    </row>
    <row r="596" spans="1:12" ht="12.75" customHeight="1">
      <c r="A596" s="47" t="s">
        <v>2910</v>
      </c>
      <c r="B596" s="48" t="s">
        <v>2911</v>
      </c>
      <c r="C596" s="49" t="s">
        <v>2912</v>
      </c>
      <c r="D596" s="49" t="s">
        <v>888</v>
      </c>
      <c r="E596" s="49" t="s">
        <v>889</v>
      </c>
      <c r="F596" s="49" t="str">
        <f t="shared" si="18"/>
        <v>132</v>
      </c>
      <c r="G596" s="50" t="s">
        <v>2856</v>
      </c>
      <c r="H596" s="48" t="s">
        <v>2913</v>
      </c>
      <c r="I596" s="50" t="s">
        <v>892</v>
      </c>
      <c r="J596" s="51">
        <v>132.75</v>
      </c>
      <c r="K596" s="51">
        <v>57</v>
      </c>
      <c r="L596" s="52">
        <f t="shared" si="19"/>
        <v>94.875</v>
      </c>
    </row>
    <row r="597" spans="1:12" ht="12.75" customHeight="1">
      <c r="A597" s="47" t="s">
        <v>2914</v>
      </c>
      <c r="B597" s="48" t="s">
        <v>2915</v>
      </c>
      <c r="C597" s="49" t="s">
        <v>2916</v>
      </c>
      <c r="D597" s="49" t="s">
        <v>888</v>
      </c>
      <c r="E597" s="49" t="s">
        <v>889</v>
      </c>
      <c r="F597" s="49" t="str">
        <f t="shared" si="18"/>
        <v>132</v>
      </c>
      <c r="G597" s="50" t="s">
        <v>2856</v>
      </c>
      <c r="H597" s="48" t="s">
        <v>908</v>
      </c>
      <c r="I597" s="50" t="s">
        <v>2870</v>
      </c>
      <c r="J597" s="51">
        <v>140.75</v>
      </c>
      <c r="K597" s="51">
        <v>56</v>
      </c>
      <c r="L597" s="52">
        <f t="shared" si="19"/>
        <v>98.375</v>
      </c>
    </row>
    <row r="598" spans="1:12" ht="12.75" customHeight="1">
      <c r="A598" s="47" t="s">
        <v>2917</v>
      </c>
      <c r="B598" s="48" t="s">
        <v>2918</v>
      </c>
      <c r="C598" s="49" t="s">
        <v>2919</v>
      </c>
      <c r="D598" s="49" t="s">
        <v>888</v>
      </c>
      <c r="E598" s="49" t="s">
        <v>889</v>
      </c>
      <c r="F598" s="49" t="str">
        <f t="shared" si="18"/>
        <v>132</v>
      </c>
      <c r="G598" s="50" t="s">
        <v>2856</v>
      </c>
      <c r="H598" s="48" t="s">
        <v>1064</v>
      </c>
      <c r="I598" s="50" t="s">
        <v>2870</v>
      </c>
      <c r="J598" s="51">
        <v>111.25</v>
      </c>
      <c r="K598" s="51">
        <v>54</v>
      </c>
      <c r="L598" s="52">
        <f t="shared" si="19"/>
        <v>82.625</v>
      </c>
    </row>
    <row r="599" spans="1:12" ht="12.75" customHeight="1">
      <c r="A599" s="47" t="s">
        <v>2920</v>
      </c>
      <c r="B599" s="48" t="s">
        <v>2921</v>
      </c>
      <c r="C599" s="49" t="s">
        <v>2922</v>
      </c>
      <c r="D599" s="49" t="s">
        <v>936</v>
      </c>
      <c r="E599" s="49" t="s">
        <v>889</v>
      </c>
      <c r="F599" s="49" t="str">
        <f t="shared" si="18"/>
        <v>132</v>
      </c>
      <c r="G599" s="50" t="s">
        <v>2856</v>
      </c>
      <c r="H599" s="48" t="s">
        <v>2359</v>
      </c>
      <c r="I599" s="50" t="s">
        <v>2858</v>
      </c>
      <c r="J599" s="51">
        <v>134</v>
      </c>
      <c r="K599" s="51">
        <v>47</v>
      </c>
      <c r="L599" s="52">
        <f t="shared" si="19"/>
        <v>90.5</v>
      </c>
    </row>
    <row r="600" spans="1:12" ht="12.75" customHeight="1">
      <c r="A600" s="47" t="s">
        <v>2923</v>
      </c>
      <c r="B600" s="48" t="s">
        <v>2924</v>
      </c>
      <c r="C600" s="49" t="s">
        <v>2925</v>
      </c>
      <c r="D600" s="49" t="s">
        <v>888</v>
      </c>
      <c r="E600" s="49" t="s">
        <v>1134</v>
      </c>
      <c r="F600" s="49" t="str">
        <f t="shared" si="18"/>
        <v>132</v>
      </c>
      <c r="G600" s="50" t="s">
        <v>2856</v>
      </c>
      <c r="H600" s="48" t="s">
        <v>891</v>
      </c>
      <c r="I600" s="50" t="s">
        <v>892</v>
      </c>
      <c r="J600" s="51">
        <v>148.5</v>
      </c>
      <c r="K600" s="51">
        <v>100</v>
      </c>
      <c r="L600" s="52">
        <f t="shared" si="19"/>
        <v>124.25</v>
      </c>
    </row>
    <row r="601" spans="1:12" ht="12.75" customHeight="1">
      <c r="A601" s="47" t="s">
        <v>2926</v>
      </c>
      <c r="B601" s="48" t="s">
        <v>2927</v>
      </c>
      <c r="C601" s="49" t="s">
        <v>2928</v>
      </c>
      <c r="D601" s="49" t="s">
        <v>888</v>
      </c>
      <c r="E601" s="49" t="s">
        <v>1134</v>
      </c>
      <c r="F601" s="49" t="str">
        <f t="shared" si="18"/>
        <v>132</v>
      </c>
      <c r="G601" s="50" t="s">
        <v>2856</v>
      </c>
      <c r="H601" s="48" t="s">
        <v>2857</v>
      </c>
      <c r="I601" s="50" t="s">
        <v>2858</v>
      </c>
      <c r="J601" s="51">
        <v>130</v>
      </c>
      <c r="K601" s="51">
        <v>65</v>
      </c>
      <c r="L601" s="52">
        <f t="shared" si="19"/>
        <v>97.5</v>
      </c>
    </row>
    <row r="602" spans="1:12" ht="12.75" customHeight="1">
      <c r="A602" s="47" t="s">
        <v>2929</v>
      </c>
      <c r="B602" s="48" t="s">
        <v>2930</v>
      </c>
      <c r="C602" s="49" t="s">
        <v>2931</v>
      </c>
      <c r="D602" s="49" t="s">
        <v>936</v>
      </c>
      <c r="E602" s="49" t="s">
        <v>1134</v>
      </c>
      <c r="F602" s="49" t="str">
        <f t="shared" si="18"/>
        <v>132</v>
      </c>
      <c r="G602" s="50" t="s">
        <v>2856</v>
      </c>
      <c r="H602" s="48" t="s">
        <v>1045</v>
      </c>
      <c r="I602" s="50" t="s">
        <v>892</v>
      </c>
      <c r="J602" s="51">
        <v>111</v>
      </c>
      <c r="K602" s="51">
        <v>63</v>
      </c>
      <c r="L602" s="52">
        <f t="shared" si="19"/>
        <v>87</v>
      </c>
    </row>
    <row r="603" spans="1:12" ht="12.75" customHeight="1">
      <c r="A603" s="47" t="s">
        <v>2932</v>
      </c>
      <c r="B603" s="48" t="s">
        <v>2933</v>
      </c>
      <c r="C603" s="49" t="s">
        <v>2934</v>
      </c>
      <c r="D603" s="49" t="s">
        <v>888</v>
      </c>
      <c r="E603" s="49" t="s">
        <v>1134</v>
      </c>
      <c r="F603" s="49" t="str">
        <f t="shared" si="18"/>
        <v>132</v>
      </c>
      <c r="G603" s="50" t="s">
        <v>2856</v>
      </c>
      <c r="H603" s="48" t="s">
        <v>926</v>
      </c>
      <c r="I603" s="50" t="s">
        <v>2870</v>
      </c>
      <c r="J603" s="51">
        <v>118.25</v>
      </c>
      <c r="K603" s="51">
        <v>84</v>
      </c>
      <c r="L603" s="52">
        <f t="shared" si="19"/>
        <v>101.125</v>
      </c>
    </row>
    <row r="604" spans="1:12" ht="12.75" customHeight="1">
      <c r="A604" s="47" t="s">
        <v>2935</v>
      </c>
      <c r="B604" s="48" t="s">
        <v>2936</v>
      </c>
      <c r="C604" s="49" t="s">
        <v>2937</v>
      </c>
      <c r="D604" s="49" t="s">
        <v>888</v>
      </c>
      <c r="E604" s="49" t="s">
        <v>1148</v>
      </c>
      <c r="F604" s="49" t="str">
        <f t="shared" si="18"/>
        <v>132</v>
      </c>
      <c r="G604" s="50" t="s">
        <v>2856</v>
      </c>
      <c r="H604" s="48" t="s">
        <v>1022</v>
      </c>
      <c r="I604" s="50" t="s">
        <v>892</v>
      </c>
      <c r="J604" s="51">
        <v>132.25</v>
      </c>
      <c r="K604" s="51">
        <v>50</v>
      </c>
      <c r="L604" s="52">
        <f t="shared" si="19"/>
        <v>91.125</v>
      </c>
    </row>
    <row r="605" spans="1:12" ht="12.75" customHeight="1">
      <c r="A605" s="47" t="s">
        <v>2938</v>
      </c>
      <c r="B605" s="48" t="s">
        <v>2939</v>
      </c>
      <c r="C605" s="49" t="s">
        <v>2940</v>
      </c>
      <c r="D605" s="49" t="s">
        <v>888</v>
      </c>
      <c r="E605" s="49" t="s">
        <v>1148</v>
      </c>
      <c r="F605" s="49" t="str">
        <f t="shared" si="18"/>
        <v>132</v>
      </c>
      <c r="G605" s="50" t="s">
        <v>2856</v>
      </c>
      <c r="H605" s="48" t="s">
        <v>956</v>
      </c>
      <c r="I605" s="50" t="s">
        <v>892</v>
      </c>
      <c r="J605" s="51">
        <v>149.75</v>
      </c>
      <c r="K605" s="51">
        <v>60</v>
      </c>
      <c r="L605" s="52">
        <f t="shared" si="19"/>
        <v>104.875</v>
      </c>
    </row>
    <row r="606" spans="1:12" ht="12.75" customHeight="1">
      <c r="A606" s="47" t="s">
        <v>2941</v>
      </c>
      <c r="B606" s="48" t="s">
        <v>2942</v>
      </c>
      <c r="C606" s="49" t="s">
        <v>2943</v>
      </c>
      <c r="D606" s="49" t="s">
        <v>888</v>
      </c>
      <c r="E606" s="49" t="s">
        <v>1155</v>
      </c>
      <c r="F606" s="49" t="str">
        <f t="shared" si="18"/>
        <v>132</v>
      </c>
      <c r="G606" s="50" t="s">
        <v>2856</v>
      </c>
      <c r="H606" s="48" t="s">
        <v>2208</v>
      </c>
      <c r="I606" s="50" t="s">
        <v>892</v>
      </c>
      <c r="J606" s="51">
        <v>110</v>
      </c>
      <c r="K606" s="51">
        <v>59</v>
      </c>
      <c r="L606" s="52">
        <f t="shared" si="19"/>
        <v>84.5</v>
      </c>
    </row>
    <row r="607" spans="1:12" ht="12.75" customHeight="1">
      <c r="A607" s="47" t="s">
        <v>2944</v>
      </c>
      <c r="B607" s="48" t="s">
        <v>2945</v>
      </c>
      <c r="C607" s="49" t="s">
        <v>2946</v>
      </c>
      <c r="D607" s="49" t="s">
        <v>888</v>
      </c>
      <c r="E607" s="49" t="s">
        <v>1155</v>
      </c>
      <c r="F607" s="49" t="str">
        <f t="shared" si="18"/>
        <v>132</v>
      </c>
      <c r="G607" s="50" t="s">
        <v>2856</v>
      </c>
      <c r="H607" s="48" t="s">
        <v>926</v>
      </c>
      <c r="I607" s="50" t="s">
        <v>2870</v>
      </c>
      <c r="J607" s="51">
        <v>132</v>
      </c>
      <c r="K607" s="51">
        <v>74</v>
      </c>
      <c r="L607" s="52">
        <f t="shared" si="19"/>
        <v>103</v>
      </c>
    </row>
    <row r="608" spans="1:12" ht="12.75" customHeight="1">
      <c r="A608" s="47" t="s">
        <v>2947</v>
      </c>
      <c r="B608" s="48" t="s">
        <v>2948</v>
      </c>
      <c r="C608" s="49" t="s">
        <v>2949</v>
      </c>
      <c r="D608" s="49" t="s">
        <v>888</v>
      </c>
      <c r="E608" s="49" t="s">
        <v>1155</v>
      </c>
      <c r="F608" s="49" t="str">
        <f t="shared" si="18"/>
        <v>132</v>
      </c>
      <c r="G608" s="50" t="s">
        <v>2856</v>
      </c>
      <c r="H608" s="48" t="s">
        <v>1064</v>
      </c>
      <c r="I608" s="50" t="s">
        <v>2870</v>
      </c>
      <c r="J608" s="51">
        <v>114.25</v>
      </c>
      <c r="K608" s="51">
        <v>90</v>
      </c>
      <c r="L608" s="52">
        <f t="shared" si="19"/>
        <v>102.125</v>
      </c>
    </row>
    <row r="609" spans="1:12" ht="12.75" customHeight="1">
      <c r="A609" s="47" t="s">
        <v>2950</v>
      </c>
      <c r="B609" s="48" t="s">
        <v>2951</v>
      </c>
      <c r="C609" s="49" t="s">
        <v>2952</v>
      </c>
      <c r="D609" s="49" t="s">
        <v>936</v>
      </c>
      <c r="E609" s="49" t="s">
        <v>2037</v>
      </c>
      <c r="F609" s="49" t="str">
        <f t="shared" si="18"/>
        <v>132</v>
      </c>
      <c r="G609" s="50" t="s">
        <v>2856</v>
      </c>
      <c r="H609" s="48" t="s">
        <v>2156</v>
      </c>
      <c r="I609" s="50" t="s">
        <v>892</v>
      </c>
      <c r="J609" s="51">
        <v>117</v>
      </c>
      <c r="K609" s="51">
        <v>85</v>
      </c>
      <c r="L609" s="52">
        <f t="shared" si="19"/>
        <v>101</v>
      </c>
    </row>
    <row r="610" spans="1:12" ht="12.75" customHeight="1">
      <c r="A610" s="47" t="s">
        <v>2953</v>
      </c>
      <c r="B610" s="48" t="s">
        <v>2954</v>
      </c>
      <c r="C610" s="49" t="s">
        <v>2955</v>
      </c>
      <c r="D610" s="49" t="s">
        <v>888</v>
      </c>
      <c r="E610" s="49" t="s">
        <v>1645</v>
      </c>
      <c r="F610" s="49" t="str">
        <f t="shared" si="18"/>
        <v>132</v>
      </c>
      <c r="G610" s="50" t="s">
        <v>2856</v>
      </c>
      <c r="H610" s="48" t="s">
        <v>1022</v>
      </c>
      <c r="I610" s="50" t="s">
        <v>892</v>
      </c>
      <c r="J610" s="51">
        <v>132</v>
      </c>
      <c r="K610" s="51">
        <v>81</v>
      </c>
      <c r="L610" s="52">
        <f t="shared" si="19"/>
        <v>106.5</v>
      </c>
    </row>
    <row r="611" spans="1:12" ht="12.75" customHeight="1">
      <c r="A611" s="47" t="s">
        <v>2956</v>
      </c>
      <c r="B611" s="48" t="s">
        <v>2957</v>
      </c>
      <c r="C611" s="49" t="s">
        <v>2958</v>
      </c>
      <c r="D611" s="49" t="s">
        <v>888</v>
      </c>
      <c r="E611" s="49" t="s">
        <v>1645</v>
      </c>
      <c r="F611" s="49" t="str">
        <f t="shared" si="18"/>
        <v>132</v>
      </c>
      <c r="G611" s="50" t="s">
        <v>2856</v>
      </c>
      <c r="H611" s="48" t="s">
        <v>2913</v>
      </c>
      <c r="I611" s="50" t="s">
        <v>892</v>
      </c>
      <c r="J611" s="51">
        <v>145.75</v>
      </c>
      <c r="K611" s="51">
        <v>43</v>
      </c>
      <c r="L611" s="52">
        <f t="shared" si="19"/>
        <v>94.375</v>
      </c>
    </row>
    <row r="612" spans="1:12" ht="12.75" customHeight="1">
      <c r="A612" s="47" t="s">
        <v>2959</v>
      </c>
      <c r="B612" s="48" t="s">
        <v>2960</v>
      </c>
      <c r="C612" s="49" t="s">
        <v>2961</v>
      </c>
      <c r="D612" s="49" t="s">
        <v>888</v>
      </c>
      <c r="E612" s="49" t="s">
        <v>1645</v>
      </c>
      <c r="F612" s="49" t="str">
        <f t="shared" si="18"/>
        <v>132</v>
      </c>
      <c r="G612" s="50" t="s">
        <v>2856</v>
      </c>
      <c r="H612" s="48" t="s">
        <v>2640</v>
      </c>
      <c r="I612" s="50" t="s">
        <v>892</v>
      </c>
      <c r="J612" s="51">
        <v>138.75</v>
      </c>
      <c r="K612" s="51">
        <v>68</v>
      </c>
      <c r="L612" s="52">
        <f t="shared" si="19"/>
        <v>103.375</v>
      </c>
    </row>
    <row r="613" spans="1:12" ht="12.75" customHeight="1">
      <c r="A613" s="47" t="s">
        <v>2962</v>
      </c>
      <c r="B613" s="48" t="s">
        <v>2963</v>
      </c>
      <c r="C613" s="49" t="s">
        <v>2964</v>
      </c>
      <c r="D613" s="49" t="s">
        <v>936</v>
      </c>
      <c r="E613" s="49" t="s">
        <v>1171</v>
      </c>
      <c r="F613" s="49" t="str">
        <f t="shared" si="18"/>
        <v>132</v>
      </c>
      <c r="G613" s="50" t="s">
        <v>2856</v>
      </c>
      <c r="H613" s="48" t="s">
        <v>2376</v>
      </c>
      <c r="I613" s="50" t="s">
        <v>2858</v>
      </c>
      <c r="J613" s="51">
        <v>111</v>
      </c>
      <c r="K613" s="51">
        <v>59</v>
      </c>
      <c r="L613" s="52">
        <f t="shared" si="19"/>
        <v>85</v>
      </c>
    </row>
    <row r="614" spans="1:12" ht="12.75" customHeight="1">
      <c r="A614" s="47" t="s">
        <v>2965</v>
      </c>
      <c r="B614" s="48" t="s">
        <v>2966</v>
      </c>
      <c r="C614" s="49" t="s">
        <v>2967</v>
      </c>
      <c r="D614" s="49" t="s">
        <v>888</v>
      </c>
      <c r="E614" s="49" t="s">
        <v>2968</v>
      </c>
      <c r="F614" s="49" t="str">
        <f t="shared" si="18"/>
        <v>132</v>
      </c>
      <c r="G614" s="50" t="s">
        <v>2856</v>
      </c>
      <c r="H614" s="48" t="s">
        <v>1064</v>
      </c>
      <c r="I614" s="50" t="s">
        <v>2870</v>
      </c>
      <c r="J614" s="51">
        <v>132</v>
      </c>
      <c r="K614" s="51">
        <v>90</v>
      </c>
      <c r="L614" s="52">
        <f t="shared" si="19"/>
        <v>111</v>
      </c>
    </row>
    <row r="615" spans="1:12" ht="12.75" customHeight="1">
      <c r="A615" s="47" t="s">
        <v>2969</v>
      </c>
      <c r="B615" s="48" t="s">
        <v>2970</v>
      </c>
      <c r="C615" s="49" t="s">
        <v>2971</v>
      </c>
      <c r="D615" s="49" t="s">
        <v>936</v>
      </c>
      <c r="E615" s="49" t="s">
        <v>2968</v>
      </c>
      <c r="F615" s="49" t="str">
        <f t="shared" si="18"/>
        <v>132</v>
      </c>
      <c r="G615" s="50" t="s">
        <v>2856</v>
      </c>
      <c r="H615" s="48" t="s">
        <v>943</v>
      </c>
      <c r="I615" s="50" t="s">
        <v>892</v>
      </c>
      <c r="J615" s="51">
        <v>135</v>
      </c>
      <c r="K615" s="51">
        <v>66</v>
      </c>
      <c r="L615" s="52">
        <f t="shared" si="19"/>
        <v>100.5</v>
      </c>
    </row>
    <row r="616" spans="1:12" ht="12.75" customHeight="1">
      <c r="A616" s="47" t="s">
        <v>2972</v>
      </c>
      <c r="B616" s="48" t="s">
        <v>2973</v>
      </c>
      <c r="C616" s="49" t="s">
        <v>2974</v>
      </c>
      <c r="D616" s="49" t="s">
        <v>888</v>
      </c>
      <c r="E616" s="49" t="s">
        <v>1178</v>
      </c>
      <c r="F616" s="49" t="str">
        <f t="shared" si="18"/>
        <v>132</v>
      </c>
      <c r="G616" s="50" t="s">
        <v>2856</v>
      </c>
      <c r="H616" s="48" t="s">
        <v>1064</v>
      </c>
      <c r="I616" s="50" t="s">
        <v>2870</v>
      </c>
      <c r="J616" s="51">
        <v>148.25</v>
      </c>
      <c r="K616" s="51">
        <v>44</v>
      </c>
      <c r="L616" s="52">
        <f t="shared" si="19"/>
        <v>96.125</v>
      </c>
    </row>
    <row r="617" spans="1:12" ht="12.75" customHeight="1">
      <c r="A617" s="47" t="s">
        <v>2975</v>
      </c>
      <c r="B617" s="48" t="s">
        <v>2976</v>
      </c>
      <c r="C617" s="49" t="s">
        <v>2977</v>
      </c>
      <c r="D617" s="49" t="s">
        <v>888</v>
      </c>
      <c r="E617" s="49" t="s">
        <v>1178</v>
      </c>
      <c r="F617" s="49" t="str">
        <f t="shared" si="18"/>
        <v>132</v>
      </c>
      <c r="G617" s="50" t="s">
        <v>2856</v>
      </c>
      <c r="H617" s="48" t="s">
        <v>2640</v>
      </c>
      <c r="I617" s="50" t="s">
        <v>892</v>
      </c>
      <c r="J617" s="51">
        <v>123</v>
      </c>
      <c r="K617" s="51">
        <v>32</v>
      </c>
      <c r="L617" s="52">
        <f t="shared" si="19"/>
        <v>77.5</v>
      </c>
    </row>
    <row r="618" spans="1:12" ht="12.75" customHeight="1">
      <c r="A618" s="47" t="s">
        <v>2978</v>
      </c>
      <c r="B618" s="48" t="s">
        <v>2979</v>
      </c>
      <c r="C618" s="49" t="s">
        <v>2980</v>
      </c>
      <c r="D618" s="49" t="s">
        <v>888</v>
      </c>
      <c r="E618" s="49" t="s">
        <v>1178</v>
      </c>
      <c r="F618" s="49" t="str">
        <f t="shared" si="18"/>
        <v>132</v>
      </c>
      <c r="G618" s="50" t="s">
        <v>2856</v>
      </c>
      <c r="H618" s="48" t="s">
        <v>891</v>
      </c>
      <c r="I618" s="50" t="s">
        <v>892</v>
      </c>
      <c r="J618" s="51">
        <v>121</v>
      </c>
      <c r="K618" s="51">
        <v>30</v>
      </c>
      <c r="L618" s="52">
        <f t="shared" si="19"/>
        <v>75.5</v>
      </c>
    </row>
    <row r="619" spans="1:12" ht="12.75" customHeight="1">
      <c r="A619" s="47" t="s">
        <v>2981</v>
      </c>
      <c r="B619" s="48" t="s">
        <v>2982</v>
      </c>
      <c r="C619" s="49" t="s">
        <v>2983</v>
      </c>
      <c r="D619" s="49" t="s">
        <v>888</v>
      </c>
      <c r="E619" s="49" t="s">
        <v>1178</v>
      </c>
      <c r="F619" s="49" t="str">
        <f t="shared" si="18"/>
        <v>132</v>
      </c>
      <c r="G619" s="50" t="s">
        <v>2856</v>
      </c>
      <c r="H619" s="48" t="s">
        <v>2156</v>
      </c>
      <c r="I619" s="50" t="s">
        <v>892</v>
      </c>
      <c r="J619" s="51">
        <v>135</v>
      </c>
      <c r="K619" s="51">
        <v>58</v>
      </c>
      <c r="L619" s="52">
        <f t="shared" si="19"/>
        <v>96.5</v>
      </c>
    </row>
    <row r="620" spans="1:12" ht="12.75" customHeight="1">
      <c r="A620" s="47" t="s">
        <v>2984</v>
      </c>
      <c r="B620" s="48" t="s">
        <v>2985</v>
      </c>
      <c r="C620" s="49" t="s">
        <v>2986</v>
      </c>
      <c r="D620" s="49" t="s">
        <v>888</v>
      </c>
      <c r="E620" s="49" t="s">
        <v>1178</v>
      </c>
      <c r="F620" s="49" t="str">
        <f t="shared" si="18"/>
        <v>132</v>
      </c>
      <c r="G620" s="50" t="s">
        <v>2856</v>
      </c>
      <c r="H620" s="48" t="s">
        <v>2987</v>
      </c>
      <c r="I620" s="50" t="s">
        <v>2858</v>
      </c>
      <c r="J620" s="51">
        <v>139.75</v>
      </c>
      <c r="K620" s="51">
        <v>84</v>
      </c>
      <c r="L620" s="52">
        <f t="shared" si="19"/>
        <v>111.875</v>
      </c>
    </row>
    <row r="621" spans="1:12" ht="12.75" customHeight="1">
      <c r="A621" s="47" t="s">
        <v>2988</v>
      </c>
      <c r="B621" s="48" t="s">
        <v>2989</v>
      </c>
      <c r="C621" s="49" t="s">
        <v>2990</v>
      </c>
      <c r="D621" s="49" t="s">
        <v>888</v>
      </c>
      <c r="E621" s="49" t="s">
        <v>889</v>
      </c>
      <c r="F621" s="49" t="str">
        <f t="shared" si="18"/>
        <v>175</v>
      </c>
      <c r="G621" s="50" t="s">
        <v>2991</v>
      </c>
      <c r="H621" s="48" t="s">
        <v>2492</v>
      </c>
      <c r="I621" s="50" t="s">
        <v>2992</v>
      </c>
      <c r="J621" s="51">
        <v>136</v>
      </c>
      <c r="K621" s="51">
        <v>90</v>
      </c>
      <c r="L621" s="52">
        <f t="shared" si="19"/>
        <v>113</v>
      </c>
    </row>
    <row r="622" spans="1:12" ht="12.75" customHeight="1">
      <c r="A622" s="47" t="s">
        <v>2993</v>
      </c>
      <c r="B622" s="48" t="s">
        <v>2994</v>
      </c>
      <c r="C622" s="49" t="s">
        <v>2995</v>
      </c>
      <c r="D622" s="49" t="s">
        <v>888</v>
      </c>
      <c r="E622" s="49" t="s">
        <v>889</v>
      </c>
      <c r="F622" s="49" t="str">
        <f t="shared" si="18"/>
        <v>175</v>
      </c>
      <c r="G622" s="50" t="s">
        <v>2991</v>
      </c>
      <c r="H622" s="48" t="s">
        <v>891</v>
      </c>
      <c r="I622" s="50" t="s">
        <v>2996</v>
      </c>
      <c r="J622" s="51">
        <v>125.75</v>
      </c>
      <c r="K622" s="51">
        <v>80</v>
      </c>
      <c r="L622" s="52">
        <f t="shared" si="19"/>
        <v>102.875</v>
      </c>
    </row>
    <row r="623" spans="1:12" ht="12.75" customHeight="1">
      <c r="A623" s="47" t="s">
        <v>2997</v>
      </c>
      <c r="B623" s="48" t="s">
        <v>2998</v>
      </c>
      <c r="C623" s="49" t="s">
        <v>2999</v>
      </c>
      <c r="D623" s="49" t="s">
        <v>888</v>
      </c>
      <c r="E623" s="49" t="s">
        <v>889</v>
      </c>
      <c r="F623" s="49" t="str">
        <f t="shared" si="18"/>
        <v>175</v>
      </c>
      <c r="G623" s="50" t="s">
        <v>2991</v>
      </c>
      <c r="H623" s="48" t="s">
        <v>891</v>
      </c>
      <c r="I623" s="50" t="s">
        <v>2996</v>
      </c>
      <c r="J623" s="51">
        <v>119.75</v>
      </c>
      <c r="K623" s="51">
        <v>91</v>
      </c>
      <c r="L623" s="52">
        <f t="shared" si="19"/>
        <v>105.375</v>
      </c>
    </row>
    <row r="624" spans="1:12" ht="12.75" customHeight="1">
      <c r="A624" s="47" t="s">
        <v>3000</v>
      </c>
      <c r="B624" s="48" t="s">
        <v>3001</v>
      </c>
      <c r="C624" s="49" t="s">
        <v>3002</v>
      </c>
      <c r="D624" s="49" t="s">
        <v>888</v>
      </c>
      <c r="E624" s="49" t="s">
        <v>889</v>
      </c>
      <c r="F624" s="49" t="str">
        <f t="shared" si="18"/>
        <v>175</v>
      </c>
      <c r="G624" s="50" t="s">
        <v>2991</v>
      </c>
      <c r="H624" s="48" t="s">
        <v>2453</v>
      </c>
      <c r="I624" s="50" t="s">
        <v>3003</v>
      </c>
      <c r="J624" s="51">
        <v>116</v>
      </c>
      <c r="K624" s="51">
        <v>61</v>
      </c>
      <c r="L624" s="52">
        <f t="shared" si="19"/>
        <v>88.5</v>
      </c>
    </row>
    <row r="625" spans="1:12" ht="12.75" customHeight="1">
      <c r="A625" s="47" t="s">
        <v>3004</v>
      </c>
      <c r="B625" s="48" t="s">
        <v>3005</v>
      </c>
      <c r="C625" s="49" t="s">
        <v>3006</v>
      </c>
      <c r="D625" s="49" t="s">
        <v>888</v>
      </c>
      <c r="E625" s="49" t="s">
        <v>889</v>
      </c>
      <c r="F625" s="49" t="str">
        <f t="shared" si="18"/>
        <v>175</v>
      </c>
      <c r="G625" s="50" t="s">
        <v>2991</v>
      </c>
      <c r="H625" s="48" t="s">
        <v>1022</v>
      </c>
      <c r="I625" s="50" t="s">
        <v>3007</v>
      </c>
      <c r="J625" s="51">
        <v>144.5</v>
      </c>
      <c r="K625" s="51">
        <v>33</v>
      </c>
      <c r="L625" s="52">
        <f t="shared" si="19"/>
        <v>88.75</v>
      </c>
    </row>
    <row r="626" spans="1:12" ht="12.75" customHeight="1">
      <c r="A626" s="47" t="s">
        <v>3008</v>
      </c>
      <c r="B626" s="48" t="s">
        <v>3009</v>
      </c>
      <c r="C626" s="49" t="s">
        <v>3010</v>
      </c>
      <c r="D626" s="49" t="s">
        <v>888</v>
      </c>
      <c r="E626" s="49" t="s">
        <v>889</v>
      </c>
      <c r="F626" s="49" t="str">
        <f t="shared" si="18"/>
        <v>175</v>
      </c>
      <c r="G626" s="50" t="s">
        <v>2991</v>
      </c>
      <c r="H626" s="48" t="s">
        <v>3011</v>
      </c>
      <c r="I626" s="50" t="s">
        <v>3012</v>
      </c>
      <c r="J626" s="51">
        <v>148.25</v>
      </c>
      <c r="K626" s="51">
        <v>85</v>
      </c>
      <c r="L626" s="52">
        <f t="shared" si="19"/>
        <v>116.625</v>
      </c>
    </row>
    <row r="627" spans="1:12" ht="12.75" customHeight="1">
      <c r="A627" s="47" t="s">
        <v>3013</v>
      </c>
      <c r="B627" s="48" t="s">
        <v>3014</v>
      </c>
      <c r="C627" s="49" t="s">
        <v>3015</v>
      </c>
      <c r="D627" s="49" t="s">
        <v>888</v>
      </c>
      <c r="E627" s="49" t="s">
        <v>889</v>
      </c>
      <c r="F627" s="49" t="str">
        <f t="shared" si="18"/>
        <v>175</v>
      </c>
      <c r="G627" s="50" t="s">
        <v>2991</v>
      </c>
      <c r="H627" s="48" t="s">
        <v>1022</v>
      </c>
      <c r="I627" s="50" t="s">
        <v>3007</v>
      </c>
      <c r="J627" s="51">
        <v>110.75</v>
      </c>
      <c r="K627" s="51">
        <v>71</v>
      </c>
      <c r="L627" s="52">
        <f t="shared" si="19"/>
        <v>90.875</v>
      </c>
    </row>
    <row r="628" spans="1:12" ht="12.75" customHeight="1">
      <c r="A628" s="47" t="s">
        <v>3016</v>
      </c>
      <c r="B628" s="48" t="s">
        <v>3017</v>
      </c>
      <c r="C628" s="49" t="s">
        <v>3018</v>
      </c>
      <c r="D628" s="49" t="s">
        <v>888</v>
      </c>
      <c r="E628" s="49" t="s">
        <v>889</v>
      </c>
      <c r="F628" s="49" t="str">
        <f t="shared" si="18"/>
        <v>175</v>
      </c>
      <c r="G628" s="50" t="s">
        <v>2991</v>
      </c>
      <c r="H628" s="48" t="s">
        <v>1045</v>
      </c>
      <c r="I628" s="50" t="s">
        <v>3019</v>
      </c>
      <c r="J628" s="51">
        <v>140.25</v>
      </c>
      <c r="K628" s="51">
        <v>38</v>
      </c>
      <c r="L628" s="52">
        <f t="shared" si="19"/>
        <v>89.125</v>
      </c>
    </row>
    <row r="629" spans="1:12" ht="12.75" customHeight="1">
      <c r="A629" s="47" t="s">
        <v>3020</v>
      </c>
      <c r="B629" s="48" t="s">
        <v>3021</v>
      </c>
      <c r="C629" s="49" t="s">
        <v>3022</v>
      </c>
      <c r="D629" s="49" t="s">
        <v>888</v>
      </c>
      <c r="E629" s="49" t="s">
        <v>889</v>
      </c>
      <c r="F629" s="49" t="str">
        <f t="shared" si="18"/>
        <v>175</v>
      </c>
      <c r="G629" s="50" t="s">
        <v>2991</v>
      </c>
      <c r="H629" s="48" t="s">
        <v>1045</v>
      </c>
      <c r="I629" s="50" t="s">
        <v>3019</v>
      </c>
      <c r="J629" s="51">
        <v>144.5</v>
      </c>
      <c r="K629" s="51">
        <v>47</v>
      </c>
      <c r="L629" s="52">
        <f t="shared" si="19"/>
        <v>95.75</v>
      </c>
    </row>
    <row r="630" spans="1:12" ht="12.75" customHeight="1">
      <c r="A630" s="47" t="s">
        <v>3023</v>
      </c>
      <c r="B630" s="48" t="s">
        <v>3024</v>
      </c>
      <c r="C630" s="49" t="s">
        <v>3025</v>
      </c>
      <c r="D630" s="49" t="s">
        <v>888</v>
      </c>
      <c r="E630" s="49" t="s">
        <v>889</v>
      </c>
      <c r="F630" s="49" t="str">
        <f t="shared" si="18"/>
        <v>175</v>
      </c>
      <c r="G630" s="50" t="s">
        <v>2991</v>
      </c>
      <c r="H630" s="48" t="s">
        <v>1045</v>
      </c>
      <c r="I630" s="50" t="s">
        <v>3019</v>
      </c>
      <c r="J630" s="51">
        <v>137.25</v>
      </c>
      <c r="K630" s="51">
        <v>89</v>
      </c>
      <c r="L630" s="52">
        <f t="shared" si="19"/>
        <v>113.125</v>
      </c>
    </row>
    <row r="631" spans="1:12" ht="12.75" customHeight="1">
      <c r="A631" s="47" t="s">
        <v>3026</v>
      </c>
      <c r="B631" s="48" t="s">
        <v>3027</v>
      </c>
      <c r="C631" s="49" t="s">
        <v>3028</v>
      </c>
      <c r="D631" s="49" t="s">
        <v>888</v>
      </c>
      <c r="E631" s="49" t="s">
        <v>889</v>
      </c>
      <c r="F631" s="49" t="str">
        <f t="shared" si="18"/>
        <v>175</v>
      </c>
      <c r="G631" s="50" t="s">
        <v>2991</v>
      </c>
      <c r="H631" s="48" t="s">
        <v>1022</v>
      </c>
      <c r="I631" s="50" t="s">
        <v>3007</v>
      </c>
      <c r="J631" s="51">
        <v>128.5</v>
      </c>
      <c r="K631" s="51">
        <v>33</v>
      </c>
      <c r="L631" s="52">
        <f t="shared" si="19"/>
        <v>80.75</v>
      </c>
    </row>
    <row r="632" spans="1:12" ht="12.75" customHeight="1">
      <c r="A632" s="47" t="s">
        <v>3029</v>
      </c>
      <c r="B632" s="48" t="s">
        <v>3030</v>
      </c>
      <c r="C632" s="49" t="s">
        <v>3031</v>
      </c>
      <c r="D632" s="49" t="s">
        <v>888</v>
      </c>
      <c r="E632" s="49" t="s">
        <v>889</v>
      </c>
      <c r="F632" s="49" t="str">
        <f t="shared" si="18"/>
        <v>175</v>
      </c>
      <c r="G632" s="50" t="s">
        <v>2991</v>
      </c>
      <c r="H632" s="48" t="s">
        <v>1045</v>
      </c>
      <c r="I632" s="50" t="s">
        <v>3019</v>
      </c>
      <c r="J632" s="51">
        <v>131.75</v>
      </c>
      <c r="K632" s="51">
        <v>61</v>
      </c>
      <c r="L632" s="52">
        <f t="shared" si="19"/>
        <v>96.375</v>
      </c>
    </row>
    <row r="633" spans="1:12" ht="12.75" customHeight="1">
      <c r="A633" s="47" t="s">
        <v>3032</v>
      </c>
      <c r="B633" s="48" t="s">
        <v>3033</v>
      </c>
      <c r="C633" s="49" t="s">
        <v>3034</v>
      </c>
      <c r="D633" s="49" t="s">
        <v>888</v>
      </c>
      <c r="E633" s="49" t="s">
        <v>889</v>
      </c>
      <c r="F633" s="49" t="str">
        <f t="shared" si="18"/>
        <v>175</v>
      </c>
      <c r="G633" s="50" t="s">
        <v>2991</v>
      </c>
      <c r="H633" s="48" t="s">
        <v>3035</v>
      </c>
      <c r="I633" s="50" t="s">
        <v>3036</v>
      </c>
      <c r="J633" s="51">
        <v>147.5</v>
      </c>
      <c r="K633" s="51">
        <v>91</v>
      </c>
      <c r="L633" s="52">
        <f t="shared" si="19"/>
        <v>119.25</v>
      </c>
    </row>
    <row r="634" spans="1:12" ht="12.75" customHeight="1">
      <c r="A634" s="47" t="s">
        <v>3037</v>
      </c>
      <c r="B634" s="48" t="s">
        <v>3038</v>
      </c>
      <c r="C634" s="49" t="s">
        <v>3039</v>
      </c>
      <c r="D634" s="49" t="s">
        <v>888</v>
      </c>
      <c r="E634" s="49" t="s">
        <v>889</v>
      </c>
      <c r="F634" s="49" t="str">
        <f t="shared" si="18"/>
        <v>175</v>
      </c>
      <c r="G634" s="50" t="s">
        <v>2991</v>
      </c>
      <c r="H634" s="48" t="s">
        <v>1045</v>
      </c>
      <c r="I634" s="50" t="s">
        <v>3019</v>
      </c>
      <c r="J634" s="51">
        <v>116.75</v>
      </c>
      <c r="K634" s="51">
        <v>86</v>
      </c>
      <c r="L634" s="52">
        <f t="shared" si="19"/>
        <v>101.375</v>
      </c>
    </row>
    <row r="635" spans="1:12" ht="12.75" customHeight="1">
      <c r="A635" s="47" t="s">
        <v>3040</v>
      </c>
      <c r="B635" s="48" t="s">
        <v>3041</v>
      </c>
      <c r="C635" s="49" t="s">
        <v>3042</v>
      </c>
      <c r="D635" s="49" t="s">
        <v>888</v>
      </c>
      <c r="E635" s="49" t="s">
        <v>889</v>
      </c>
      <c r="F635" s="49" t="str">
        <f t="shared" si="18"/>
        <v>175</v>
      </c>
      <c r="G635" s="50" t="s">
        <v>2991</v>
      </c>
      <c r="H635" s="48" t="s">
        <v>904</v>
      </c>
      <c r="I635" s="50" t="s">
        <v>3043</v>
      </c>
      <c r="J635" s="51">
        <v>128.75</v>
      </c>
      <c r="K635" s="51">
        <v>51</v>
      </c>
      <c r="L635" s="52">
        <f t="shared" si="19"/>
        <v>89.875</v>
      </c>
    </row>
    <row r="636" spans="1:12" ht="12.75" customHeight="1">
      <c r="A636" s="47" t="s">
        <v>3044</v>
      </c>
      <c r="B636" s="48" t="s">
        <v>3045</v>
      </c>
      <c r="C636" s="49" t="s">
        <v>3046</v>
      </c>
      <c r="D636" s="49" t="s">
        <v>771</v>
      </c>
      <c r="E636" s="49" t="s">
        <v>1074</v>
      </c>
      <c r="F636" s="49" t="str">
        <f t="shared" si="18"/>
        <v>175</v>
      </c>
      <c r="G636" s="50" t="s">
        <v>2991</v>
      </c>
      <c r="H636" s="48" t="s">
        <v>2453</v>
      </c>
      <c r="I636" s="50" t="s">
        <v>3003</v>
      </c>
      <c r="J636" s="51">
        <v>117.75</v>
      </c>
      <c r="K636" s="51">
        <v>69</v>
      </c>
      <c r="L636" s="52">
        <f t="shared" si="19"/>
        <v>93.375</v>
      </c>
    </row>
    <row r="637" spans="1:12" ht="12.75" customHeight="1">
      <c r="A637" s="47" t="s">
        <v>3047</v>
      </c>
      <c r="B637" s="48" t="s">
        <v>3048</v>
      </c>
      <c r="C637" s="49" t="s">
        <v>3049</v>
      </c>
      <c r="D637" s="49" t="s">
        <v>888</v>
      </c>
      <c r="E637" s="49" t="s">
        <v>1074</v>
      </c>
      <c r="F637" s="49" t="str">
        <f t="shared" si="18"/>
        <v>175</v>
      </c>
      <c r="G637" s="50" t="s">
        <v>2991</v>
      </c>
      <c r="H637" s="48" t="s">
        <v>1022</v>
      </c>
      <c r="I637" s="50" t="s">
        <v>3007</v>
      </c>
      <c r="J637" s="51">
        <v>144.75</v>
      </c>
      <c r="K637" s="51">
        <v>95</v>
      </c>
      <c r="L637" s="52">
        <f t="shared" si="19"/>
        <v>119.875</v>
      </c>
    </row>
    <row r="638" spans="1:12" ht="12.75" customHeight="1">
      <c r="A638" s="47" t="s">
        <v>3050</v>
      </c>
      <c r="B638" s="48" t="s">
        <v>3051</v>
      </c>
      <c r="C638" s="49" t="s">
        <v>3052</v>
      </c>
      <c r="D638" s="49" t="s">
        <v>888</v>
      </c>
      <c r="E638" s="49" t="s">
        <v>1081</v>
      </c>
      <c r="F638" s="49" t="str">
        <f t="shared" si="18"/>
        <v>175</v>
      </c>
      <c r="G638" s="50" t="s">
        <v>2991</v>
      </c>
      <c r="H638" s="48" t="s">
        <v>1022</v>
      </c>
      <c r="I638" s="50" t="s">
        <v>3007</v>
      </c>
      <c r="J638" s="51">
        <v>124.75</v>
      </c>
      <c r="K638" s="51">
        <v>45</v>
      </c>
      <c r="L638" s="52">
        <f t="shared" si="19"/>
        <v>84.875</v>
      </c>
    </row>
    <row r="639" spans="1:12" ht="12.75" customHeight="1">
      <c r="A639" s="47" t="s">
        <v>3053</v>
      </c>
      <c r="B639" s="48" t="s">
        <v>3054</v>
      </c>
      <c r="C639" s="49" t="s">
        <v>3055</v>
      </c>
      <c r="D639" s="49" t="s">
        <v>888</v>
      </c>
      <c r="E639" s="49" t="s">
        <v>1097</v>
      </c>
      <c r="F639" s="49" t="str">
        <f t="shared" si="18"/>
        <v>175</v>
      </c>
      <c r="G639" s="50" t="s">
        <v>2991</v>
      </c>
      <c r="H639" s="48" t="s">
        <v>943</v>
      </c>
      <c r="I639" s="50" t="s">
        <v>3056</v>
      </c>
      <c r="J639" s="51">
        <v>123</v>
      </c>
      <c r="K639" s="51">
        <v>84</v>
      </c>
      <c r="L639" s="52">
        <f t="shared" si="19"/>
        <v>103.5</v>
      </c>
    </row>
    <row r="640" spans="1:12" ht="12.75" customHeight="1">
      <c r="A640" s="47" t="s">
        <v>3057</v>
      </c>
      <c r="B640" s="48" t="s">
        <v>3058</v>
      </c>
      <c r="C640" s="49" t="s">
        <v>3059</v>
      </c>
      <c r="D640" s="49" t="s">
        <v>771</v>
      </c>
      <c r="E640" s="49" t="s">
        <v>1097</v>
      </c>
      <c r="F640" s="49" t="str">
        <f t="shared" si="18"/>
        <v>175</v>
      </c>
      <c r="G640" s="50" t="s">
        <v>2991</v>
      </c>
      <c r="H640" s="48" t="s">
        <v>3035</v>
      </c>
      <c r="I640" s="50" t="s">
        <v>3036</v>
      </c>
      <c r="J640" s="51">
        <v>115.25</v>
      </c>
      <c r="K640" s="51">
        <v>58</v>
      </c>
      <c r="L640" s="52">
        <f t="shared" si="19"/>
        <v>86.625</v>
      </c>
    </row>
    <row r="641" spans="1:12" ht="12.75" customHeight="1">
      <c r="A641" s="47" t="s">
        <v>3060</v>
      </c>
      <c r="B641" s="48" t="s">
        <v>3061</v>
      </c>
      <c r="C641" s="49" t="s">
        <v>3062</v>
      </c>
      <c r="D641" s="49" t="s">
        <v>888</v>
      </c>
      <c r="E641" s="49" t="s">
        <v>1097</v>
      </c>
      <c r="F641" s="49" t="str">
        <f t="shared" si="18"/>
        <v>175</v>
      </c>
      <c r="G641" s="50" t="s">
        <v>2991</v>
      </c>
      <c r="H641" s="48" t="s">
        <v>912</v>
      </c>
      <c r="I641" s="50" t="s">
        <v>3063</v>
      </c>
      <c r="J641" s="51">
        <v>124.5</v>
      </c>
      <c r="K641" s="51">
        <v>91</v>
      </c>
      <c r="L641" s="52">
        <f t="shared" si="19"/>
        <v>107.75</v>
      </c>
    </row>
    <row r="642" spans="1:12" ht="12.75" customHeight="1">
      <c r="A642" s="47" t="s">
        <v>3064</v>
      </c>
      <c r="B642" s="48" t="s">
        <v>3065</v>
      </c>
      <c r="C642" s="49" t="s">
        <v>3066</v>
      </c>
      <c r="D642" s="49" t="s">
        <v>888</v>
      </c>
      <c r="E642" s="49" t="s">
        <v>1097</v>
      </c>
      <c r="F642" s="49" t="str">
        <f t="shared" si="18"/>
        <v>175</v>
      </c>
      <c r="G642" s="50" t="s">
        <v>2991</v>
      </c>
      <c r="H642" s="48" t="s">
        <v>3035</v>
      </c>
      <c r="I642" s="50" t="s">
        <v>3036</v>
      </c>
      <c r="J642" s="51">
        <v>118.5</v>
      </c>
      <c r="K642" s="51">
        <v>96</v>
      </c>
      <c r="L642" s="52">
        <f t="shared" si="19"/>
        <v>107.25</v>
      </c>
    </row>
    <row r="643" spans="1:12" ht="12.75" customHeight="1">
      <c r="A643" s="47" t="s">
        <v>3067</v>
      </c>
      <c r="B643" s="48" t="s">
        <v>3068</v>
      </c>
      <c r="C643" s="49" t="s">
        <v>3069</v>
      </c>
      <c r="D643" s="49" t="s">
        <v>888</v>
      </c>
      <c r="E643" s="49" t="s">
        <v>1101</v>
      </c>
      <c r="F643" s="49" t="str">
        <f t="shared" si="18"/>
        <v>175</v>
      </c>
      <c r="G643" s="50" t="s">
        <v>2991</v>
      </c>
      <c r="H643" s="48" t="s">
        <v>1022</v>
      </c>
      <c r="I643" s="50" t="s">
        <v>3007</v>
      </c>
      <c r="J643" s="51">
        <v>134.5</v>
      </c>
      <c r="K643" s="51">
        <v>46</v>
      </c>
      <c r="L643" s="52">
        <f t="shared" si="19"/>
        <v>90.25</v>
      </c>
    </row>
    <row r="644" spans="1:12" ht="12.75" customHeight="1">
      <c r="A644" s="47" t="s">
        <v>3070</v>
      </c>
      <c r="B644" s="48" t="s">
        <v>3071</v>
      </c>
      <c r="C644" s="49" t="s">
        <v>3072</v>
      </c>
      <c r="D644" s="49" t="s">
        <v>888</v>
      </c>
      <c r="E644" s="49" t="s">
        <v>1101</v>
      </c>
      <c r="F644" s="49" t="str">
        <f t="shared" si="18"/>
        <v>175</v>
      </c>
      <c r="G644" s="50" t="s">
        <v>2991</v>
      </c>
      <c r="H644" s="48" t="s">
        <v>912</v>
      </c>
      <c r="I644" s="50" t="s">
        <v>3063</v>
      </c>
      <c r="J644" s="51">
        <v>112.5</v>
      </c>
      <c r="K644" s="51">
        <v>68</v>
      </c>
      <c r="L644" s="52">
        <f t="shared" si="19"/>
        <v>90.25</v>
      </c>
    </row>
    <row r="645" spans="1:12" ht="12.75" customHeight="1">
      <c r="A645" s="47" t="s">
        <v>3073</v>
      </c>
      <c r="B645" s="48" t="s">
        <v>3074</v>
      </c>
      <c r="C645" s="49" t="s">
        <v>3075</v>
      </c>
      <c r="D645" s="49" t="s">
        <v>888</v>
      </c>
      <c r="E645" s="49" t="s">
        <v>1101</v>
      </c>
      <c r="F645" s="49" t="str">
        <f t="shared" ref="F645:F708" si="20">LEFT(B645,3)</f>
        <v>175</v>
      </c>
      <c r="G645" s="50" t="s">
        <v>2991</v>
      </c>
      <c r="H645" s="48" t="s">
        <v>2453</v>
      </c>
      <c r="I645" s="50" t="s">
        <v>3003</v>
      </c>
      <c r="J645" s="51">
        <v>129</v>
      </c>
      <c r="K645" s="51">
        <v>43</v>
      </c>
      <c r="L645" s="52">
        <f t="shared" ref="L645:L708" si="21">IF(MID(B645,4,1)="1", J645*50%+K645*50%, J645*60%+K645*40%)</f>
        <v>86</v>
      </c>
    </row>
    <row r="646" spans="1:12" ht="12.75" customHeight="1">
      <c r="A646" s="47" t="s">
        <v>3076</v>
      </c>
      <c r="B646" s="48" t="s">
        <v>3077</v>
      </c>
      <c r="C646" s="49" t="s">
        <v>3078</v>
      </c>
      <c r="D646" s="49" t="s">
        <v>771</v>
      </c>
      <c r="E646" s="49" t="s">
        <v>1134</v>
      </c>
      <c r="F646" s="49" t="str">
        <f t="shared" si="20"/>
        <v>175</v>
      </c>
      <c r="G646" s="50" t="s">
        <v>2991</v>
      </c>
      <c r="H646" s="48" t="s">
        <v>1045</v>
      </c>
      <c r="I646" s="50" t="s">
        <v>3019</v>
      </c>
      <c r="J646" s="51">
        <v>134.5</v>
      </c>
      <c r="K646" s="51">
        <v>61</v>
      </c>
      <c r="L646" s="52">
        <f t="shared" si="21"/>
        <v>97.75</v>
      </c>
    </row>
    <row r="647" spans="1:12" ht="12.75" customHeight="1">
      <c r="A647" s="47" t="s">
        <v>3079</v>
      </c>
      <c r="B647" s="48" t="s">
        <v>3080</v>
      </c>
      <c r="C647" s="49" t="s">
        <v>3081</v>
      </c>
      <c r="D647" s="49" t="s">
        <v>888</v>
      </c>
      <c r="E647" s="49" t="s">
        <v>1134</v>
      </c>
      <c r="F647" s="49" t="str">
        <f t="shared" si="20"/>
        <v>175</v>
      </c>
      <c r="G647" s="50" t="s">
        <v>2991</v>
      </c>
      <c r="H647" s="48" t="s">
        <v>904</v>
      </c>
      <c r="I647" s="50" t="s">
        <v>3043</v>
      </c>
      <c r="J647" s="51">
        <v>136.5</v>
      </c>
      <c r="K647" s="51">
        <v>86</v>
      </c>
      <c r="L647" s="52">
        <f t="shared" si="21"/>
        <v>111.25</v>
      </c>
    </row>
    <row r="648" spans="1:12" ht="12.75" customHeight="1">
      <c r="A648" s="47" t="s">
        <v>3082</v>
      </c>
      <c r="B648" s="48" t="s">
        <v>3083</v>
      </c>
      <c r="C648" s="49" t="s">
        <v>3084</v>
      </c>
      <c r="D648" s="49" t="s">
        <v>771</v>
      </c>
      <c r="E648" s="49" t="s">
        <v>1134</v>
      </c>
      <c r="F648" s="49" t="str">
        <f t="shared" si="20"/>
        <v>175</v>
      </c>
      <c r="G648" s="50" t="s">
        <v>2991</v>
      </c>
      <c r="H648" s="48" t="s">
        <v>3011</v>
      </c>
      <c r="I648" s="50" t="s">
        <v>3012</v>
      </c>
      <c r="J648" s="51">
        <v>110.25</v>
      </c>
      <c r="K648" s="51">
        <v>34</v>
      </c>
      <c r="L648" s="52">
        <f t="shared" si="21"/>
        <v>72.125</v>
      </c>
    </row>
    <row r="649" spans="1:12" ht="12.75" customHeight="1">
      <c r="A649" s="47" t="s">
        <v>3085</v>
      </c>
      <c r="B649" s="48" t="s">
        <v>3086</v>
      </c>
      <c r="C649" s="49" t="s">
        <v>3087</v>
      </c>
      <c r="D649" s="49" t="s">
        <v>888</v>
      </c>
      <c r="E649" s="49" t="s">
        <v>1134</v>
      </c>
      <c r="F649" s="49" t="str">
        <f t="shared" si="20"/>
        <v>175</v>
      </c>
      <c r="G649" s="50" t="s">
        <v>2991</v>
      </c>
      <c r="H649" s="48" t="s">
        <v>891</v>
      </c>
      <c r="I649" s="50" t="s">
        <v>2996</v>
      </c>
      <c r="J649" s="51">
        <v>143.5</v>
      </c>
      <c r="K649" s="51">
        <v>36</v>
      </c>
      <c r="L649" s="52">
        <f t="shared" si="21"/>
        <v>89.75</v>
      </c>
    </row>
    <row r="650" spans="1:12" ht="12.75" customHeight="1">
      <c r="A650" s="47" t="s">
        <v>3088</v>
      </c>
      <c r="B650" s="48" t="s">
        <v>3089</v>
      </c>
      <c r="C650" s="49" t="s">
        <v>3090</v>
      </c>
      <c r="D650" s="49" t="s">
        <v>888</v>
      </c>
      <c r="E650" s="49" t="s">
        <v>1144</v>
      </c>
      <c r="F650" s="49" t="str">
        <f t="shared" si="20"/>
        <v>175</v>
      </c>
      <c r="G650" s="50" t="s">
        <v>2991</v>
      </c>
      <c r="H650" s="48" t="s">
        <v>912</v>
      </c>
      <c r="I650" s="50" t="s">
        <v>3063</v>
      </c>
      <c r="J650" s="51">
        <v>127.25</v>
      </c>
      <c r="K650" s="51">
        <v>71</v>
      </c>
      <c r="L650" s="52">
        <f t="shared" si="21"/>
        <v>99.125</v>
      </c>
    </row>
    <row r="651" spans="1:12" ht="12.75" customHeight="1">
      <c r="A651" s="47" t="s">
        <v>3091</v>
      </c>
      <c r="B651" s="48" t="s">
        <v>3092</v>
      </c>
      <c r="C651" s="49" t="s">
        <v>3093</v>
      </c>
      <c r="D651" s="49" t="s">
        <v>771</v>
      </c>
      <c r="E651" s="49" t="s">
        <v>1148</v>
      </c>
      <c r="F651" s="49" t="str">
        <f t="shared" si="20"/>
        <v>175</v>
      </c>
      <c r="G651" s="50" t="s">
        <v>2991</v>
      </c>
      <c r="H651" s="48" t="s">
        <v>2453</v>
      </c>
      <c r="I651" s="50" t="s">
        <v>3003</v>
      </c>
      <c r="J651" s="51">
        <v>141</v>
      </c>
      <c r="K651" s="51">
        <v>99</v>
      </c>
      <c r="L651" s="52">
        <f t="shared" si="21"/>
        <v>120</v>
      </c>
    </row>
    <row r="652" spans="1:12" ht="12.75" customHeight="1">
      <c r="A652" s="47" t="s">
        <v>3094</v>
      </c>
      <c r="B652" s="48" t="s">
        <v>3095</v>
      </c>
      <c r="C652" s="49" t="s">
        <v>3096</v>
      </c>
      <c r="D652" s="49" t="s">
        <v>771</v>
      </c>
      <c r="E652" s="49" t="s">
        <v>1645</v>
      </c>
      <c r="F652" s="49" t="str">
        <f t="shared" si="20"/>
        <v>175</v>
      </c>
      <c r="G652" s="50" t="s">
        <v>2991</v>
      </c>
      <c r="H652" s="48" t="s">
        <v>904</v>
      </c>
      <c r="I652" s="50" t="s">
        <v>3043</v>
      </c>
      <c r="J652" s="51">
        <v>131.25</v>
      </c>
      <c r="K652" s="51">
        <v>76</v>
      </c>
      <c r="L652" s="52">
        <f t="shared" si="21"/>
        <v>103.625</v>
      </c>
    </row>
    <row r="653" spans="1:12" ht="12.75" customHeight="1">
      <c r="A653" s="47" t="s">
        <v>3097</v>
      </c>
      <c r="B653" s="48" t="s">
        <v>3098</v>
      </c>
      <c r="C653" s="49" t="s">
        <v>3099</v>
      </c>
      <c r="D653" s="49" t="s">
        <v>771</v>
      </c>
      <c r="E653" s="49" t="s">
        <v>1645</v>
      </c>
      <c r="F653" s="49" t="str">
        <f t="shared" si="20"/>
        <v>175</v>
      </c>
      <c r="G653" s="50" t="s">
        <v>2991</v>
      </c>
      <c r="H653" s="48" t="s">
        <v>3011</v>
      </c>
      <c r="I653" s="50" t="s">
        <v>3012</v>
      </c>
      <c r="J653" s="51">
        <v>139.25</v>
      </c>
      <c r="K653" s="51">
        <v>53</v>
      </c>
      <c r="L653" s="52">
        <f t="shared" si="21"/>
        <v>96.125</v>
      </c>
    </row>
    <row r="654" spans="1:12" ht="12.75" customHeight="1">
      <c r="A654" s="47" t="s">
        <v>3100</v>
      </c>
      <c r="B654" s="48" t="s">
        <v>3101</v>
      </c>
      <c r="C654" s="49" t="s">
        <v>3102</v>
      </c>
      <c r="D654" s="49" t="s">
        <v>771</v>
      </c>
      <c r="E654" s="49" t="s">
        <v>1645</v>
      </c>
      <c r="F654" s="49" t="str">
        <f t="shared" si="20"/>
        <v>175</v>
      </c>
      <c r="G654" s="50" t="s">
        <v>2991</v>
      </c>
      <c r="H654" s="48" t="s">
        <v>1045</v>
      </c>
      <c r="I654" s="50" t="s">
        <v>3019</v>
      </c>
      <c r="J654" s="51">
        <v>137</v>
      </c>
      <c r="K654" s="51">
        <v>35</v>
      </c>
      <c r="L654" s="52">
        <f t="shared" si="21"/>
        <v>86</v>
      </c>
    </row>
    <row r="655" spans="1:12" ht="12.75" customHeight="1">
      <c r="A655" s="47" t="s">
        <v>3103</v>
      </c>
      <c r="B655" s="48" t="s">
        <v>3104</v>
      </c>
      <c r="C655" s="49" t="s">
        <v>3105</v>
      </c>
      <c r="D655" s="49" t="s">
        <v>888</v>
      </c>
      <c r="E655" s="49" t="s">
        <v>2968</v>
      </c>
      <c r="F655" s="49" t="str">
        <f t="shared" si="20"/>
        <v>175</v>
      </c>
      <c r="G655" s="50" t="s">
        <v>2991</v>
      </c>
      <c r="H655" s="48" t="s">
        <v>943</v>
      </c>
      <c r="I655" s="50" t="s">
        <v>3056</v>
      </c>
      <c r="J655" s="51">
        <v>148.75</v>
      </c>
      <c r="K655" s="51">
        <v>70</v>
      </c>
      <c r="L655" s="52">
        <f t="shared" si="21"/>
        <v>109.375</v>
      </c>
    </row>
    <row r="656" spans="1:12" ht="12.75" customHeight="1">
      <c r="A656" s="47" t="s">
        <v>3106</v>
      </c>
      <c r="B656" s="48" t="s">
        <v>3107</v>
      </c>
      <c r="C656" s="49" t="s">
        <v>3108</v>
      </c>
      <c r="D656" s="49" t="s">
        <v>888</v>
      </c>
      <c r="E656" s="49" t="s">
        <v>3109</v>
      </c>
      <c r="F656" s="49" t="str">
        <f t="shared" si="20"/>
        <v>175</v>
      </c>
      <c r="G656" s="50" t="s">
        <v>2991</v>
      </c>
      <c r="H656" s="48" t="s">
        <v>2492</v>
      </c>
      <c r="I656" s="50" t="s">
        <v>2992</v>
      </c>
      <c r="J656" s="51">
        <v>130.75</v>
      </c>
      <c r="K656" s="51">
        <v>78</v>
      </c>
      <c r="L656" s="52">
        <f t="shared" si="21"/>
        <v>104.375</v>
      </c>
    </row>
    <row r="657" spans="1:12" ht="12.75" customHeight="1">
      <c r="A657" s="47" t="s">
        <v>3110</v>
      </c>
      <c r="B657" s="48" t="s">
        <v>3111</v>
      </c>
      <c r="C657" s="49" t="s">
        <v>3112</v>
      </c>
      <c r="D657" s="49" t="s">
        <v>888</v>
      </c>
      <c r="E657" s="49" t="s">
        <v>889</v>
      </c>
      <c r="F657" s="49" t="str">
        <f t="shared" si="20"/>
        <v>139</v>
      </c>
      <c r="G657" s="50" t="s">
        <v>3113</v>
      </c>
      <c r="H657" s="48" t="s">
        <v>1064</v>
      </c>
      <c r="I657" s="50" t="s">
        <v>3114</v>
      </c>
      <c r="J657" s="51">
        <v>119</v>
      </c>
      <c r="K657" s="51">
        <v>56</v>
      </c>
      <c r="L657" s="52">
        <f t="shared" si="21"/>
        <v>87.5</v>
      </c>
    </row>
    <row r="658" spans="1:12" ht="12.75" customHeight="1">
      <c r="A658" s="47" t="s">
        <v>3115</v>
      </c>
      <c r="B658" s="48" t="s">
        <v>3116</v>
      </c>
      <c r="C658" s="49" t="s">
        <v>3117</v>
      </c>
      <c r="D658" s="49" t="s">
        <v>936</v>
      </c>
      <c r="E658" s="49" t="s">
        <v>889</v>
      </c>
      <c r="F658" s="49" t="str">
        <f t="shared" si="20"/>
        <v>139</v>
      </c>
      <c r="G658" s="50" t="s">
        <v>3113</v>
      </c>
      <c r="H658" s="48" t="s">
        <v>1860</v>
      </c>
      <c r="I658" s="50" t="s">
        <v>3118</v>
      </c>
      <c r="J658" s="51">
        <v>130.75</v>
      </c>
      <c r="K658" s="51">
        <v>81</v>
      </c>
      <c r="L658" s="52">
        <f t="shared" si="21"/>
        <v>105.875</v>
      </c>
    </row>
    <row r="659" spans="1:12" ht="12.75" customHeight="1">
      <c r="A659" s="47" t="s">
        <v>3119</v>
      </c>
      <c r="B659" s="48" t="s">
        <v>3120</v>
      </c>
      <c r="C659" s="49" t="s">
        <v>3121</v>
      </c>
      <c r="D659" s="49" t="s">
        <v>936</v>
      </c>
      <c r="E659" s="49" t="s">
        <v>889</v>
      </c>
      <c r="F659" s="49" t="str">
        <f t="shared" si="20"/>
        <v>139</v>
      </c>
      <c r="G659" s="50" t="s">
        <v>3113</v>
      </c>
      <c r="H659" s="48" t="s">
        <v>904</v>
      </c>
      <c r="I659" s="50" t="s">
        <v>1226</v>
      </c>
      <c r="J659" s="51">
        <v>114.75</v>
      </c>
      <c r="K659" s="51">
        <v>62</v>
      </c>
      <c r="L659" s="52">
        <f t="shared" si="21"/>
        <v>88.375</v>
      </c>
    </row>
    <row r="660" spans="1:12" ht="12.75" customHeight="1">
      <c r="A660" s="47" t="s">
        <v>3122</v>
      </c>
      <c r="B660" s="48" t="s">
        <v>3123</v>
      </c>
      <c r="C660" s="49" t="s">
        <v>3124</v>
      </c>
      <c r="D660" s="49" t="s">
        <v>936</v>
      </c>
      <c r="E660" s="49" t="s">
        <v>889</v>
      </c>
      <c r="F660" s="49" t="str">
        <f t="shared" si="20"/>
        <v>139</v>
      </c>
      <c r="G660" s="50" t="s">
        <v>3113</v>
      </c>
      <c r="H660" s="48" t="s">
        <v>1037</v>
      </c>
      <c r="I660" s="50" t="s">
        <v>3125</v>
      </c>
      <c r="J660" s="51">
        <v>124</v>
      </c>
      <c r="K660" s="51">
        <v>78</v>
      </c>
      <c r="L660" s="52">
        <f t="shared" si="21"/>
        <v>101</v>
      </c>
    </row>
    <row r="661" spans="1:12" ht="12.75" customHeight="1">
      <c r="A661" s="47" t="s">
        <v>3126</v>
      </c>
      <c r="B661" s="48" t="s">
        <v>3127</v>
      </c>
      <c r="C661" s="49" t="s">
        <v>3128</v>
      </c>
      <c r="D661" s="49" t="s">
        <v>888</v>
      </c>
      <c r="E661" s="49" t="s">
        <v>889</v>
      </c>
      <c r="F661" s="49" t="str">
        <f t="shared" si="20"/>
        <v>139</v>
      </c>
      <c r="G661" s="50" t="s">
        <v>3113</v>
      </c>
      <c r="H661" s="48" t="s">
        <v>904</v>
      </c>
      <c r="I661" s="50" t="s">
        <v>1226</v>
      </c>
      <c r="J661" s="51">
        <v>128.25</v>
      </c>
      <c r="K661" s="51">
        <v>40</v>
      </c>
      <c r="L661" s="52">
        <f t="shared" si="21"/>
        <v>84.125</v>
      </c>
    </row>
    <row r="662" spans="1:12" ht="12.75" customHeight="1">
      <c r="A662" s="47" t="s">
        <v>3129</v>
      </c>
      <c r="B662" s="48" t="s">
        <v>3130</v>
      </c>
      <c r="C662" s="49" t="s">
        <v>3131</v>
      </c>
      <c r="D662" s="49" t="s">
        <v>888</v>
      </c>
      <c r="E662" s="49" t="s">
        <v>889</v>
      </c>
      <c r="F662" s="49" t="str">
        <f t="shared" si="20"/>
        <v>139</v>
      </c>
      <c r="G662" s="50" t="s">
        <v>3113</v>
      </c>
      <c r="H662" s="48" t="s">
        <v>1117</v>
      </c>
      <c r="I662" s="50" t="s">
        <v>3132</v>
      </c>
      <c r="J662" s="51">
        <v>142.25</v>
      </c>
      <c r="K662" s="51">
        <v>91</v>
      </c>
      <c r="L662" s="52">
        <f t="shared" si="21"/>
        <v>116.625</v>
      </c>
    </row>
    <row r="663" spans="1:12" ht="12.75" customHeight="1">
      <c r="A663" s="47" t="s">
        <v>3133</v>
      </c>
      <c r="B663" s="48" t="s">
        <v>3134</v>
      </c>
      <c r="C663" s="49" t="s">
        <v>3135</v>
      </c>
      <c r="D663" s="49" t="s">
        <v>888</v>
      </c>
      <c r="E663" s="49" t="s">
        <v>889</v>
      </c>
      <c r="F663" s="49" t="str">
        <f t="shared" si="20"/>
        <v>139</v>
      </c>
      <c r="G663" s="50" t="s">
        <v>3113</v>
      </c>
      <c r="H663" s="48" t="s">
        <v>891</v>
      </c>
      <c r="I663" s="50" t="s">
        <v>3136</v>
      </c>
      <c r="J663" s="51">
        <v>140.25</v>
      </c>
      <c r="K663" s="51">
        <v>72</v>
      </c>
      <c r="L663" s="52">
        <f t="shared" si="21"/>
        <v>106.125</v>
      </c>
    </row>
    <row r="664" spans="1:12" ht="12.75" customHeight="1">
      <c r="A664" s="47" t="s">
        <v>3137</v>
      </c>
      <c r="B664" s="48" t="s">
        <v>3138</v>
      </c>
      <c r="C664" s="49" t="s">
        <v>3139</v>
      </c>
      <c r="D664" s="49" t="s">
        <v>888</v>
      </c>
      <c r="E664" s="49" t="s">
        <v>889</v>
      </c>
      <c r="F664" s="49" t="str">
        <f t="shared" si="20"/>
        <v>139</v>
      </c>
      <c r="G664" s="50" t="s">
        <v>3113</v>
      </c>
      <c r="H664" s="48" t="s">
        <v>3140</v>
      </c>
      <c r="I664" s="50" t="s">
        <v>3141</v>
      </c>
      <c r="J664" s="51">
        <v>143.75</v>
      </c>
      <c r="K664" s="51">
        <v>82</v>
      </c>
      <c r="L664" s="52">
        <f t="shared" si="21"/>
        <v>112.875</v>
      </c>
    </row>
    <row r="665" spans="1:12" ht="12.75" customHeight="1">
      <c r="A665" s="47" t="s">
        <v>3142</v>
      </c>
      <c r="B665" s="48" t="s">
        <v>3143</v>
      </c>
      <c r="C665" s="49" t="s">
        <v>248</v>
      </c>
      <c r="D665" s="49" t="s">
        <v>888</v>
      </c>
      <c r="E665" s="49" t="s">
        <v>889</v>
      </c>
      <c r="F665" s="49" t="str">
        <f t="shared" si="20"/>
        <v>139</v>
      </c>
      <c r="G665" s="50" t="s">
        <v>3113</v>
      </c>
      <c r="H665" s="48" t="s">
        <v>3144</v>
      </c>
      <c r="I665" s="50" t="s">
        <v>3145</v>
      </c>
      <c r="J665" s="51">
        <v>133.5</v>
      </c>
      <c r="K665" s="51">
        <v>57</v>
      </c>
      <c r="L665" s="52">
        <f t="shared" si="21"/>
        <v>95.25</v>
      </c>
    </row>
    <row r="666" spans="1:12" ht="12.75" customHeight="1">
      <c r="A666" s="47" t="s">
        <v>3146</v>
      </c>
      <c r="B666" s="48" t="s">
        <v>3147</v>
      </c>
      <c r="C666" s="49" t="s">
        <v>3148</v>
      </c>
      <c r="D666" s="49" t="s">
        <v>888</v>
      </c>
      <c r="E666" s="49" t="s">
        <v>889</v>
      </c>
      <c r="F666" s="49" t="str">
        <f t="shared" si="20"/>
        <v>139</v>
      </c>
      <c r="G666" s="50" t="s">
        <v>3113</v>
      </c>
      <c r="H666" s="48" t="s">
        <v>1037</v>
      </c>
      <c r="I666" s="50" t="s">
        <v>3125</v>
      </c>
      <c r="J666" s="51">
        <v>149.25</v>
      </c>
      <c r="K666" s="51">
        <v>62</v>
      </c>
      <c r="L666" s="52">
        <f t="shared" si="21"/>
        <v>105.625</v>
      </c>
    </row>
    <row r="667" spans="1:12" ht="12.75" customHeight="1">
      <c r="A667" s="47" t="s">
        <v>3149</v>
      </c>
      <c r="B667" s="48" t="s">
        <v>3150</v>
      </c>
      <c r="C667" s="49" t="s">
        <v>3151</v>
      </c>
      <c r="D667" s="49" t="s">
        <v>888</v>
      </c>
      <c r="E667" s="49" t="s">
        <v>889</v>
      </c>
      <c r="F667" s="49" t="str">
        <f t="shared" si="20"/>
        <v>139</v>
      </c>
      <c r="G667" s="50" t="s">
        <v>3113</v>
      </c>
      <c r="H667" s="48" t="s">
        <v>912</v>
      </c>
      <c r="I667" s="50" t="s">
        <v>3152</v>
      </c>
      <c r="J667" s="51">
        <v>114.75</v>
      </c>
      <c r="K667" s="51">
        <v>38</v>
      </c>
      <c r="L667" s="52">
        <f t="shared" si="21"/>
        <v>76.375</v>
      </c>
    </row>
    <row r="668" spans="1:12" ht="12.75" customHeight="1">
      <c r="A668" s="47" t="s">
        <v>3153</v>
      </c>
      <c r="B668" s="48" t="s">
        <v>3154</v>
      </c>
      <c r="C668" s="49" t="s">
        <v>1193</v>
      </c>
      <c r="D668" s="49" t="s">
        <v>771</v>
      </c>
      <c r="E668" s="49" t="s">
        <v>889</v>
      </c>
      <c r="F668" s="49" t="str">
        <f t="shared" si="20"/>
        <v>139</v>
      </c>
      <c r="G668" s="50" t="s">
        <v>3113</v>
      </c>
      <c r="H668" s="48" t="s">
        <v>1064</v>
      </c>
      <c r="I668" s="50" t="s">
        <v>3114</v>
      </c>
      <c r="J668" s="51">
        <v>124.25</v>
      </c>
      <c r="K668" s="51">
        <v>71</v>
      </c>
      <c r="L668" s="52">
        <f t="shared" si="21"/>
        <v>97.625</v>
      </c>
    </row>
    <row r="669" spans="1:12" ht="12.75" customHeight="1">
      <c r="A669" s="47" t="s">
        <v>3155</v>
      </c>
      <c r="B669" s="48" t="s">
        <v>3156</v>
      </c>
      <c r="C669" s="49" t="s">
        <v>3157</v>
      </c>
      <c r="D669" s="49" t="s">
        <v>888</v>
      </c>
      <c r="E669" s="49" t="s">
        <v>889</v>
      </c>
      <c r="F669" s="49" t="str">
        <f t="shared" si="20"/>
        <v>139</v>
      </c>
      <c r="G669" s="50" t="s">
        <v>3113</v>
      </c>
      <c r="H669" s="48" t="s">
        <v>943</v>
      </c>
      <c r="I669" s="50" t="s">
        <v>3158</v>
      </c>
      <c r="J669" s="51">
        <v>110.75</v>
      </c>
      <c r="K669" s="51">
        <v>87</v>
      </c>
      <c r="L669" s="52">
        <f t="shared" si="21"/>
        <v>98.875</v>
      </c>
    </row>
    <row r="670" spans="1:12" ht="12.75" customHeight="1">
      <c r="A670" s="47" t="s">
        <v>3159</v>
      </c>
      <c r="B670" s="48" t="s">
        <v>3160</v>
      </c>
      <c r="C670" s="49" t="s">
        <v>3161</v>
      </c>
      <c r="D670" s="49" t="s">
        <v>888</v>
      </c>
      <c r="E670" s="49" t="s">
        <v>889</v>
      </c>
      <c r="F670" s="49" t="str">
        <f t="shared" si="20"/>
        <v>139</v>
      </c>
      <c r="G670" s="50" t="s">
        <v>3113</v>
      </c>
      <c r="H670" s="48" t="s">
        <v>943</v>
      </c>
      <c r="I670" s="50" t="s">
        <v>3158</v>
      </c>
      <c r="J670" s="51">
        <v>121.75</v>
      </c>
      <c r="K670" s="51">
        <v>35</v>
      </c>
      <c r="L670" s="52">
        <f t="shared" si="21"/>
        <v>78.375</v>
      </c>
    </row>
    <row r="671" spans="1:12" ht="12.75" customHeight="1">
      <c r="A671" s="47" t="s">
        <v>3162</v>
      </c>
      <c r="B671" s="48" t="s">
        <v>3163</v>
      </c>
      <c r="C671" s="49" t="s">
        <v>3164</v>
      </c>
      <c r="D671" s="49" t="s">
        <v>888</v>
      </c>
      <c r="E671" s="49" t="s">
        <v>889</v>
      </c>
      <c r="F671" s="49" t="str">
        <f t="shared" si="20"/>
        <v>139</v>
      </c>
      <c r="G671" s="50" t="s">
        <v>3113</v>
      </c>
      <c r="H671" s="48" t="s">
        <v>1045</v>
      </c>
      <c r="I671" s="50" t="s">
        <v>3165</v>
      </c>
      <c r="J671" s="51">
        <v>118.25</v>
      </c>
      <c r="K671" s="51">
        <v>80</v>
      </c>
      <c r="L671" s="52">
        <f t="shared" si="21"/>
        <v>99.125</v>
      </c>
    </row>
    <row r="672" spans="1:12" ht="12.75" customHeight="1">
      <c r="A672" s="47" t="s">
        <v>3166</v>
      </c>
      <c r="B672" s="48" t="s">
        <v>3167</v>
      </c>
      <c r="C672" s="49" t="s">
        <v>3168</v>
      </c>
      <c r="D672" s="49" t="s">
        <v>888</v>
      </c>
      <c r="E672" s="49" t="s">
        <v>889</v>
      </c>
      <c r="F672" s="49" t="str">
        <f t="shared" si="20"/>
        <v>139</v>
      </c>
      <c r="G672" s="50" t="s">
        <v>3113</v>
      </c>
      <c r="H672" s="48" t="s">
        <v>904</v>
      </c>
      <c r="I672" s="50" t="s">
        <v>1226</v>
      </c>
      <c r="J672" s="51">
        <v>132.75</v>
      </c>
      <c r="K672" s="51">
        <v>66</v>
      </c>
      <c r="L672" s="52">
        <f t="shared" si="21"/>
        <v>99.375</v>
      </c>
    </row>
    <row r="673" spans="1:12" ht="12.75" customHeight="1">
      <c r="A673" s="47" t="s">
        <v>3169</v>
      </c>
      <c r="B673" s="48" t="s">
        <v>3170</v>
      </c>
      <c r="C673" s="49" t="s">
        <v>3171</v>
      </c>
      <c r="D673" s="49" t="s">
        <v>888</v>
      </c>
      <c r="E673" s="49" t="s">
        <v>889</v>
      </c>
      <c r="F673" s="49" t="str">
        <f t="shared" si="20"/>
        <v>139</v>
      </c>
      <c r="G673" s="50" t="s">
        <v>3113</v>
      </c>
      <c r="H673" s="48" t="s">
        <v>904</v>
      </c>
      <c r="I673" s="50" t="s">
        <v>1226</v>
      </c>
      <c r="J673" s="51">
        <v>119.75</v>
      </c>
      <c r="K673" s="51">
        <v>40</v>
      </c>
      <c r="L673" s="52">
        <f t="shared" si="21"/>
        <v>79.875</v>
      </c>
    </row>
    <row r="674" spans="1:12" ht="12.75" customHeight="1">
      <c r="A674" s="47" t="s">
        <v>3172</v>
      </c>
      <c r="B674" s="48" t="s">
        <v>3173</v>
      </c>
      <c r="C674" s="49" t="s">
        <v>3174</v>
      </c>
      <c r="D674" s="49" t="s">
        <v>888</v>
      </c>
      <c r="E674" s="49" t="s">
        <v>889</v>
      </c>
      <c r="F674" s="49" t="str">
        <f t="shared" si="20"/>
        <v>139</v>
      </c>
      <c r="G674" s="50" t="s">
        <v>3113</v>
      </c>
      <c r="H674" s="48" t="s">
        <v>1045</v>
      </c>
      <c r="I674" s="50" t="s">
        <v>3165</v>
      </c>
      <c r="J674" s="51">
        <v>124.75</v>
      </c>
      <c r="K674" s="51">
        <v>60</v>
      </c>
      <c r="L674" s="52">
        <f t="shared" si="21"/>
        <v>92.375</v>
      </c>
    </row>
    <row r="675" spans="1:12" ht="12.75" customHeight="1">
      <c r="A675" s="47" t="s">
        <v>3175</v>
      </c>
      <c r="B675" s="48" t="s">
        <v>3176</v>
      </c>
      <c r="C675" s="49" t="s">
        <v>3177</v>
      </c>
      <c r="D675" s="49" t="s">
        <v>888</v>
      </c>
      <c r="E675" s="49" t="s">
        <v>889</v>
      </c>
      <c r="F675" s="49" t="str">
        <f t="shared" si="20"/>
        <v>139</v>
      </c>
      <c r="G675" s="50" t="s">
        <v>3113</v>
      </c>
      <c r="H675" s="48" t="s">
        <v>1037</v>
      </c>
      <c r="I675" s="50" t="s">
        <v>3125</v>
      </c>
      <c r="J675" s="51">
        <v>139.5</v>
      </c>
      <c r="K675" s="51">
        <v>98</v>
      </c>
      <c r="L675" s="52">
        <f t="shared" si="21"/>
        <v>118.75</v>
      </c>
    </row>
    <row r="676" spans="1:12" ht="12.75" customHeight="1">
      <c r="A676" s="47" t="s">
        <v>3178</v>
      </c>
      <c r="B676" s="48" t="s">
        <v>3179</v>
      </c>
      <c r="C676" s="49" t="s">
        <v>3180</v>
      </c>
      <c r="D676" s="49" t="s">
        <v>888</v>
      </c>
      <c r="E676" s="49" t="s">
        <v>889</v>
      </c>
      <c r="F676" s="49" t="str">
        <f t="shared" si="20"/>
        <v>139</v>
      </c>
      <c r="G676" s="50" t="s">
        <v>3113</v>
      </c>
      <c r="H676" s="48" t="s">
        <v>2421</v>
      </c>
      <c r="I676" s="50" t="s">
        <v>1226</v>
      </c>
      <c r="J676" s="51">
        <v>134</v>
      </c>
      <c r="K676" s="51">
        <v>44</v>
      </c>
      <c r="L676" s="52">
        <f t="shared" si="21"/>
        <v>89</v>
      </c>
    </row>
    <row r="677" spans="1:12" ht="12.75" customHeight="1">
      <c r="A677" s="47" t="s">
        <v>3181</v>
      </c>
      <c r="B677" s="48" t="s">
        <v>3182</v>
      </c>
      <c r="C677" s="49" t="s">
        <v>3183</v>
      </c>
      <c r="D677" s="49" t="s">
        <v>888</v>
      </c>
      <c r="E677" s="49" t="s">
        <v>889</v>
      </c>
      <c r="F677" s="49" t="str">
        <f t="shared" si="20"/>
        <v>139</v>
      </c>
      <c r="G677" s="50" t="s">
        <v>3113</v>
      </c>
      <c r="H677" s="48" t="s">
        <v>1037</v>
      </c>
      <c r="I677" s="50" t="s">
        <v>3125</v>
      </c>
      <c r="J677" s="51">
        <v>131.75</v>
      </c>
      <c r="K677" s="51">
        <v>89</v>
      </c>
      <c r="L677" s="52">
        <f t="shared" si="21"/>
        <v>110.375</v>
      </c>
    </row>
    <row r="678" spans="1:12" ht="12.75" customHeight="1">
      <c r="A678" s="47" t="s">
        <v>3184</v>
      </c>
      <c r="B678" s="48" t="s">
        <v>3185</v>
      </c>
      <c r="C678" s="49" t="s">
        <v>3186</v>
      </c>
      <c r="D678" s="49" t="s">
        <v>771</v>
      </c>
      <c r="E678" s="49" t="s">
        <v>889</v>
      </c>
      <c r="F678" s="49" t="str">
        <f t="shared" si="20"/>
        <v>139</v>
      </c>
      <c r="G678" s="50" t="s">
        <v>3113</v>
      </c>
      <c r="H678" s="48" t="s">
        <v>943</v>
      </c>
      <c r="I678" s="50" t="s">
        <v>3158</v>
      </c>
      <c r="J678" s="51">
        <v>132.5</v>
      </c>
      <c r="K678" s="51">
        <v>48</v>
      </c>
      <c r="L678" s="52">
        <f t="shared" si="21"/>
        <v>90.25</v>
      </c>
    </row>
    <row r="679" spans="1:12" ht="12.75" customHeight="1">
      <c r="A679" s="47" t="s">
        <v>3187</v>
      </c>
      <c r="B679" s="48" t="s">
        <v>3188</v>
      </c>
      <c r="C679" s="49" t="s">
        <v>3189</v>
      </c>
      <c r="D679" s="49" t="s">
        <v>771</v>
      </c>
      <c r="E679" s="49" t="s">
        <v>889</v>
      </c>
      <c r="F679" s="49" t="str">
        <f t="shared" si="20"/>
        <v>139</v>
      </c>
      <c r="G679" s="50" t="s">
        <v>3113</v>
      </c>
      <c r="H679" s="48" t="s">
        <v>1117</v>
      </c>
      <c r="I679" s="50" t="s">
        <v>3132</v>
      </c>
      <c r="J679" s="51">
        <v>144</v>
      </c>
      <c r="K679" s="51">
        <v>65</v>
      </c>
      <c r="L679" s="52">
        <f t="shared" si="21"/>
        <v>104.5</v>
      </c>
    </row>
    <row r="680" spans="1:12" ht="12.75" customHeight="1">
      <c r="A680" s="47" t="s">
        <v>3190</v>
      </c>
      <c r="B680" s="48" t="s">
        <v>3191</v>
      </c>
      <c r="C680" s="49" t="s">
        <v>3192</v>
      </c>
      <c r="D680" s="49" t="s">
        <v>771</v>
      </c>
      <c r="E680" s="49" t="s">
        <v>889</v>
      </c>
      <c r="F680" s="49" t="str">
        <f t="shared" si="20"/>
        <v>139</v>
      </c>
      <c r="G680" s="50" t="s">
        <v>3113</v>
      </c>
      <c r="H680" s="48" t="s">
        <v>956</v>
      </c>
      <c r="I680" s="50" t="s">
        <v>3193</v>
      </c>
      <c r="J680" s="51">
        <v>138.25</v>
      </c>
      <c r="K680" s="51">
        <v>81</v>
      </c>
      <c r="L680" s="52">
        <f t="shared" si="21"/>
        <v>109.625</v>
      </c>
    </row>
    <row r="681" spans="1:12" ht="12.75" customHeight="1">
      <c r="A681" s="47" t="s">
        <v>3194</v>
      </c>
      <c r="B681" s="48" t="s">
        <v>3195</v>
      </c>
      <c r="C681" s="49" t="s">
        <v>3196</v>
      </c>
      <c r="D681" s="49" t="s">
        <v>888</v>
      </c>
      <c r="E681" s="49" t="s">
        <v>889</v>
      </c>
      <c r="F681" s="49" t="str">
        <f t="shared" si="20"/>
        <v>139</v>
      </c>
      <c r="G681" s="50" t="s">
        <v>3113</v>
      </c>
      <c r="H681" s="48" t="s">
        <v>1064</v>
      </c>
      <c r="I681" s="50" t="s">
        <v>3114</v>
      </c>
      <c r="J681" s="51">
        <v>122.75</v>
      </c>
      <c r="K681" s="51">
        <v>78</v>
      </c>
      <c r="L681" s="52">
        <f t="shared" si="21"/>
        <v>100.375</v>
      </c>
    </row>
    <row r="682" spans="1:12" ht="12.75" customHeight="1">
      <c r="A682" s="47" t="s">
        <v>3197</v>
      </c>
      <c r="B682" s="48" t="s">
        <v>3198</v>
      </c>
      <c r="C682" s="49" t="s">
        <v>3199</v>
      </c>
      <c r="D682" s="49" t="s">
        <v>888</v>
      </c>
      <c r="E682" s="49" t="s">
        <v>889</v>
      </c>
      <c r="F682" s="49" t="str">
        <f t="shared" si="20"/>
        <v>139</v>
      </c>
      <c r="G682" s="50" t="s">
        <v>3113</v>
      </c>
      <c r="H682" s="48" t="s">
        <v>2421</v>
      </c>
      <c r="I682" s="50" t="s">
        <v>1226</v>
      </c>
      <c r="J682" s="51">
        <v>126.25</v>
      </c>
      <c r="K682" s="51">
        <v>33</v>
      </c>
      <c r="L682" s="52">
        <f t="shared" si="21"/>
        <v>79.625</v>
      </c>
    </row>
    <row r="683" spans="1:12" ht="12.75" customHeight="1">
      <c r="A683" s="47" t="s">
        <v>3200</v>
      </c>
      <c r="B683" s="48" t="s">
        <v>3201</v>
      </c>
      <c r="C683" s="49" t="s">
        <v>3202</v>
      </c>
      <c r="D683" s="49" t="s">
        <v>888</v>
      </c>
      <c r="E683" s="49" t="s">
        <v>889</v>
      </c>
      <c r="F683" s="49" t="str">
        <f t="shared" si="20"/>
        <v>139</v>
      </c>
      <c r="G683" s="50" t="s">
        <v>3113</v>
      </c>
      <c r="H683" s="48" t="s">
        <v>3144</v>
      </c>
      <c r="I683" s="50" t="s">
        <v>3145</v>
      </c>
      <c r="J683" s="51">
        <v>148.25</v>
      </c>
      <c r="K683" s="51">
        <v>98</v>
      </c>
      <c r="L683" s="52">
        <f t="shared" si="21"/>
        <v>123.125</v>
      </c>
    </row>
    <row r="684" spans="1:12" ht="12.75" customHeight="1">
      <c r="A684" s="47" t="s">
        <v>3203</v>
      </c>
      <c r="B684" s="48" t="s">
        <v>3204</v>
      </c>
      <c r="C684" s="49" t="s">
        <v>3205</v>
      </c>
      <c r="D684" s="49" t="s">
        <v>888</v>
      </c>
      <c r="E684" s="49" t="s">
        <v>889</v>
      </c>
      <c r="F684" s="49" t="str">
        <f t="shared" si="20"/>
        <v>139</v>
      </c>
      <c r="G684" s="50" t="s">
        <v>3113</v>
      </c>
      <c r="H684" s="48" t="s">
        <v>1117</v>
      </c>
      <c r="I684" s="50" t="s">
        <v>3132</v>
      </c>
      <c r="J684" s="51">
        <v>126.75</v>
      </c>
      <c r="K684" s="51">
        <v>84</v>
      </c>
      <c r="L684" s="52">
        <f t="shared" si="21"/>
        <v>105.375</v>
      </c>
    </row>
    <row r="685" spans="1:12" ht="12.75" customHeight="1">
      <c r="A685" s="47" t="s">
        <v>3206</v>
      </c>
      <c r="B685" s="48" t="s">
        <v>3207</v>
      </c>
      <c r="C685" s="49" t="s">
        <v>3208</v>
      </c>
      <c r="D685" s="49" t="s">
        <v>888</v>
      </c>
      <c r="E685" s="49" t="s">
        <v>889</v>
      </c>
      <c r="F685" s="49" t="str">
        <f t="shared" si="20"/>
        <v>139</v>
      </c>
      <c r="G685" s="50" t="s">
        <v>3113</v>
      </c>
      <c r="H685" s="48" t="s">
        <v>912</v>
      </c>
      <c r="I685" s="50" t="s">
        <v>3152</v>
      </c>
      <c r="J685" s="51">
        <v>125.75</v>
      </c>
      <c r="K685" s="51">
        <v>71</v>
      </c>
      <c r="L685" s="52">
        <f t="shared" si="21"/>
        <v>98.375</v>
      </c>
    </row>
    <row r="686" spans="1:12" ht="12.75" customHeight="1">
      <c r="A686" s="47" t="s">
        <v>3209</v>
      </c>
      <c r="B686" s="48" t="s">
        <v>3210</v>
      </c>
      <c r="C686" s="49" t="s">
        <v>3211</v>
      </c>
      <c r="D686" s="49" t="s">
        <v>888</v>
      </c>
      <c r="E686" s="49" t="s">
        <v>889</v>
      </c>
      <c r="F686" s="49" t="str">
        <f t="shared" si="20"/>
        <v>139</v>
      </c>
      <c r="G686" s="50" t="s">
        <v>3113</v>
      </c>
      <c r="H686" s="48" t="s">
        <v>1117</v>
      </c>
      <c r="I686" s="50" t="s">
        <v>3132</v>
      </c>
      <c r="J686" s="51">
        <v>128.5</v>
      </c>
      <c r="K686" s="51">
        <v>44</v>
      </c>
      <c r="L686" s="52">
        <f t="shared" si="21"/>
        <v>86.25</v>
      </c>
    </row>
    <row r="687" spans="1:12" ht="12.75" customHeight="1">
      <c r="A687" s="47" t="s">
        <v>3212</v>
      </c>
      <c r="B687" s="48" t="s">
        <v>3213</v>
      </c>
      <c r="C687" s="49" t="s">
        <v>3214</v>
      </c>
      <c r="D687" s="49" t="s">
        <v>771</v>
      </c>
      <c r="E687" s="49" t="s">
        <v>889</v>
      </c>
      <c r="F687" s="49" t="str">
        <f t="shared" si="20"/>
        <v>139</v>
      </c>
      <c r="G687" s="50" t="s">
        <v>3113</v>
      </c>
      <c r="H687" s="48" t="s">
        <v>943</v>
      </c>
      <c r="I687" s="50" t="s">
        <v>3158</v>
      </c>
      <c r="J687" s="51">
        <v>113.25</v>
      </c>
      <c r="K687" s="51">
        <v>96</v>
      </c>
      <c r="L687" s="52">
        <f t="shared" si="21"/>
        <v>104.625</v>
      </c>
    </row>
    <row r="688" spans="1:12" ht="12.75" customHeight="1">
      <c r="A688" s="47" t="s">
        <v>3215</v>
      </c>
      <c r="B688" s="48" t="s">
        <v>3216</v>
      </c>
      <c r="C688" s="49" t="s">
        <v>3217</v>
      </c>
      <c r="D688" s="49" t="s">
        <v>771</v>
      </c>
      <c r="E688" s="49" t="s">
        <v>889</v>
      </c>
      <c r="F688" s="49" t="str">
        <f t="shared" si="20"/>
        <v>139</v>
      </c>
      <c r="G688" s="50" t="s">
        <v>3113</v>
      </c>
      <c r="H688" s="48" t="s">
        <v>904</v>
      </c>
      <c r="I688" s="50" t="s">
        <v>1226</v>
      </c>
      <c r="J688" s="51">
        <v>123</v>
      </c>
      <c r="K688" s="51">
        <v>64</v>
      </c>
      <c r="L688" s="52">
        <f t="shared" si="21"/>
        <v>93.5</v>
      </c>
    </row>
    <row r="689" spans="1:12" ht="12.75" customHeight="1">
      <c r="A689" s="47" t="s">
        <v>3218</v>
      </c>
      <c r="B689" s="48" t="s">
        <v>3219</v>
      </c>
      <c r="C689" s="49" t="s">
        <v>3220</v>
      </c>
      <c r="D689" s="49" t="s">
        <v>888</v>
      </c>
      <c r="E689" s="49" t="s">
        <v>889</v>
      </c>
      <c r="F689" s="49" t="str">
        <f t="shared" si="20"/>
        <v>139</v>
      </c>
      <c r="G689" s="50" t="s">
        <v>3113</v>
      </c>
      <c r="H689" s="48" t="s">
        <v>2453</v>
      </c>
      <c r="I689" s="50" t="s">
        <v>3221</v>
      </c>
      <c r="J689" s="51">
        <v>123.25</v>
      </c>
      <c r="K689" s="51">
        <v>79</v>
      </c>
      <c r="L689" s="52">
        <f t="shared" si="21"/>
        <v>101.125</v>
      </c>
    </row>
    <row r="690" spans="1:12" ht="12.75" customHeight="1">
      <c r="A690" s="47" t="s">
        <v>3222</v>
      </c>
      <c r="B690" s="48" t="s">
        <v>3223</v>
      </c>
      <c r="C690" s="49" t="s">
        <v>3224</v>
      </c>
      <c r="D690" s="49" t="s">
        <v>888</v>
      </c>
      <c r="E690" s="49" t="s">
        <v>889</v>
      </c>
      <c r="F690" s="49" t="str">
        <f t="shared" si="20"/>
        <v>139</v>
      </c>
      <c r="G690" s="50" t="s">
        <v>3113</v>
      </c>
      <c r="H690" s="48" t="s">
        <v>1022</v>
      </c>
      <c r="I690" s="50" t="s">
        <v>3225</v>
      </c>
      <c r="J690" s="51">
        <v>111.75</v>
      </c>
      <c r="K690" s="51">
        <v>68</v>
      </c>
      <c r="L690" s="52">
        <f t="shared" si="21"/>
        <v>89.875</v>
      </c>
    </row>
    <row r="691" spans="1:12" ht="12.75" customHeight="1">
      <c r="A691" s="47" t="s">
        <v>3226</v>
      </c>
      <c r="B691" s="48" t="s">
        <v>3227</v>
      </c>
      <c r="C691" s="49" t="s">
        <v>3228</v>
      </c>
      <c r="D691" s="49" t="s">
        <v>888</v>
      </c>
      <c r="E691" s="49" t="s">
        <v>889</v>
      </c>
      <c r="F691" s="49" t="str">
        <f t="shared" si="20"/>
        <v>139</v>
      </c>
      <c r="G691" s="50" t="s">
        <v>3113</v>
      </c>
      <c r="H691" s="48" t="s">
        <v>912</v>
      </c>
      <c r="I691" s="50" t="s">
        <v>3152</v>
      </c>
      <c r="J691" s="51">
        <v>133</v>
      </c>
      <c r="K691" s="51">
        <v>38</v>
      </c>
      <c r="L691" s="52">
        <f t="shared" si="21"/>
        <v>85.5</v>
      </c>
    </row>
    <row r="692" spans="1:12" ht="12.75" customHeight="1">
      <c r="A692" s="47" t="s">
        <v>3229</v>
      </c>
      <c r="B692" s="48" t="s">
        <v>3230</v>
      </c>
      <c r="C692" s="49" t="s">
        <v>3231</v>
      </c>
      <c r="D692" s="49" t="s">
        <v>888</v>
      </c>
      <c r="E692" s="49" t="s">
        <v>889</v>
      </c>
      <c r="F692" s="49" t="str">
        <f t="shared" si="20"/>
        <v>139</v>
      </c>
      <c r="G692" s="50" t="s">
        <v>3113</v>
      </c>
      <c r="H692" s="48" t="s">
        <v>1064</v>
      </c>
      <c r="I692" s="50" t="s">
        <v>3114</v>
      </c>
      <c r="J692" s="51">
        <v>114.5</v>
      </c>
      <c r="K692" s="51">
        <v>45</v>
      </c>
      <c r="L692" s="52">
        <f t="shared" si="21"/>
        <v>79.75</v>
      </c>
    </row>
    <row r="693" spans="1:12" ht="12.75" customHeight="1">
      <c r="A693" s="47" t="s">
        <v>3232</v>
      </c>
      <c r="B693" s="48" t="s">
        <v>3233</v>
      </c>
      <c r="C693" s="49" t="s">
        <v>3234</v>
      </c>
      <c r="D693" s="49" t="s">
        <v>888</v>
      </c>
      <c r="E693" s="49" t="s">
        <v>889</v>
      </c>
      <c r="F693" s="49" t="str">
        <f t="shared" si="20"/>
        <v>139</v>
      </c>
      <c r="G693" s="50" t="s">
        <v>3113</v>
      </c>
      <c r="H693" s="48" t="s">
        <v>3144</v>
      </c>
      <c r="I693" s="50" t="s">
        <v>3145</v>
      </c>
      <c r="J693" s="51">
        <v>114</v>
      </c>
      <c r="K693" s="51">
        <v>75</v>
      </c>
      <c r="L693" s="52">
        <f t="shared" si="21"/>
        <v>94.5</v>
      </c>
    </row>
    <row r="694" spans="1:12" ht="12.75" customHeight="1">
      <c r="A694" s="47" t="s">
        <v>3235</v>
      </c>
      <c r="B694" s="48" t="s">
        <v>3236</v>
      </c>
      <c r="C694" s="49" t="s">
        <v>3237</v>
      </c>
      <c r="D694" s="49" t="s">
        <v>888</v>
      </c>
      <c r="E694" s="49" t="s">
        <v>889</v>
      </c>
      <c r="F694" s="49" t="str">
        <f t="shared" si="20"/>
        <v>139</v>
      </c>
      <c r="G694" s="50" t="s">
        <v>3113</v>
      </c>
      <c r="H694" s="48" t="s">
        <v>1117</v>
      </c>
      <c r="I694" s="50" t="s">
        <v>3132</v>
      </c>
      <c r="J694" s="51">
        <v>139.75</v>
      </c>
      <c r="K694" s="51">
        <v>56</v>
      </c>
      <c r="L694" s="52">
        <f t="shared" si="21"/>
        <v>97.875</v>
      </c>
    </row>
    <row r="695" spans="1:12" ht="12.75" customHeight="1">
      <c r="A695" s="47" t="s">
        <v>3238</v>
      </c>
      <c r="B695" s="48" t="s">
        <v>3239</v>
      </c>
      <c r="C695" s="49" t="s">
        <v>3240</v>
      </c>
      <c r="D695" s="49" t="s">
        <v>888</v>
      </c>
      <c r="E695" s="49" t="s">
        <v>889</v>
      </c>
      <c r="F695" s="49" t="str">
        <f t="shared" si="20"/>
        <v>139</v>
      </c>
      <c r="G695" s="50" t="s">
        <v>3113</v>
      </c>
      <c r="H695" s="48" t="s">
        <v>3144</v>
      </c>
      <c r="I695" s="50" t="s">
        <v>3145</v>
      </c>
      <c r="J695" s="51">
        <v>122.25</v>
      </c>
      <c r="K695" s="51">
        <v>50</v>
      </c>
      <c r="L695" s="52">
        <f t="shared" si="21"/>
        <v>86.125</v>
      </c>
    </row>
    <row r="696" spans="1:12" ht="12.75" customHeight="1">
      <c r="A696" s="47" t="s">
        <v>3241</v>
      </c>
      <c r="B696" s="48" t="s">
        <v>3242</v>
      </c>
      <c r="C696" s="49" t="s">
        <v>3243</v>
      </c>
      <c r="D696" s="49" t="s">
        <v>771</v>
      </c>
      <c r="E696" s="49" t="s">
        <v>889</v>
      </c>
      <c r="F696" s="49" t="str">
        <f t="shared" si="20"/>
        <v>139</v>
      </c>
      <c r="G696" s="50" t="s">
        <v>3113</v>
      </c>
      <c r="H696" s="48" t="s">
        <v>904</v>
      </c>
      <c r="I696" s="50" t="s">
        <v>1226</v>
      </c>
      <c r="J696" s="51">
        <v>131</v>
      </c>
      <c r="K696" s="51">
        <v>31</v>
      </c>
      <c r="L696" s="52">
        <f t="shared" si="21"/>
        <v>81</v>
      </c>
    </row>
    <row r="697" spans="1:12" ht="12.75" customHeight="1">
      <c r="A697" s="47" t="s">
        <v>3244</v>
      </c>
      <c r="B697" s="48" t="s">
        <v>3245</v>
      </c>
      <c r="C697" s="49" t="s">
        <v>3246</v>
      </c>
      <c r="D697" s="49" t="s">
        <v>888</v>
      </c>
      <c r="E697" s="49" t="s">
        <v>1015</v>
      </c>
      <c r="F697" s="49" t="str">
        <f t="shared" si="20"/>
        <v>139</v>
      </c>
      <c r="G697" s="50" t="s">
        <v>3113</v>
      </c>
      <c r="H697" s="48" t="s">
        <v>1860</v>
      </c>
      <c r="I697" s="50" t="s">
        <v>3118</v>
      </c>
      <c r="J697" s="51">
        <v>150</v>
      </c>
      <c r="K697" s="51">
        <v>55</v>
      </c>
      <c r="L697" s="52">
        <f t="shared" si="21"/>
        <v>102.5</v>
      </c>
    </row>
    <row r="698" spans="1:12" ht="12.75" customHeight="1">
      <c r="A698" s="47" t="s">
        <v>3247</v>
      </c>
      <c r="B698" s="48" t="s">
        <v>3248</v>
      </c>
      <c r="C698" s="49" t="s">
        <v>3249</v>
      </c>
      <c r="D698" s="49" t="s">
        <v>888</v>
      </c>
      <c r="E698" s="49" t="s">
        <v>1026</v>
      </c>
      <c r="F698" s="49" t="str">
        <f t="shared" si="20"/>
        <v>139</v>
      </c>
      <c r="G698" s="50" t="s">
        <v>3113</v>
      </c>
      <c r="H698" s="48" t="s">
        <v>1037</v>
      </c>
      <c r="I698" s="50" t="s">
        <v>3125</v>
      </c>
      <c r="J698" s="51">
        <v>120.25</v>
      </c>
      <c r="K698" s="51">
        <v>76</v>
      </c>
      <c r="L698" s="52">
        <f t="shared" si="21"/>
        <v>98.125</v>
      </c>
    </row>
    <row r="699" spans="1:12" ht="12.75" customHeight="1">
      <c r="A699" s="47" t="s">
        <v>3250</v>
      </c>
      <c r="B699" s="48" t="s">
        <v>3251</v>
      </c>
      <c r="C699" s="49" t="s">
        <v>3252</v>
      </c>
      <c r="D699" s="49" t="s">
        <v>888</v>
      </c>
      <c r="E699" s="49" t="s">
        <v>1026</v>
      </c>
      <c r="F699" s="49" t="str">
        <f t="shared" si="20"/>
        <v>139</v>
      </c>
      <c r="G699" s="50" t="s">
        <v>3113</v>
      </c>
      <c r="H699" s="48" t="s">
        <v>2453</v>
      </c>
      <c r="I699" s="50" t="s">
        <v>3221</v>
      </c>
      <c r="J699" s="51">
        <v>149.25</v>
      </c>
      <c r="K699" s="51">
        <v>79</v>
      </c>
      <c r="L699" s="52">
        <f t="shared" si="21"/>
        <v>114.125</v>
      </c>
    </row>
    <row r="700" spans="1:12" ht="12.75" customHeight="1">
      <c r="A700" s="47" t="s">
        <v>3253</v>
      </c>
      <c r="B700" s="48" t="s">
        <v>3254</v>
      </c>
      <c r="C700" s="49" t="s">
        <v>3255</v>
      </c>
      <c r="D700" s="49" t="s">
        <v>888</v>
      </c>
      <c r="E700" s="49" t="s">
        <v>1026</v>
      </c>
      <c r="F700" s="49" t="str">
        <f t="shared" si="20"/>
        <v>139</v>
      </c>
      <c r="G700" s="50" t="s">
        <v>3113</v>
      </c>
      <c r="H700" s="48" t="s">
        <v>904</v>
      </c>
      <c r="I700" s="50" t="s">
        <v>1226</v>
      </c>
      <c r="J700" s="51">
        <v>116.5</v>
      </c>
      <c r="K700" s="51">
        <v>38</v>
      </c>
      <c r="L700" s="52">
        <f t="shared" si="21"/>
        <v>77.25</v>
      </c>
    </row>
    <row r="701" spans="1:12" ht="12.75" customHeight="1">
      <c r="A701" s="47" t="s">
        <v>3256</v>
      </c>
      <c r="B701" s="48" t="s">
        <v>3257</v>
      </c>
      <c r="C701" s="49" t="s">
        <v>2443</v>
      </c>
      <c r="D701" s="49" t="s">
        <v>771</v>
      </c>
      <c r="E701" s="49" t="s">
        <v>1349</v>
      </c>
      <c r="F701" s="49" t="str">
        <f t="shared" si="20"/>
        <v>139</v>
      </c>
      <c r="G701" s="50" t="s">
        <v>3113</v>
      </c>
      <c r="H701" s="48" t="s">
        <v>926</v>
      </c>
      <c r="I701" s="50" t="s">
        <v>3258</v>
      </c>
      <c r="J701" s="51">
        <v>134</v>
      </c>
      <c r="K701" s="51">
        <v>68</v>
      </c>
      <c r="L701" s="52">
        <f t="shared" si="21"/>
        <v>101</v>
      </c>
    </row>
    <row r="702" spans="1:12" ht="12.75" customHeight="1">
      <c r="A702" s="47" t="s">
        <v>3259</v>
      </c>
      <c r="B702" s="48" t="s">
        <v>3260</v>
      </c>
      <c r="C702" s="49" t="s">
        <v>3261</v>
      </c>
      <c r="D702" s="49" t="s">
        <v>888</v>
      </c>
      <c r="E702" s="49" t="s">
        <v>1036</v>
      </c>
      <c r="F702" s="49" t="str">
        <f t="shared" si="20"/>
        <v>139</v>
      </c>
      <c r="G702" s="50" t="s">
        <v>3113</v>
      </c>
      <c r="H702" s="48" t="s">
        <v>3144</v>
      </c>
      <c r="I702" s="50" t="s">
        <v>3145</v>
      </c>
      <c r="J702" s="51">
        <v>149</v>
      </c>
      <c r="K702" s="51">
        <v>52</v>
      </c>
      <c r="L702" s="52">
        <f t="shared" si="21"/>
        <v>100.5</v>
      </c>
    </row>
    <row r="703" spans="1:12" ht="12.75" customHeight="1">
      <c r="A703" s="47" t="s">
        <v>3262</v>
      </c>
      <c r="B703" s="48" t="s">
        <v>3263</v>
      </c>
      <c r="C703" s="49" t="s">
        <v>3264</v>
      </c>
      <c r="D703" s="49" t="s">
        <v>888</v>
      </c>
      <c r="E703" s="49" t="s">
        <v>1041</v>
      </c>
      <c r="F703" s="49" t="str">
        <f t="shared" si="20"/>
        <v>139</v>
      </c>
      <c r="G703" s="50" t="s">
        <v>3113</v>
      </c>
      <c r="H703" s="48" t="s">
        <v>926</v>
      </c>
      <c r="I703" s="50" t="s">
        <v>3258</v>
      </c>
      <c r="J703" s="51">
        <v>125.75</v>
      </c>
      <c r="K703" s="51">
        <v>99</v>
      </c>
      <c r="L703" s="52">
        <f t="shared" si="21"/>
        <v>112.375</v>
      </c>
    </row>
    <row r="704" spans="1:12" ht="12.75" customHeight="1">
      <c r="A704" s="47" t="s">
        <v>3265</v>
      </c>
      <c r="B704" s="48" t="s">
        <v>3266</v>
      </c>
      <c r="C704" s="49" t="s">
        <v>3267</v>
      </c>
      <c r="D704" s="49" t="s">
        <v>888</v>
      </c>
      <c r="E704" s="49" t="s">
        <v>1389</v>
      </c>
      <c r="F704" s="49" t="str">
        <f t="shared" si="20"/>
        <v>139</v>
      </c>
      <c r="G704" s="50" t="s">
        <v>3113</v>
      </c>
      <c r="H704" s="48" t="s">
        <v>1037</v>
      </c>
      <c r="I704" s="50" t="s">
        <v>3125</v>
      </c>
      <c r="J704" s="51">
        <v>138.75</v>
      </c>
      <c r="K704" s="51">
        <v>71</v>
      </c>
      <c r="L704" s="52">
        <f t="shared" si="21"/>
        <v>104.875</v>
      </c>
    </row>
    <row r="705" spans="1:12" ht="12.75" customHeight="1">
      <c r="A705" s="47" t="s">
        <v>3268</v>
      </c>
      <c r="B705" s="48" t="s">
        <v>3269</v>
      </c>
      <c r="C705" s="49" t="s">
        <v>3270</v>
      </c>
      <c r="D705" s="49" t="s">
        <v>888</v>
      </c>
      <c r="E705" s="49" t="s">
        <v>1049</v>
      </c>
      <c r="F705" s="49" t="str">
        <f t="shared" si="20"/>
        <v>139</v>
      </c>
      <c r="G705" s="50" t="s">
        <v>3113</v>
      </c>
      <c r="H705" s="48" t="s">
        <v>3140</v>
      </c>
      <c r="I705" s="50" t="s">
        <v>3141</v>
      </c>
      <c r="J705" s="51">
        <v>110.5</v>
      </c>
      <c r="K705" s="51">
        <v>60</v>
      </c>
      <c r="L705" s="52">
        <f t="shared" si="21"/>
        <v>85.25</v>
      </c>
    </row>
    <row r="706" spans="1:12" ht="12.75" customHeight="1">
      <c r="A706" s="47" t="s">
        <v>3271</v>
      </c>
      <c r="B706" s="48" t="s">
        <v>3272</v>
      </c>
      <c r="C706" s="49" t="s">
        <v>3273</v>
      </c>
      <c r="D706" s="49" t="s">
        <v>888</v>
      </c>
      <c r="E706" s="49" t="s">
        <v>1049</v>
      </c>
      <c r="F706" s="49" t="str">
        <f t="shared" si="20"/>
        <v>139</v>
      </c>
      <c r="G706" s="50" t="s">
        <v>3113</v>
      </c>
      <c r="H706" s="48" t="s">
        <v>891</v>
      </c>
      <c r="I706" s="50" t="s">
        <v>3136</v>
      </c>
      <c r="J706" s="51">
        <v>148.5</v>
      </c>
      <c r="K706" s="51">
        <v>76</v>
      </c>
      <c r="L706" s="52">
        <f t="shared" si="21"/>
        <v>112.25</v>
      </c>
    </row>
    <row r="707" spans="1:12" ht="12.75" customHeight="1">
      <c r="A707" s="47" t="s">
        <v>3274</v>
      </c>
      <c r="B707" s="48" t="s">
        <v>3275</v>
      </c>
      <c r="C707" s="49" t="s">
        <v>3276</v>
      </c>
      <c r="D707" s="49" t="s">
        <v>888</v>
      </c>
      <c r="E707" s="49" t="s">
        <v>1059</v>
      </c>
      <c r="F707" s="49" t="str">
        <f t="shared" si="20"/>
        <v>139</v>
      </c>
      <c r="G707" s="50" t="s">
        <v>3113</v>
      </c>
      <c r="H707" s="48" t="s">
        <v>956</v>
      </c>
      <c r="I707" s="50" t="s">
        <v>3193</v>
      </c>
      <c r="J707" s="51">
        <v>114.25</v>
      </c>
      <c r="K707" s="51">
        <v>32</v>
      </c>
      <c r="L707" s="52">
        <f t="shared" si="21"/>
        <v>73.125</v>
      </c>
    </row>
    <row r="708" spans="1:12" ht="12.75" customHeight="1">
      <c r="A708" s="47" t="s">
        <v>3277</v>
      </c>
      <c r="B708" s="48" t="s">
        <v>3278</v>
      </c>
      <c r="C708" s="49" t="s">
        <v>3279</v>
      </c>
      <c r="D708" s="49" t="s">
        <v>888</v>
      </c>
      <c r="E708" s="49" t="s">
        <v>1059</v>
      </c>
      <c r="F708" s="49" t="str">
        <f t="shared" si="20"/>
        <v>139</v>
      </c>
      <c r="G708" s="50" t="s">
        <v>3113</v>
      </c>
      <c r="H708" s="48" t="s">
        <v>891</v>
      </c>
      <c r="I708" s="50" t="s">
        <v>3136</v>
      </c>
      <c r="J708" s="51">
        <v>123</v>
      </c>
      <c r="K708" s="51">
        <v>73</v>
      </c>
      <c r="L708" s="52">
        <f t="shared" si="21"/>
        <v>98</v>
      </c>
    </row>
    <row r="709" spans="1:12" ht="12.75" customHeight="1">
      <c r="A709" s="47" t="s">
        <v>3280</v>
      </c>
      <c r="B709" s="48" t="s">
        <v>3281</v>
      </c>
      <c r="C709" s="49" t="s">
        <v>3282</v>
      </c>
      <c r="D709" s="49" t="s">
        <v>888</v>
      </c>
      <c r="E709" s="49" t="s">
        <v>1059</v>
      </c>
      <c r="F709" s="49" t="str">
        <f t="shared" ref="F709:F772" si="22">LEFT(B709,3)</f>
        <v>139</v>
      </c>
      <c r="G709" s="50" t="s">
        <v>3113</v>
      </c>
      <c r="H709" s="48" t="s">
        <v>1022</v>
      </c>
      <c r="I709" s="50" t="s">
        <v>3225</v>
      </c>
      <c r="J709" s="51">
        <v>143</v>
      </c>
      <c r="K709" s="51">
        <v>68</v>
      </c>
      <c r="L709" s="52">
        <f t="shared" ref="L709:L772" si="23">IF(MID(B709,4,1)="1", J709*50%+K709*50%, J709*60%+K709*40%)</f>
        <v>105.5</v>
      </c>
    </row>
    <row r="710" spans="1:12" ht="12.75" customHeight="1">
      <c r="A710" s="47" t="s">
        <v>3283</v>
      </c>
      <c r="B710" s="48" t="s">
        <v>3284</v>
      </c>
      <c r="C710" s="49" t="s">
        <v>3285</v>
      </c>
      <c r="D710" s="49" t="s">
        <v>771</v>
      </c>
      <c r="E710" s="49" t="s">
        <v>1059</v>
      </c>
      <c r="F710" s="49" t="str">
        <f t="shared" si="22"/>
        <v>139</v>
      </c>
      <c r="G710" s="50" t="s">
        <v>3113</v>
      </c>
      <c r="H710" s="48" t="s">
        <v>891</v>
      </c>
      <c r="I710" s="50" t="s">
        <v>3136</v>
      </c>
      <c r="J710" s="51">
        <v>149.75</v>
      </c>
      <c r="K710" s="51">
        <v>45</v>
      </c>
      <c r="L710" s="52">
        <f t="shared" si="23"/>
        <v>97.375</v>
      </c>
    </row>
    <row r="711" spans="1:12" ht="12.75" customHeight="1">
      <c r="A711" s="47" t="s">
        <v>3286</v>
      </c>
      <c r="B711" s="48" t="s">
        <v>3287</v>
      </c>
      <c r="C711" s="49" t="s">
        <v>3288</v>
      </c>
      <c r="D711" s="49" t="s">
        <v>888</v>
      </c>
      <c r="E711" s="49" t="s">
        <v>1059</v>
      </c>
      <c r="F711" s="49" t="str">
        <f t="shared" si="22"/>
        <v>139</v>
      </c>
      <c r="G711" s="50" t="s">
        <v>3113</v>
      </c>
      <c r="H711" s="48" t="s">
        <v>1037</v>
      </c>
      <c r="I711" s="50" t="s">
        <v>3125</v>
      </c>
      <c r="J711" s="51">
        <v>110.75</v>
      </c>
      <c r="K711" s="51">
        <v>49</v>
      </c>
      <c r="L711" s="52">
        <f t="shared" si="23"/>
        <v>79.875</v>
      </c>
    </row>
    <row r="712" spans="1:12" ht="12.75" customHeight="1">
      <c r="A712" s="47" t="s">
        <v>3289</v>
      </c>
      <c r="B712" s="48" t="s">
        <v>3290</v>
      </c>
      <c r="C712" s="49" t="s">
        <v>3291</v>
      </c>
      <c r="D712" s="49" t="s">
        <v>888</v>
      </c>
      <c r="E712" s="49" t="s">
        <v>1063</v>
      </c>
      <c r="F712" s="49" t="str">
        <f t="shared" si="22"/>
        <v>139</v>
      </c>
      <c r="G712" s="50" t="s">
        <v>3113</v>
      </c>
      <c r="H712" s="48" t="s">
        <v>1860</v>
      </c>
      <c r="I712" s="50" t="s">
        <v>3118</v>
      </c>
      <c r="J712" s="51">
        <v>131.75</v>
      </c>
      <c r="K712" s="51">
        <v>55</v>
      </c>
      <c r="L712" s="52">
        <f t="shared" si="23"/>
        <v>93.375</v>
      </c>
    </row>
    <row r="713" spans="1:12" ht="12.75" customHeight="1">
      <c r="A713" s="47" t="s">
        <v>3292</v>
      </c>
      <c r="B713" s="48" t="s">
        <v>3293</v>
      </c>
      <c r="C713" s="49" t="s">
        <v>3294</v>
      </c>
      <c r="D713" s="49" t="s">
        <v>888</v>
      </c>
      <c r="E713" s="49" t="s">
        <v>1063</v>
      </c>
      <c r="F713" s="49" t="str">
        <f t="shared" si="22"/>
        <v>139</v>
      </c>
      <c r="G713" s="50" t="s">
        <v>3113</v>
      </c>
      <c r="H713" s="48" t="s">
        <v>1037</v>
      </c>
      <c r="I713" s="50" t="s">
        <v>3125</v>
      </c>
      <c r="J713" s="51">
        <v>141.75</v>
      </c>
      <c r="K713" s="51">
        <v>73</v>
      </c>
      <c r="L713" s="52">
        <f t="shared" si="23"/>
        <v>107.375</v>
      </c>
    </row>
    <row r="714" spans="1:12" ht="12.75" customHeight="1">
      <c r="A714" s="47" t="s">
        <v>3295</v>
      </c>
      <c r="B714" s="48" t="s">
        <v>3296</v>
      </c>
      <c r="C714" s="49" t="s">
        <v>3297</v>
      </c>
      <c r="D714" s="49" t="s">
        <v>888</v>
      </c>
      <c r="E714" s="49" t="s">
        <v>1063</v>
      </c>
      <c r="F714" s="49" t="str">
        <f t="shared" si="22"/>
        <v>139</v>
      </c>
      <c r="G714" s="50" t="s">
        <v>3113</v>
      </c>
      <c r="H714" s="48" t="s">
        <v>1037</v>
      </c>
      <c r="I714" s="50" t="s">
        <v>3125</v>
      </c>
      <c r="J714" s="51">
        <v>113.5</v>
      </c>
      <c r="K714" s="51">
        <v>84</v>
      </c>
      <c r="L714" s="52">
        <f t="shared" si="23"/>
        <v>98.75</v>
      </c>
    </row>
    <row r="715" spans="1:12" ht="12.75" customHeight="1">
      <c r="A715" s="47" t="s">
        <v>3298</v>
      </c>
      <c r="B715" s="48" t="s">
        <v>3299</v>
      </c>
      <c r="C715" s="49" t="s">
        <v>3300</v>
      </c>
      <c r="D715" s="49" t="s">
        <v>771</v>
      </c>
      <c r="E715" s="49" t="s">
        <v>1063</v>
      </c>
      <c r="F715" s="49" t="str">
        <f t="shared" si="22"/>
        <v>139</v>
      </c>
      <c r="G715" s="50" t="s">
        <v>3113</v>
      </c>
      <c r="H715" s="48" t="s">
        <v>956</v>
      </c>
      <c r="I715" s="50" t="s">
        <v>3193</v>
      </c>
      <c r="J715" s="51">
        <v>142.75</v>
      </c>
      <c r="K715" s="51">
        <v>98</v>
      </c>
      <c r="L715" s="52">
        <f t="shared" si="23"/>
        <v>120.375</v>
      </c>
    </row>
    <row r="716" spans="1:12" ht="12.75" customHeight="1">
      <c r="A716" s="47" t="s">
        <v>3301</v>
      </c>
      <c r="B716" s="48" t="s">
        <v>3302</v>
      </c>
      <c r="C716" s="49" t="s">
        <v>3303</v>
      </c>
      <c r="D716" s="49" t="s">
        <v>888</v>
      </c>
      <c r="E716" s="49" t="s">
        <v>1144</v>
      </c>
      <c r="F716" s="49" t="str">
        <f t="shared" si="22"/>
        <v>139</v>
      </c>
      <c r="G716" s="50" t="s">
        <v>3113</v>
      </c>
      <c r="H716" s="48" t="s">
        <v>956</v>
      </c>
      <c r="I716" s="50" t="s">
        <v>3193</v>
      </c>
      <c r="J716" s="51">
        <v>144.25</v>
      </c>
      <c r="K716" s="51">
        <v>34</v>
      </c>
      <c r="L716" s="52">
        <f t="shared" si="23"/>
        <v>89.125</v>
      </c>
    </row>
    <row r="717" spans="1:12" ht="12.75" customHeight="1">
      <c r="A717" s="47" t="s">
        <v>3304</v>
      </c>
      <c r="B717" s="48" t="s">
        <v>3305</v>
      </c>
      <c r="C717" s="49" t="s">
        <v>3306</v>
      </c>
      <c r="D717" s="49" t="s">
        <v>888</v>
      </c>
      <c r="E717" s="49" t="s">
        <v>1148</v>
      </c>
      <c r="F717" s="49" t="str">
        <f t="shared" si="22"/>
        <v>139</v>
      </c>
      <c r="G717" s="50" t="s">
        <v>3113</v>
      </c>
      <c r="H717" s="48" t="s">
        <v>904</v>
      </c>
      <c r="I717" s="50" t="s">
        <v>1226</v>
      </c>
      <c r="J717" s="51">
        <v>115</v>
      </c>
      <c r="K717" s="51">
        <v>43</v>
      </c>
      <c r="L717" s="52">
        <f t="shared" si="23"/>
        <v>79</v>
      </c>
    </row>
    <row r="718" spans="1:12" ht="12.75" customHeight="1">
      <c r="A718" s="47" t="s">
        <v>3307</v>
      </c>
      <c r="B718" s="48" t="s">
        <v>3308</v>
      </c>
      <c r="C718" s="49" t="s">
        <v>3309</v>
      </c>
      <c r="D718" s="49" t="s">
        <v>888</v>
      </c>
      <c r="E718" s="49" t="s">
        <v>1148</v>
      </c>
      <c r="F718" s="49" t="str">
        <f t="shared" si="22"/>
        <v>139</v>
      </c>
      <c r="G718" s="50" t="s">
        <v>3113</v>
      </c>
      <c r="H718" s="48" t="s">
        <v>2421</v>
      </c>
      <c r="I718" s="50" t="s">
        <v>1226</v>
      </c>
      <c r="J718" s="51">
        <v>145</v>
      </c>
      <c r="K718" s="51">
        <v>56</v>
      </c>
      <c r="L718" s="52">
        <f t="shared" si="23"/>
        <v>100.5</v>
      </c>
    </row>
    <row r="719" spans="1:12" ht="12.75" customHeight="1">
      <c r="A719" s="47" t="s">
        <v>3310</v>
      </c>
      <c r="B719" s="48" t="s">
        <v>3311</v>
      </c>
      <c r="C719" s="49" t="s">
        <v>3312</v>
      </c>
      <c r="D719" s="49" t="s">
        <v>771</v>
      </c>
      <c r="E719" s="49" t="s">
        <v>1155</v>
      </c>
      <c r="F719" s="49" t="str">
        <f t="shared" si="22"/>
        <v>139</v>
      </c>
      <c r="G719" s="50" t="s">
        <v>3113</v>
      </c>
      <c r="H719" s="48" t="s">
        <v>904</v>
      </c>
      <c r="I719" s="50" t="s">
        <v>1226</v>
      </c>
      <c r="J719" s="51">
        <v>135.75</v>
      </c>
      <c r="K719" s="51">
        <v>86</v>
      </c>
      <c r="L719" s="52">
        <f t="shared" si="23"/>
        <v>110.875</v>
      </c>
    </row>
    <row r="720" spans="1:12" ht="12.75" customHeight="1">
      <c r="A720" s="47" t="s">
        <v>3313</v>
      </c>
      <c r="B720" s="48" t="s">
        <v>3314</v>
      </c>
      <c r="C720" s="49" t="s">
        <v>3315</v>
      </c>
      <c r="D720" s="49" t="s">
        <v>888</v>
      </c>
      <c r="E720" s="49" t="s">
        <v>1645</v>
      </c>
      <c r="F720" s="49" t="str">
        <f t="shared" si="22"/>
        <v>139</v>
      </c>
      <c r="G720" s="50" t="s">
        <v>3113</v>
      </c>
      <c r="H720" s="48" t="s">
        <v>904</v>
      </c>
      <c r="I720" s="50" t="s">
        <v>1226</v>
      </c>
      <c r="J720" s="51">
        <v>123.25</v>
      </c>
      <c r="K720" s="51">
        <v>97</v>
      </c>
      <c r="L720" s="52">
        <f t="shared" si="23"/>
        <v>110.125</v>
      </c>
    </row>
    <row r="721" spans="1:12" ht="12.75" customHeight="1">
      <c r="A721" s="47" t="s">
        <v>3316</v>
      </c>
      <c r="B721" s="48" t="s">
        <v>3317</v>
      </c>
      <c r="C721" s="49" t="s">
        <v>3318</v>
      </c>
      <c r="D721" s="49" t="s">
        <v>888</v>
      </c>
      <c r="E721" s="49" t="s">
        <v>1645</v>
      </c>
      <c r="F721" s="49" t="str">
        <f t="shared" si="22"/>
        <v>139</v>
      </c>
      <c r="G721" s="50" t="s">
        <v>3113</v>
      </c>
      <c r="H721" s="48" t="s">
        <v>891</v>
      </c>
      <c r="I721" s="50" t="s">
        <v>3136</v>
      </c>
      <c r="J721" s="51">
        <v>124</v>
      </c>
      <c r="K721" s="51">
        <v>59</v>
      </c>
      <c r="L721" s="52">
        <f t="shared" si="23"/>
        <v>91.5</v>
      </c>
    </row>
    <row r="722" spans="1:12" ht="12.75" customHeight="1">
      <c r="A722" s="47" t="s">
        <v>3319</v>
      </c>
      <c r="B722" s="48" t="s">
        <v>3320</v>
      </c>
      <c r="C722" s="49" t="s">
        <v>3321</v>
      </c>
      <c r="D722" s="49" t="s">
        <v>888</v>
      </c>
      <c r="E722" s="49" t="s">
        <v>2968</v>
      </c>
      <c r="F722" s="49" t="str">
        <f t="shared" si="22"/>
        <v>139</v>
      </c>
      <c r="G722" s="50" t="s">
        <v>3113</v>
      </c>
      <c r="H722" s="48" t="s">
        <v>956</v>
      </c>
      <c r="I722" s="50" t="s">
        <v>3193</v>
      </c>
      <c r="J722" s="51">
        <v>142.75</v>
      </c>
      <c r="K722" s="51">
        <v>71</v>
      </c>
      <c r="L722" s="52">
        <f t="shared" si="23"/>
        <v>106.875</v>
      </c>
    </row>
    <row r="723" spans="1:12" ht="12.75" customHeight="1">
      <c r="A723" s="47" t="s">
        <v>3322</v>
      </c>
      <c r="B723" s="48" t="s">
        <v>3323</v>
      </c>
      <c r="C723" s="49" t="s">
        <v>3324</v>
      </c>
      <c r="D723" s="49" t="s">
        <v>888</v>
      </c>
      <c r="E723" s="49" t="s">
        <v>2968</v>
      </c>
      <c r="F723" s="49" t="str">
        <f t="shared" si="22"/>
        <v>139</v>
      </c>
      <c r="G723" s="50" t="s">
        <v>3113</v>
      </c>
      <c r="H723" s="48" t="s">
        <v>2453</v>
      </c>
      <c r="I723" s="50" t="s">
        <v>3221</v>
      </c>
      <c r="J723" s="51">
        <v>142.75</v>
      </c>
      <c r="K723" s="51">
        <v>42</v>
      </c>
      <c r="L723" s="52">
        <f t="shared" si="23"/>
        <v>92.375</v>
      </c>
    </row>
    <row r="724" spans="1:12" ht="12.75" customHeight="1">
      <c r="A724" s="47" t="s">
        <v>3325</v>
      </c>
      <c r="B724" s="48" t="s">
        <v>3326</v>
      </c>
      <c r="C724" s="49" t="s">
        <v>3243</v>
      </c>
      <c r="D724" s="49" t="s">
        <v>771</v>
      </c>
      <c r="E724" s="49" t="s">
        <v>1178</v>
      </c>
      <c r="F724" s="49" t="str">
        <f t="shared" si="22"/>
        <v>139</v>
      </c>
      <c r="G724" s="50" t="s">
        <v>3113</v>
      </c>
      <c r="H724" s="48" t="s">
        <v>912</v>
      </c>
      <c r="I724" s="50" t="s">
        <v>3152</v>
      </c>
      <c r="J724" s="51">
        <v>125</v>
      </c>
      <c r="K724" s="51">
        <v>38</v>
      </c>
      <c r="L724" s="52">
        <f t="shared" si="23"/>
        <v>81.5</v>
      </c>
    </row>
    <row r="725" spans="1:12" ht="12.75" customHeight="1">
      <c r="A725" s="47" t="s">
        <v>3327</v>
      </c>
      <c r="B725" s="48" t="s">
        <v>3328</v>
      </c>
      <c r="C725" s="49" t="s">
        <v>3329</v>
      </c>
      <c r="D725" s="49" t="s">
        <v>888</v>
      </c>
      <c r="E725" s="49" t="s">
        <v>1026</v>
      </c>
      <c r="F725" s="49" t="str">
        <f t="shared" si="22"/>
        <v>143</v>
      </c>
      <c r="G725" s="50" t="s">
        <v>3330</v>
      </c>
      <c r="H725" s="48" t="s">
        <v>3331</v>
      </c>
      <c r="I725" s="50" t="s">
        <v>3332</v>
      </c>
      <c r="J725" s="51">
        <v>116</v>
      </c>
      <c r="K725" s="51">
        <v>83</v>
      </c>
      <c r="L725" s="52">
        <f t="shared" si="23"/>
        <v>99.5</v>
      </c>
    </row>
    <row r="726" spans="1:12" ht="12.75" customHeight="1">
      <c r="A726" s="47" t="s">
        <v>3333</v>
      </c>
      <c r="B726" s="48" t="s">
        <v>3334</v>
      </c>
      <c r="C726" s="49" t="s">
        <v>3335</v>
      </c>
      <c r="D726" s="49" t="s">
        <v>771</v>
      </c>
      <c r="E726" s="49" t="s">
        <v>1026</v>
      </c>
      <c r="F726" s="49" t="str">
        <f t="shared" si="22"/>
        <v>143</v>
      </c>
      <c r="G726" s="50" t="s">
        <v>3330</v>
      </c>
      <c r="H726" s="48" t="s">
        <v>3336</v>
      </c>
      <c r="I726" s="50" t="s">
        <v>3337</v>
      </c>
      <c r="J726" s="51">
        <v>111.25</v>
      </c>
      <c r="K726" s="51">
        <v>98</v>
      </c>
      <c r="L726" s="52">
        <f t="shared" si="23"/>
        <v>104.625</v>
      </c>
    </row>
    <row r="727" spans="1:12" ht="12.75" customHeight="1">
      <c r="A727" s="47" t="s">
        <v>3338</v>
      </c>
      <c r="B727" s="48" t="s">
        <v>3339</v>
      </c>
      <c r="C727" s="49" t="s">
        <v>3340</v>
      </c>
      <c r="D727" s="49" t="s">
        <v>888</v>
      </c>
      <c r="E727" s="49" t="s">
        <v>1026</v>
      </c>
      <c r="F727" s="49" t="str">
        <f t="shared" si="22"/>
        <v>143</v>
      </c>
      <c r="G727" s="50" t="s">
        <v>3330</v>
      </c>
      <c r="H727" s="48" t="s">
        <v>3341</v>
      </c>
      <c r="I727" s="50" t="s">
        <v>3342</v>
      </c>
      <c r="J727" s="51">
        <v>146.25</v>
      </c>
      <c r="K727" s="51">
        <v>43</v>
      </c>
      <c r="L727" s="52">
        <f t="shared" si="23"/>
        <v>94.625</v>
      </c>
    </row>
    <row r="728" spans="1:12" ht="12.75" customHeight="1">
      <c r="A728" s="47" t="s">
        <v>3343</v>
      </c>
      <c r="B728" s="48" t="s">
        <v>3344</v>
      </c>
      <c r="C728" s="49" t="s">
        <v>3345</v>
      </c>
      <c r="D728" s="49" t="s">
        <v>888</v>
      </c>
      <c r="E728" s="49" t="s">
        <v>1026</v>
      </c>
      <c r="F728" s="49" t="str">
        <f t="shared" si="22"/>
        <v>143</v>
      </c>
      <c r="G728" s="50" t="s">
        <v>3330</v>
      </c>
      <c r="H728" s="48" t="s">
        <v>3346</v>
      </c>
      <c r="I728" s="50" t="s">
        <v>3347</v>
      </c>
      <c r="J728" s="51">
        <v>123.25</v>
      </c>
      <c r="K728" s="51">
        <v>90</v>
      </c>
      <c r="L728" s="52">
        <f t="shared" si="23"/>
        <v>106.625</v>
      </c>
    </row>
    <row r="729" spans="1:12" ht="12.75" customHeight="1">
      <c r="A729" s="47" t="s">
        <v>3348</v>
      </c>
      <c r="B729" s="48" t="s">
        <v>3349</v>
      </c>
      <c r="C729" s="49" t="s">
        <v>3350</v>
      </c>
      <c r="D729" s="49" t="s">
        <v>888</v>
      </c>
      <c r="E729" s="49" t="s">
        <v>1026</v>
      </c>
      <c r="F729" s="49" t="str">
        <f t="shared" si="22"/>
        <v>143</v>
      </c>
      <c r="G729" s="50" t="s">
        <v>3330</v>
      </c>
      <c r="H729" s="48" t="s">
        <v>3351</v>
      </c>
      <c r="I729" s="50" t="s">
        <v>3352</v>
      </c>
      <c r="J729" s="51">
        <v>120.25</v>
      </c>
      <c r="K729" s="51">
        <v>55</v>
      </c>
      <c r="L729" s="52">
        <f t="shared" si="23"/>
        <v>87.625</v>
      </c>
    </row>
    <row r="730" spans="1:12" ht="12.75" customHeight="1">
      <c r="A730" s="47" t="s">
        <v>3353</v>
      </c>
      <c r="B730" s="48" t="s">
        <v>3354</v>
      </c>
      <c r="C730" s="49" t="s">
        <v>3355</v>
      </c>
      <c r="D730" s="49" t="s">
        <v>888</v>
      </c>
      <c r="E730" s="49" t="s">
        <v>1349</v>
      </c>
      <c r="F730" s="49" t="str">
        <f t="shared" si="22"/>
        <v>143</v>
      </c>
      <c r="G730" s="50" t="s">
        <v>3330</v>
      </c>
      <c r="H730" s="48" t="s">
        <v>3356</v>
      </c>
      <c r="I730" s="50" t="s">
        <v>3357</v>
      </c>
      <c r="J730" s="51">
        <v>146</v>
      </c>
      <c r="K730" s="51">
        <v>37</v>
      </c>
      <c r="L730" s="52">
        <f t="shared" si="23"/>
        <v>91.5</v>
      </c>
    </row>
    <row r="731" spans="1:12" ht="12.75" customHeight="1">
      <c r="A731" s="47" t="s">
        <v>3358</v>
      </c>
      <c r="B731" s="48" t="s">
        <v>3359</v>
      </c>
      <c r="C731" s="49" t="s">
        <v>3360</v>
      </c>
      <c r="D731" s="49" t="s">
        <v>888</v>
      </c>
      <c r="E731" s="49" t="s">
        <v>1349</v>
      </c>
      <c r="F731" s="49" t="str">
        <f t="shared" si="22"/>
        <v>143</v>
      </c>
      <c r="G731" s="50" t="s">
        <v>3330</v>
      </c>
      <c r="H731" s="48" t="s">
        <v>3361</v>
      </c>
      <c r="I731" s="50" t="s">
        <v>3362</v>
      </c>
      <c r="J731" s="51">
        <v>132.75</v>
      </c>
      <c r="K731" s="51">
        <v>30</v>
      </c>
      <c r="L731" s="52">
        <f t="shared" si="23"/>
        <v>81.375</v>
      </c>
    </row>
    <row r="732" spans="1:12" ht="12.75" customHeight="1">
      <c r="A732" s="47" t="s">
        <v>3363</v>
      </c>
      <c r="B732" s="48" t="s">
        <v>3364</v>
      </c>
      <c r="C732" s="49" t="s">
        <v>3365</v>
      </c>
      <c r="D732" s="49" t="s">
        <v>888</v>
      </c>
      <c r="E732" s="49" t="s">
        <v>1349</v>
      </c>
      <c r="F732" s="49" t="str">
        <f t="shared" si="22"/>
        <v>143</v>
      </c>
      <c r="G732" s="50" t="s">
        <v>3330</v>
      </c>
      <c r="H732" s="48" t="s">
        <v>3366</v>
      </c>
      <c r="I732" s="50" t="s">
        <v>3367</v>
      </c>
      <c r="J732" s="51">
        <v>144.75</v>
      </c>
      <c r="K732" s="51">
        <v>83</v>
      </c>
      <c r="L732" s="52">
        <f t="shared" si="23"/>
        <v>113.875</v>
      </c>
    </row>
    <row r="733" spans="1:12" ht="12.75" customHeight="1">
      <c r="A733" s="47" t="s">
        <v>3368</v>
      </c>
      <c r="B733" s="48" t="s">
        <v>3369</v>
      </c>
      <c r="C733" s="49" t="s">
        <v>3370</v>
      </c>
      <c r="D733" s="49" t="s">
        <v>888</v>
      </c>
      <c r="E733" s="49" t="s">
        <v>1349</v>
      </c>
      <c r="F733" s="49" t="str">
        <f t="shared" si="22"/>
        <v>143</v>
      </c>
      <c r="G733" s="50" t="s">
        <v>3330</v>
      </c>
      <c r="H733" s="48" t="s">
        <v>3346</v>
      </c>
      <c r="I733" s="50" t="s">
        <v>3347</v>
      </c>
      <c r="J733" s="51">
        <v>144.75</v>
      </c>
      <c r="K733" s="51">
        <v>55</v>
      </c>
      <c r="L733" s="52">
        <f t="shared" si="23"/>
        <v>99.875</v>
      </c>
    </row>
    <row r="734" spans="1:12" ht="12.75" customHeight="1">
      <c r="A734" s="47" t="s">
        <v>3371</v>
      </c>
      <c r="B734" s="48" t="s">
        <v>3372</v>
      </c>
      <c r="C734" s="49" t="s">
        <v>3373</v>
      </c>
      <c r="D734" s="49" t="s">
        <v>888</v>
      </c>
      <c r="E734" s="49" t="s">
        <v>1349</v>
      </c>
      <c r="F734" s="49" t="str">
        <f t="shared" si="22"/>
        <v>143</v>
      </c>
      <c r="G734" s="50" t="s">
        <v>3330</v>
      </c>
      <c r="H734" s="48" t="s">
        <v>3374</v>
      </c>
      <c r="I734" s="50" t="s">
        <v>3375</v>
      </c>
      <c r="J734" s="51">
        <v>142</v>
      </c>
      <c r="K734" s="51">
        <v>80</v>
      </c>
      <c r="L734" s="52">
        <f t="shared" si="23"/>
        <v>111</v>
      </c>
    </row>
    <row r="735" spans="1:12" ht="12.75" customHeight="1">
      <c r="A735" s="47" t="s">
        <v>3376</v>
      </c>
      <c r="B735" s="48" t="s">
        <v>3377</v>
      </c>
      <c r="C735" s="49" t="s">
        <v>3378</v>
      </c>
      <c r="D735" s="49" t="s">
        <v>888</v>
      </c>
      <c r="E735" s="49" t="s">
        <v>1349</v>
      </c>
      <c r="F735" s="49" t="str">
        <f t="shared" si="22"/>
        <v>143</v>
      </c>
      <c r="G735" s="50" t="s">
        <v>3330</v>
      </c>
      <c r="H735" s="48" t="s">
        <v>1738</v>
      </c>
      <c r="I735" s="50" t="s">
        <v>3379</v>
      </c>
      <c r="J735" s="51">
        <v>119.75</v>
      </c>
      <c r="K735" s="51">
        <v>37</v>
      </c>
      <c r="L735" s="52">
        <f t="shared" si="23"/>
        <v>78.375</v>
      </c>
    </row>
    <row r="736" spans="1:12" ht="12.75" customHeight="1">
      <c r="A736" s="47" t="s">
        <v>3380</v>
      </c>
      <c r="B736" s="48" t="s">
        <v>3381</v>
      </c>
      <c r="C736" s="49" t="s">
        <v>3382</v>
      </c>
      <c r="D736" s="49" t="s">
        <v>888</v>
      </c>
      <c r="E736" s="49" t="s">
        <v>1349</v>
      </c>
      <c r="F736" s="49" t="str">
        <f t="shared" si="22"/>
        <v>143</v>
      </c>
      <c r="G736" s="50" t="s">
        <v>3330</v>
      </c>
      <c r="H736" s="48" t="s">
        <v>3383</v>
      </c>
      <c r="I736" s="50" t="s">
        <v>3384</v>
      </c>
      <c r="J736" s="51">
        <v>138</v>
      </c>
      <c r="K736" s="51">
        <v>42</v>
      </c>
      <c r="L736" s="52">
        <f t="shared" si="23"/>
        <v>90</v>
      </c>
    </row>
    <row r="737" spans="1:12" ht="12.75" customHeight="1">
      <c r="A737" s="47" t="s">
        <v>3385</v>
      </c>
      <c r="B737" s="48" t="s">
        <v>3386</v>
      </c>
      <c r="C737" s="49" t="s">
        <v>3387</v>
      </c>
      <c r="D737" s="49" t="s">
        <v>888</v>
      </c>
      <c r="E737" s="49" t="s">
        <v>1349</v>
      </c>
      <c r="F737" s="49" t="str">
        <f t="shared" si="22"/>
        <v>143</v>
      </c>
      <c r="G737" s="50" t="s">
        <v>3330</v>
      </c>
      <c r="H737" s="48" t="s">
        <v>3388</v>
      </c>
      <c r="I737" s="50" t="s">
        <v>3389</v>
      </c>
      <c r="J737" s="51">
        <v>112.25</v>
      </c>
      <c r="K737" s="51">
        <v>36</v>
      </c>
      <c r="L737" s="52">
        <f t="shared" si="23"/>
        <v>74.125</v>
      </c>
    </row>
    <row r="738" spans="1:12" ht="12.75" customHeight="1">
      <c r="A738" s="47" t="s">
        <v>3390</v>
      </c>
      <c r="B738" s="48" t="s">
        <v>3391</v>
      </c>
      <c r="C738" s="49" t="s">
        <v>3392</v>
      </c>
      <c r="D738" s="49" t="s">
        <v>888</v>
      </c>
      <c r="E738" s="49" t="s">
        <v>1349</v>
      </c>
      <c r="F738" s="49" t="str">
        <f t="shared" si="22"/>
        <v>143</v>
      </c>
      <c r="G738" s="50" t="s">
        <v>3330</v>
      </c>
      <c r="H738" s="48" t="s">
        <v>3346</v>
      </c>
      <c r="I738" s="50" t="s">
        <v>3347</v>
      </c>
      <c r="J738" s="51">
        <v>140.75</v>
      </c>
      <c r="K738" s="51">
        <v>66</v>
      </c>
      <c r="L738" s="52">
        <f t="shared" si="23"/>
        <v>103.375</v>
      </c>
    </row>
    <row r="739" spans="1:12" ht="12.75" customHeight="1">
      <c r="A739" s="47" t="s">
        <v>3393</v>
      </c>
      <c r="B739" s="48" t="s">
        <v>3394</v>
      </c>
      <c r="C739" s="49" t="s">
        <v>3395</v>
      </c>
      <c r="D739" s="49" t="s">
        <v>888</v>
      </c>
      <c r="E739" s="49" t="s">
        <v>1349</v>
      </c>
      <c r="F739" s="49" t="str">
        <f t="shared" si="22"/>
        <v>143</v>
      </c>
      <c r="G739" s="50" t="s">
        <v>3330</v>
      </c>
      <c r="H739" s="48" t="s">
        <v>3396</v>
      </c>
      <c r="I739" s="50" t="s">
        <v>3397</v>
      </c>
      <c r="J739" s="51">
        <v>142.5</v>
      </c>
      <c r="K739" s="51">
        <v>72</v>
      </c>
      <c r="L739" s="52">
        <f t="shared" si="23"/>
        <v>107.25</v>
      </c>
    </row>
    <row r="740" spans="1:12" ht="12.75" customHeight="1">
      <c r="A740" s="47" t="s">
        <v>3398</v>
      </c>
      <c r="B740" s="48" t="s">
        <v>3399</v>
      </c>
      <c r="C740" s="49" t="s">
        <v>3400</v>
      </c>
      <c r="D740" s="49" t="s">
        <v>888</v>
      </c>
      <c r="E740" s="49" t="s">
        <v>1349</v>
      </c>
      <c r="F740" s="49" t="str">
        <f t="shared" si="22"/>
        <v>143</v>
      </c>
      <c r="G740" s="50" t="s">
        <v>3330</v>
      </c>
      <c r="H740" s="48" t="s">
        <v>3401</v>
      </c>
      <c r="I740" s="50" t="s">
        <v>3402</v>
      </c>
      <c r="J740" s="51">
        <v>129.75</v>
      </c>
      <c r="K740" s="51">
        <v>55</v>
      </c>
      <c r="L740" s="52">
        <f t="shared" si="23"/>
        <v>92.375</v>
      </c>
    </row>
    <row r="741" spans="1:12" ht="12.75" customHeight="1">
      <c r="A741" s="47" t="s">
        <v>3403</v>
      </c>
      <c r="B741" s="48" t="s">
        <v>3404</v>
      </c>
      <c r="C741" s="49" t="s">
        <v>3405</v>
      </c>
      <c r="D741" s="49" t="s">
        <v>888</v>
      </c>
      <c r="E741" s="49" t="s">
        <v>1349</v>
      </c>
      <c r="F741" s="49" t="str">
        <f t="shared" si="22"/>
        <v>143</v>
      </c>
      <c r="G741" s="50" t="s">
        <v>3330</v>
      </c>
      <c r="H741" s="48" t="s">
        <v>3406</v>
      </c>
      <c r="I741" s="50" t="s">
        <v>3407</v>
      </c>
      <c r="J741" s="51">
        <v>146.25</v>
      </c>
      <c r="K741" s="51">
        <v>73</v>
      </c>
      <c r="L741" s="52">
        <f t="shared" si="23"/>
        <v>109.625</v>
      </c>
    </row>
    <row r="742" spans="1:12" ht="12.75" customHeight="1">
      <c r="A742" s="47" t="s">
        <v>3408</v>
      </c>
      <c r="B742" s="48" t="s">
        <v>3409</v>
      </c>
      <c r="C742" s="49" t="s">
        <v>3410</v>
      </c>
      <c r="D742" s="49" t="s">
        <v>888</v>
      </c>
      <c r="E742" s="49" t="s">
        <v>1349</v>
      </c>
      <c r="F742" s="49" t="str">
        <f t="shared" si="22"/>
        <v>143</v>
      </c>
      <c r="G742" s="50" t="s">
        <v>3330</v>
      </c>
      <c r="H742" s="48" t="s">
        <v>3411</v>
      </c>
      <c r="I742" s="50" t="s">
        <v>3412</v>
      </c>
      <c r="J742" s="51">
        <v>148.25</v>
      </c>
      <c r="K742" s="51">
        <v>71</v>
      </c>
      <c r="L742" s="52">
        <f t="shared" si="23"/>
        <v>109.625</v>
      </c>
    </row>
    <row r="743" spans="1:12" ht="12.75" customHeight="1">
      <c r="A743" s="47" t="s">
        <v>3413</v>
      </c>
      <c r="B743" s="48" t="s">
        <v>3414</v>
      </c>
      <c r="C743" s="49" t="s">
        <v>3415</v>
      </c>
      <c r="D743" s="49" t="s">
        <v>888</v>
      </c>
      <c r="E743" s="49" t="s">
        <v>1036</v>
      </c>
      <c r="F743" s="49" t="str">
        <f t="shared" si="22"/>
        <v>143</v>
      </c>
      <c r="G743" s="50" t="s">
        <v>3330</v>
      </c>
      <c r="H743" s="48" t="s">
        <v>3416</v>
      </c>
      <c r="I743" s="50" t="s">
        <v>3417</v>
      </c>
      <c r="J743" s="51">
        <v>125</v>
      </c>
      <c r="K743" s="51">
        <v>66</v>
      </c>
      <c r="L743" s="52">
        <f t="shared" si="23"/>
        <v>95.5</v>
      </c>
    </row>
    <row r="744" spans="1:12" ht="12.75" customHeight="1">
      <c r="A744" s="47" t="s">
        <v>3418</v>
      </c>
      <c r="B744" s="48" t="s">
        <v>3419</v>
      </c>
      <c r="C744" s="49" t="s">
        <v>3420</v>
      </c>
      <c r="D744" s="49" t="s">
        <v>888</v>
      </c>
      <c r="E744" s="49" t="s">
        <v>1036</v>
      </c>
      <c r="F744" s="49" t="str">
        <f t="shared" si="22"/>
        <v>143</v>
      </c>
      <c r="G744" s="50" t="s">
        <v>3330</v>
      </c>
      <c r="H744" s="48" t="s">
        <v>3421</v>
      </c>
      <c r="I744" s="50" t="s">
        <v>3422</v>
      </c>
      <c r="J744" s="51">
        <v>124</v>
      </c>
      <c r="K744" s="51">
        <v>73</v>
      </c>
      <c r="L744" s="52">
        <f t="shared" si="23"/>
        <v>98.5</v>
      </c>
    </row>
    <row r="745" spans="1:12" ht="12.75" customHeight="1">
      <c r="A745" s="47" t="s">
        <v>3423</v>
      </c>
      <c r="B745" s="48" t="s">
        <v>3424</v>
      </c>
      <c r="C745" s="49" t="s">
        <v>3425</v>
      </c>
      <c r="D745" s="49" t="s">
        <v>888</v>
      </c>
      <c r="E745" s="49" t="s">
        <v>1036</v>
      </c>
      <c r="F745" s="49" t="str">
        <f t="shared" si="22"/>
        <v>143</v>
      </c>
      <c r="G745" s="50" t="s">
        <v>3330</v>
      </c>
      <c r="H745" s="48" t="s">
        <v>3426</v>
      </c>
      <c r="I745" s="50" t="s">
        <v>3427</v>
      </c>
      <c r="J745" s="51">
        <v>115</v>
      </c>
      <c r="K745" s="51">
        <v>89</v>
      </c>
      <c r="L745" s="52">
        <f t="shared" si="23"/>
        <v>102</v>
      </c>
    </row>
    <row r="746" spans="1:12" ht="12.75" customHeight="1">
      <c r="A746" s="47" t="s">
        <v>3428</v>
      </c>
      <c r="B746" s="48" t="s">
        <v>3429</v>
      </c>
      <c r="C746" s="49" t="s">
        <v>3430</v>
      </c>
      <c r="D746" s="49" t="s">
        <v>888</v>
      </c>
      <c r="E746" s="49" t="s">
        <v>1036</v>
      </c>
      <c r="F746" s="49" t="str">
        <f t="shared" si="22"/>
        <v>143</v>
      </c>
      <c r="G746" s="50" t="s">
        <v>3330</v>
      </c>
      <c r="H746" s="48" t="s">
        <v>1722</v>
      </c>
      <c r="I746" s="50" t="s">
        <v>3431</v>
      </c>
      <c r="J746" s="51">
        <v>140.5</v>
      </c>
      <c r="K746" s="51">
        <v>81</v>
      </c>
      <c r="L746" s="52">
        <f t="shared" si="23"/>
        <v>110.75</v>
      </c>
    </row>
    <row r="747" spans="1:12" ht="12.75" customHeight="1">
      <c r="A747" s="47" t="s">
        <v>3432</v>
      </c>
      <c r="B747" s="48" t="s">
        <v>3433</v>
      </c>
      <c r="C747" s="49" t="s">
        <v>3434</v>
      </c>
      <c r="D747" s="49" t="s">
        <v>888</v>
      </c>
      <c r="E747" s="49" t="s">
        <v>1041</v>
      </c>
      <c r="F747" s="49" t="str">
        <f t="shared" si="22"/>
        <v>143</v>
      </c>
      <c r="G747" s="50" t="s">
        <v>3330</v>
      </c>
      <c r="H747" s="48" t="s">
        <v>3361</v>
      </c>
      <c r="I747" s="50" t="s">
        <v>3362</v>
      </c>
      <c r="J747" s="51">
        <v>126</v>
      </c>
      <c r="K747" s="51">
        <v>55</v>
      </c>
      <c r="L747" s="52">
        <f t="shared" si="23"/>
        <v>90.5</v>
      </c>
    </row>
    <row r="748" spans="1:12" ht="12.75" customHeight="1">
      <c r="A748" s="47" t="s">
        <v>3435</v>
      </c>
      <c r="B748" s="48" t="s">
        <v>3436</v>
      </c>
      <c r="C748" s="49" t="s">
        <v>3437</v>
      </c>
      <c r="D748" s="49" t="s">
        <v>888</v>
      </c>
      <c r="E748" s="49" t="s">
        <v>1041</v>
      </c>
      <c r="F748" s="49" t="str">
        <f t="shared" si="22"/>
        <v>143</v>
      </c>
      <c r="G748" s="50" t="s">
        <v>3330</v>
      </c>
      <c r="H748" s="48" t="s">
        <v>3416</v>
      </c>
      <c r="I748" s="50" t="s">
        <v>3417</v>
      </c>
      <c r="J748" s="51">
        <v>120.25</v>
      </c>
      <c r="K748" s="51">
        <v>58</v>
      </c>
      <c r="L748" s="52">
        <f t="shared" si="23"/>
        <v>89.125</v>
      </c>
    </row>
    <row r="749" spans="1:12" ht="12.75" customHeight="1">
      <c r="A749" s="47" t="s">
        <v>3438</v>
      </c>
      <c r="B749" s="48" t="s">
        <v>3439</v>
      </c>
      <c r="C749" s="49" t="s">
        <v>3440</v>
      </c>
      <c r="D749" s="49" t="s">
        <v>888</v>
      </c>
      <c r="E749" s="49" t="s">
        <v>1041</v>
      </c>
      <c r="F749" s="49" t="str">
        <f t="shared" si="22"/>
        <v>143</v>
      </c>
      <c r="G749" s="50" t="s">
        <v>3330</v>
      </c>
      <c r="H749" s="48" t="s">
        <v>1722</v>
      </c>
      <c r="I749" s="50" t="s">
        <v>3431</v>
      </c>
      <c r="J749" s="51">
        <v>119.25</v>
      </c>
      <c r="K749" s="51">
        <v>44</v>
      </c>
      <c r="L749" s="52">
        <f t="shared" si="23"/>
        <v>81.625</v>
      </c>
    </row>
    <row r="750" spans="1:12" ht="12.75" customHeight="1">
      <c r="A750" s="47" t="s">
        <v>3441</v>
      </c>
      <c r="B750" s="48" t="s">
        <v>3442</v>
      </c>
      <c r="C750" s="49" t="s">
        <v>3443</v>
      </c>
      <c r="D750" s="49" t="s">
        <v>888</v>
      </c>
      <c r="E750" s="49" t="s">
        <v>1041</v>
      </c>
      <c r="F750" s="49" t="str">
        <f t="shared" si="22"/>
        <v>143</v>
      </c>
      <c r="G750" s="50" t="s">
        <v>3330</v>
      </c>
      <c r="H750" s="48" t="s">
        <v>3444</v>
      </c>
      <c r="I750" s="50" t="s">
        <v>3445</v>
      </c>
      <c r="J750" s="51">
        <v>112</v>
      </c>
      <c r="K750" s="51">
        <v>64</v>
      </c>
      <c r="L750" s="52">
        <f t="shared" si="23"/>
        <v>88</v>
      </c>
    </row>
    <row r="751" spans="1:12" ht="12.75" customHeight="1">
      <c r="A751" s="47" t="s">
        <v>3446</v>
      </c>
      <c r="B751" s="48" t="s">
        <v>3447</v>
      </c>
      <c r="C751" s="49" t="s">
        <v>3448</v>
      </c>
      <c r="D751" s="49" t="s">
        <v>888</v>
      </c>
      <c r="E751" s="49" t="s">
        <v>1041</v>
      </c>
      <c r="F751" s="49" t="str">
        <f t="shared" si="22"/>
        <v>143</v>
      </c>
      <c r="G751" s="50" t="s">
        <v>3330</v>
      </c>
      <c r="H751" s="48" t="s">
        <v>3449</v>
      </c>
      <c r="I751" s="50" t="s">
        <v>3450</v>
      </c>
      <c r="J751" s="51">
        <v>119.75</v>
      </c>
      <c r="K751" s="51">
        <v>35</v>
      </c>
      <c r="L751" s="52">
        <f t="shared" si="23"/>
        <v>77.375</v>
      </c>
    </row>
    <row r="752" spans="1:12" ht="12.75" customHeight="1">
      <c r="A752" s="47" t="s">
        <v>3451</v>
      </c>
      <c r="B752" s="48" t="s">
        <v>3452</v>
      </c>
      <c r="C752" s="49" t="s">
        <v>3453</v>
      </c>
      <c r="D752" s="49" t="s">
        <v>888</v>
      </c>
      <c r="E752" s="49" t="s">
        <v>1041</v>
      </c>
      <c r="F752" s="49" t="str">
        <f t="shared" si="22"/>
        <v>143</v>
      </c>
      <c r="G752" s="50" t="s">
        <v>3330</v>
      </c>
      <c r="H752" s="48" t="s">
        <v>3383</v>
      </c>
      <c r="I752" s="50" t="s">
        <v>3384</v>
      </c>
      <c r="J752" s="51">
        <v>133.5</v>
      </c>
      <c r="K752" s="51">
        <v>34</v>
      </c>
      <c r="L752" s="52">
        <f t="shared" si="23"/>
        <v>83.75</v>
      </c>
    </row>
    <row r="753" spans="1:12" ht="12.75" customHeight="1">
      <c r="A753" s="47" t="s">
        <v>3454</v>
      </c>
      <c r="B753" s="48" t="s">
        <v>3455</v>
      </c>
      <c r="C753" s="49" t="s">
        <v>3456</v>
      </c>
      <c r="D753" s="49" t="s">
        <v>888</v>
      </c>
      <c r="E753" s="49" t="s">
        <v>1041</v>
      </c>
      <c r="F753" s="49" t="str">
        <f t="shared" si="22"/>
        <v>143</v>
      </c>
      <c r="G753" s="50" t="s">
        <v>3330</v>
      </c>
      <c r="H753" s="48" t="s">
        <v>896</v>
      </c>
      <c r="I753" s="50" t="s">
        <v>3457</v>
      </c>
      <c r="J753" s="51">
        <v>132.5</v>
      </c>
      <c r="K753" s="51">
        <v>61</v>
      </c>
      <c r="L753" s="52">
        <f t="shared" si="23"/>
        <v>96.75</v>
      </c>
    </row>
    <row r="754" spans="1:12" ht="12.75" customHeight="1">
      <c r="A754" s="47" t="s">
        <v>3458</v>
      </c>
      <c r="B754" s="48" t="s">
        <v>3459</v>
      </c>
      <c r="C754" s="49" t="s">
        <v>3460</v>
      </c>
      <c r="D754" s="49" t="s">
        <v>888</v>
      </c>
      <c r="E754" s="49" t="s">
        <v>1041</v>
      </c>
      <c r="F754" s="49" t="str">
        <f t="shared" si="22"/>
        <v>143</v>
      </c>
      <c r="G754" s="50" t="s">
        <v>3330</v>
      </c>
      <c r="H754" s="48" t="s">
        <v>3461</v>
      </c>
      <c r="I754" s="50" t="s">
        <v>3462</v>
      </c>
      <c r="J754" s="51">
        <v>125.5</v>
      </c>
      <c r="K754" s="51">
        <v>64</v>
      </c>
      <c r="L754" s="52">
        <f t="shared" si="23"/>
        <v>94.75</v>
      </c>
    </row>
    <row r="755" spans="1:12" ht="12.75" customHeight="1">
      <c r="A755" s="47" t="s">
        <v>3463</v>
      </c>
      <c r="B755" s="48" t="s">
        <v>3464</v>
      </c>
      <c r="C755" s="49" t="s">
        <v>3465</v>
      </c>
      <c r="D755" s="49" t="s">
        <v>888</v>
      </c>
      <c r="E755" s="49" t="s">
        <v>1041</v>
      </c>
      <c r="F755" s="49" t="str">
        <f t="shared" si="22"/>
        <v>143</v>
      </c>
      <c r="G755" s="50" t="s">
        <v>3330</v>
      </c>
      <c r="H755" s="48" t="s">
        <v>3351</v>
      </c>
      <c r="I755" s="50" t="s">
        <v>3352</v>
      </c>
      <c r="J755" s="51">
        <v>140.25</v>
      </c>
      <c r="K755" s="51">
        <v>93</v>
      </c>
      <c r="L755" s="52">
        <f t="shared" si="23"/>
        <v>116.625</v>
      </c>
    </row>
    <row r="756" spans="1:12" ht="12.75" customHeight="1">
      <c r="A756" s="47" t="s">
        <v>3466</v>
      </c>
      <c r="B756" s="48" t="s">
        <v>3467</v>
      </c>
      <c r="C756" s="49" t="s">
        <v>3468</v>
      </c>
      <c r="D756" s="49" t="s">
        <v>888</v>
      </c>
      <c r="E756" s="49" t="s">
        <v>1041</v>
      </c>
      <c r="F756" s="49" t="str">
        <f t="shared" si="22"/>
        <v>143</v>
      </c>
      <c r="G756" s="50" t="s">
        <v>3330</v>
      </c>
      <c r="H756" s="48" t="s">
        <v>3469</v>
      </c>
      <c r="I756" s="50" t="s">
        <v>3470</v>
      </c>
      <c r="J756" s="51">
        <v>110.5</v>
      </c>
      <c r="K756" s="51">
        <v>38</v>
      </c>
      <c r="L756" s="52">
        <f t="shared" si="23"/>
        <v>74.25</v>
      </c>
    </row>
    <row r="757" spans="1:12" ht="12.75" customHeight="1">
      <c r="A757" s="47" t="s">
        <v>3471</v>
      </c>
      <c r="B757" s="48" t="s">
        <v>3472</v>
      </c>
      <c r="C757" s="49" t="s">
        <v>3473</v>
      </c>
      <c r="D757" s="49" t="s">
        <v>888</v>
      </c>
      <c r="E757" s="49" t="s">
        <v>1041</v>
      </c>
      <c r="F757" s="49" t="str">
        <f t="shared" si="22"/>
        <v>143</v>
      </c>
      <c r="G757" s="50" t="s">
        <v>3330</v>
      </c>
      <c r="H757" s="48" t="s">
        <v>3366</v>
      </c>
      <c r="I757" s="50" t="s">
        <v>3367</v>
      </c>
      <c r="J757" s="51">
        <v>134.25</v>
      </c>
      <c r="K757" s="51">
        <v>71</v>
      </c>
      <c r="L757" s="52">
        <f t="shared" si="23"/>
        <v>102.625</v>
      </c>
    </row>
    <row r="758" spans="1:12" ht="12.75" customHeight="1">
      <c r="A758" s="47" t="s">
        <v>3474</v>
      </c>
      <c r="B758" s="48" t="s">
        <v>3475</v>
      </c>
      <c r="C758" s="49" t="s">
        <v>3476</v>
      </c>
      <c r="D758" s="49" t="s">
        <v>888</v>
      </c>
      <c r="E758" s="49" t="s">
        <v>1041</v>
      </c>
      <c r="F758" s="49" t="str">
        <f t="shared" si="22"/>
        <v>143</v>
      </c>
      <c r="G758" s="50" t="s">
        <v>3330</v>
      </c>
      <c r="H758" s="48" t="s">
        <v>3477</v>
      </c>
      <c r="I758" s="50" t="s">
        <v>3478</v>
      </c>
      <c r="J758" s="51">
        <v>112.25</v>
      </c>
      <c r="K758" s="51">
        <v>49</v>
      </c>
      <c r="L758" s="52">
        <f t="shared" si="23"/>
        <v>80.625</v>
      </c>
    </row>
    <row r="759" spans="1:12" ht="12.75" customHeight="1">
      <c r="A759" s="47" t="s">
        <v>3479</v>
      </c>
      <c r="B759" s="48" t="s">
        <v>3480</v>
      </c>
      <c r="C759" s="49" t="s">
        <v>3481</v>
      </c>
      <c r="D759" s="49" t="s">
        <v>888</v>
      </c>
      <c r="E759" s="49" t="s">
        <v>1041</v>
      </c>
      <c r="F759" s="49" t="str">
        <f t="shared" si="22"/>
        <v>143</v>
      </c>
      <c r="G759" s="50" t="s">
        <v>3330</v>
      </c>
      <c r="H759" s="48" t="s">
        <v>3366</v>
      </c>
      <c r="I759" s="50" t="s">
        <v>3367</v>
      </c>
      <c r="J759" s="51">
        <v>144</v>
      </c>
      <c r="K759" s="51">
        <v>36</v>
      </c>
      <c r="L759" s="52">
        <f t="shared" si="23"/>
        <v>90</v>
      </c>
    </row>
    <row r="760" spans="1:12" ht="12.75" customHeight="1">
      <c r="A760" s="47" t="s">
        <v>3482</v>
      </c>
      <c r="B760" s="48" t="s">
        <v>3483</v>
      </c>
      <c r="C760" s="49" t="s">
        <v>3484</v>
      </c>
      <c r="D760" s="49" t="s">
        <v>888</v>
      </c>
      <c r="E760" s="49" t="s">
        <v>1041</v>
      </c>
      <c r="F760" s="49" t="str">
        <f t="shared" si="22"/>
        <v>143</v>
      </c>
      <c r="G760" s="50" t="s">
        <v>3330</v>
      </c>
      <c r="H760" s="48" t="s">
        <v>3485</v>
      </c>
      <c r="I760" s="50" t="s">
        <v>3486</v>
      </c>
      <c r="J760" s="51">
        <v>135.25</v>
      </c>
      <c r="K760" s="51">
        <v>-32</v>
      </c>
      <c r="L760" s="52">
        <f t="shared" si="23"/>
        <v>51.625</v>
      </c>
    </row>
    <row r="761" spans="1:12" ht="12.75" customHeight="1">
      <c r="A761" s="47" t="s">
        <v>3487</v>
      </c>
      <c r="B761" s="48" t="s">
        <v>3488</v>
      </c>
      <c r="C761" s="49" t="s">
        <v>3489</v>
      </c>
      <c r="D761" s="49" t="s">
        <v>888</v>
      </c>
      <c r="E761" s="49" t="s">
        <v>1041</v>
      </c>
      <c r="F761" s="49" t="str">
        <f t="shared" si="22"/>
        <v>143</v>
      </c>
      <c r="G761" s="50" t="s">
        <v>3330</v>
      </c>
      <c r="H761" s="48" t="s">
        <v>3336</v>
      </c>
      <c r="I761" s="50" t="s">
        <v>3337</v>
      </c>
      <c r="J761" s="51">
        <v>133.75</v>
      </c>
      <c r="K761" s="51">
        <v>65</v>
      </c>
      <c r="L761" s="52">
        <f t="shared" si="23"/>
        <v>99.375</v>
      </c>
    </row>
    <row r="762" spans="1:12" ht="12.75" customHeight="1">
      <c r="A762" s="47" t="s">
        <v>3490</v>
      </c>
      <c r="B762" s="48" t="s">
        <v>3491</v>
      </c>
      <c r="C762" s="49" t="s">
        <v>3492</v>
      </c>
      <c r="D762" s="49" t="s">
        <v>888</v>
      </c>
      <c r="E762" s="49" t="s">
        <v>1041</v>
      </c>
      <c r="F762" s="49" t="str">
        <f t="shared" si="22"/>
        <v>143</v>
      </c>
      <c r="G762" s="50" t="s">
        <v>3330</v>
      </c>
      <c r="H762" s="48" t="s">
        <v>3406</v>
      </c>
      <c r="I762" s="50" t="s">
        <v>3407</v>
      </c>
      <c r="J762" s="51">
        <v>146.5</v>
      </c>
      <c r="K762" s="51">
        <v>50</v>
      </c>
      <c r="L762" s="52">
        <f t="shared" si="23"/>
        <v>98.25</v>
      </c>
    </row>
    <row r="763" spans="1:12" ht="12.75" customHeight="1">
      <c r="A763" s="47" t="s">
        <v>3493</v>
      </c>
      <c r="B763" s="48" t="s">
        <v>3494</v>
      </c>
      <c r="C763" s="49" t="s">
        <v>3495</v>
      </c>
      <c r="D763" s="49" t="s">
        <v>888</v>
      </c>
      <c r="E763" s="49" t="s">
        <v>1041</v>
      </c>
      <c r="F763" s="49" t="str">
        <f t="shared" si="22"/>
        <v>143</v>
      </c>
      <c r="G763" s="50" t="s">
        <v>3330</v>
      </c>
      <c r="H763" s="48" t="s">
        <v>3496</v>
      </c>
      <c r="I763" s="50" t="s">
        <v>3497</v>
      </c>
      <c r="J763" s="51">
        <v>134.25</v>
      </c>
      <c r="K763" s="51">
        <v>89</v>
      </c>
      <c r="L763" s="52">
        <f t="shared" si="23"/>
        <v>111.625</v>
      </c>
    </row>
    <row r="764" spans="1:12" ht="12.75" customHeight="1">
      <c r="A764" s="47" t="s">
        <v>3498</v>
      </c>
      <c r="B764" s="48" t="s">
        <v>3499</v>
      </c>
      <c r="C764" s="49" t="s">
        <v>3500</v>
      </c>
      <c r="D764" s="49" t="s">
        <v>888</v>
      </c>
      <c r="E764" s="49" t="s">
        <v>1041</v>
      </c>
      <c r="F764" s="49" t="str">
        <f t="shared" si="22"/>
        <v>143</v>
      </c>
      <c r="G764" s="50" t="s">
        <v>3330</v>
      </c>
      <c r="H764" s="48" t="s">
        <v>3401</v>
      </c>
      <c r="I764" s="50" t="s">
        <v>3402</v>
      </c>
      <c r="J764" s="51">
        <v>144.25</v>
      </c>
      <c r="K764" s="51">
        <v>75</v>
      </c>
      <c r="L764" s="52">
        <f t="shared" si="23"/>
        <v>109.625</v>
      </c>
    </row>
    <row r="765" spans="1:12" ht="12.75" customHeight="1">
      <c r="A765" s="47" t="s">
        <v>3501</v>
      </c>
      <c r="B765" s="48" t="s">
        <v>3502</v>
      </c>
      <c r="C765" s="49" t="s">
        <v>3503</v>
      </c>
      <c r="D765" s="49" t="s">
        <v>888</v>
      </c>
      <c r="E765" s="49" t="s">
        <v>1041</v>
      </c>
      <c r="F765" s="49" t="str">
        <f t="shared" si="22"/>
        <v>143</v>
      </c>
      <c r="G765" s="50" t="s">
        <v>3330</v>
      </c>
      <c r="H765" s="48" t="s">
        <v>3469</v>
      </c>
      <c r="I765" s="50" t="s">
        <v>3470</v>
      </c>
      <c r="J765" s="51">
        <v>115.5</v>
      </c>
      <c r="K765" s="51">
        <v>41</v>
      </c>
      <c r="L765" s="52">
        <f t="shared" si="23"/>
        <v>78.25</v>
      </c>
    </row>
    <row r="766" spans="1:12" ht="12.75" customHeight="1">
      <c r="A766" s="47" t="s">
        <v>3504</v>
      </c>
      <c r="B766" s="48" t="s">
        <v>3505</v>
      </c>
      <c r="C766" s="49" t="s">
        <v>3506</v>
      </c>
      <c r="D766" s="49" t="s">
        <v>888</v>
      </c>
      <c r="E766" s="49" t="s">
        <v>1041</v>
      </c>
      <c r="F766" s="49" t="str">
        <f t="shared" si="22"/>
        <v>143</v>
      </c>
      <c r="G766" s="50" t="s">
        <v>3330</v>
      </c>
      <c r="H766" s="48" t="s">
        <v>3507</v>
      </c>
      <c r="I766" s="50" t="s">
        <v>3508</v>
      </c>
      <c r="J766" s="51">
        <v>114.5</v>
      </c>
      <c r="K766" s="51">
        <v>85</v>
      </c>
      <c r="L766" s="52">
        <f t="shared" si="23"/>
        <v>99.75</v>
      </c>
    </row>
    <row r="767" spans="1:12" ht="12.75" customHeight="1">
      <c r="A767" s="47" t="s">
        <v>3509</v>
      </c>
      <c r="B767" s="48" t="s">
        <v>3510</v>
      </c>
      <c r="C767" s="49" t="s">
        <v>3511</v>
      </c>
      <c r="D767" s="49" t="s">
        <v>888</v>
      </c>
      <c r="E767" s="49" t="s">
        <v>1041</v>
      </c>
      <c r="F767" s="49" t="str">
        <f t="shared" si="22"/>
        <v>143</v>
      </c>
      <c r="G767" s="50" t="s">
        <v>3330</v>
      </c>
      <c r="H767" s="48" t="s">
        <v>3496</v>
      </c>
      <c r="I767" s="50" t="s">
        <v>3497</v>
      </c>
      <c r="J767" s="51">
        <v>129.5</v>
      </c>
      <c r="K767" s="51">
        <v>42</v>
      </c>
      <c r="L767" s="52">
        <f t="shared" si="23"/>
        <v>85.75</v>
      </c>
    </row>
    <row r="768" spans="1:12" ht="12.75" customHeight="1">
      <c r="A768" s="47" t="s">
        <v>3512</v>
      </c>
      <c r="B768" s="48" t="s">
        <v>3513</v>
      </c>
      <c r="C768" s="49" t="s">
        <v>3514</v>
      </c>
      <c r="D768" s="49" t="s">
        <v>888</v>
      </c>
      <c r="E768" s="49" t="s">
        <v>1041</v>
      </c>
      <c r="F768" s="49" t="str">
        <f t="shared" si="22"/>
        <v>143</v>
      </c>
      <c r="G768" s="50" t="s">
        <v>3330</v>
      </c>
      <c r="H768" s="48" t="s">
        <v>3485</v>
      </c>
      <c r="I768" s="50" t="s">
        <v>3486</v>
      </c>
      <c r="J768" s="51">
        <v>146.25</v>
      </c>
      <c r="K768" s="51">
        <v>150</v>
      </c>
      <c r="L768" s="52">
        <f t="shared" si="23"/>
        <v>148.125</v>
      </c>
    </row>
    <row r="769" spans="1:12" ht="12.75" customHeight="1">
      <c r="A769" s="47" t="s">
        <v>3515</v>
      </c>
      <c r="B769" s="48" t="s">
        <v>3516</v>
      </c>
      <c r="C769" s="49" t="s">
        <v>3517</v>
      </c>
      <c r="D769" s="49" t="s">
        <v>888</v>
      </c>
      <c r="E769" s="49" t="s">
        <v>1389</v>
      </c>
      <c r="F769" s="49" t="str">
        <f t="shared" si="22"/>
        <v>143</v>
      </c>
      <c r="G769" s="50" t="s">
        <v>3330</v>
      </c>
      <c r="H769" s="48" t="s">
        <v>3336</v>
      </c>
      <c r="I769" s="50" t="s">
        <v>3337</v>
      </c>
      <c r="J769" s="51">
        <v>120.25</v>
      </c>
      <c r="K769" s="51">
        <v>36</v>
      </c>
      <c r="L769" s="52">
        <f t="shared" si="23"/>
        <v>78.125</v>
      </c>
    </row>
    <row r="770" spans="1:12" ht="12.75" customHeight="1">
      <c r="A770" s="47" t="s">
        <v>3518</v>
      </c>
      <c r="B770" s="48" t="s">
        <v>3519</v>
      </c>
      <c r="C770" s="49" t="s">
        <v>3520</v>
      </c>
      <c r="D770" s="49" t="s">
        <v>888</v>
      </c>
      <c r="E770" s="49" t="s">
        <v>1389</v>
      </c>
      <c r="F770" s="49" t="str">
        <f t="shared" si="22"/>
        <v>143</v>
      </c>
      <c r="G770" s="50" t="s">
        <v>3330</v>
      </c>
      <c r="H770" s="48" t="s">
        <v>3396</v>
      </c>
      <c r="I770" s="50" t="s">
        <v>3397</v>
      </c>
      <c r="J770" s="51">
        <v>134.75</v>
      </c>
      <c r="K770" s="51">
        <v>79</v>
      </c>
      <c r="L770" s="52">
        <f t="shared" si="23"/>
        <v>106.875</v>
      </c>
    </row>
    <row r="771" spans="1:12" ht="12.75" customHeight="1">
      <c r="A771" s="47" t="s">
        <v>3521</v>
      </c>
      <c r="B771" s="48" t="s">
        <v>3522</v>
      </c>
      <c r="C771" s="49" t="s">
        <v>3523</v>
      </c>
      <c r="D771" s="49" t="s">
        <v>888</v>
      </c>
      <c r="E771" s="49" t="s">
        <v>1389</v>
      </c>
      <c r="F771" s="49" t="str">
        <f t="shared" si="22"/>
        <v>143</v>
      </c>
      <c r="G771" s="50" t="s">
        <v>3330</v>
      </c>
      <c r="H771" s="48" t="s">
        <v>3461</v>
      </c>
      <c r="I771" s="50" t="s">
        <v>3462</v>
      </c>
      <c r="J771" s="51">
        <v>123.25</v>
      </c>
      <c r="K771" s="51">
        <v>83</v>
      </c>
      <c r="L771" s="52">
        <f t="shared" si="23"/>
        <v>103.125</v>
      </c>
    </row>
    <row r="772" spans="1:12" ht="12.75" customHeight="1">
      <c r="A772" s="47" t="s">
        <v>3524</v>
      </c>
      <c r="B772" s="48" t="s">
        <v>3525</v>
      </c>
      <c r="C772" s="49" t="s">
        <v>3526</v>
      </c>
      <c r="D772" s="49" t="s">
        <v>888</v>
      </c>
      <c r="E772" s="49" t="s">
        <v>1389</v>
      </c>
      <c r="F772" s="49" t="str">
        <f t="shared" si="22"/>
        <v>143</v>
      </c>
      <c r="G772" s="50" t="s">
        <v>3330</v>
      </c>
      <c r="H772" s="48" t="s">
        <v>3527</v>
      </c>
      <c r="I772" s="50" t="s">
        <v>3528</v>
      </c>
      <c r="J772" s="51">
        <v>136.5</v>
      </c>
      <c r="K772" s="51">
        <v>94</v>
      </c>
      <c r="L772" s="52">
        <f t="shared" si="23"/>
        <v>115.25</v>
      </c>
    </row>
    <row r="773" spans="1:12" ht="12.75" customHeight="1">
      <c r="A773" s="47" t="s">
        <v>3529</v>
      </c>
      <c r="B773" s="48" t="s">
        <v>3530</v>
      </c>
      <c r="C773" s="49" t="s">
        <v>3531</v>
      </c>
      <c r="D773" s="49" t="s">
        <v>888</v>
      </c>
      <c r="E773" s="49" t="s">
        <v>1389</v>
      </c>
      <c r="F773" s="49" t="str">
        <f t="shared" ref="F773:F836" si="24">LEFT(B773,3)</f>
        <v>143</v>
      </c>
      <c r="G773" s="50" t="s">
        <v>3330</v>
      </c>
      <c r="H773" s="48" t="s">
        <v>1127</v>
      </c>
      <c r="I773" s="50" t="s">
        <v>3532</v>
      </c>
      <c r="J773" s="51">
        <v>124.75</v>
      </c>
      <c r="K773" s="51">
        <v>38</v>
      </c>
      <c r="L773" s="52">
        <f t="shared" ref="L773:L836" si="25">IF(MID(B773,4,1)="1", J773*50%+K773*50%, J773*60%+K773*40%)</f>
        <v>81.375</v>
      </c>
    </row>
    <row r="774" spans="1:12" ht="12.75" customHeight="1">
      <c r="A774" s="47" t="s">
        <v>3533</v>
      </c>
      <c r="B774" s="48" t="s">
        <v>3534</v>
      </c>
      <c r="C774" s="49" t="s">
        <v>3535</v>
      </c>
      <c r="D774" s="49" t="s">
        <v>888</v>
      </c>
      <c r="E774" s="49" t="s">
        <v>1389</v>
      </c>
      <c r="F774" s="49" t="str">
        <f t="shared" si="24"/>
        <v>143</v>
      </c>
      <c r="G774" s="50" t="s">
        <v>3330</v>
      </c>
      <c r="H774" s="48" t="s">
        <v>3536</v>
      </c>
      <c r="I774" s="50" t="s">
        <v>3537</v>
      </c>
      <c r="J774" s="51">
        <v>144.75</v>
      </c>
      <c r="K774" s="51">
        <v>43</v>
      </c>
      <c r="L774" s="52">
        <f t="shared" si="25"/>
        <v>93.875</v>
      </c>
    </row>
    <row r="775" spans="1:12" ht="12.75" customHeight="1">
      <c r="A775" s="47" t="s">
        <v>3538</v>
      </c>
      <c r="B775" s="48" t="s">
        <v>3539</v>
      </c>
      <c r="C775" s="49" t="s">
        <v>3540</v>
      </c>
      <c r="D775" s="49" t="s">
        <v>888</v>
      </c>
      <c r="E775" s="49" t="s">
        <v>1389</v>
      </c>
      <c r="F775" s="49" t="str">
        <f t="shared" si="24"/>
        <v>143</v>
      </c>
      <c r="G775" s="50" t="s">
        <v>3330</v>
      </c>
      <c r="H775" s="48" t="s">
        <v>1127</v>
      </c>
      <c r="I775" s="50" t="s">
        <v>3532</v>
      </c>
      <c r="J775" s="51">
        <v>115.75</v>
      </c>
      <c r="K775" s="51">
        <v>38</v>
      </c>
      <c r="L775" s="52">
        <f t="shared" si="25"/>
        <v>76.875</v>
      </c>
    </row>
    <row r="776" spans="1:12" ht="12.75" customHeight="1">
      <c r="A776" s="47" t="s">
        <v>3541</v>
      </c>
      <c r="B776" s="48" t="s">
        <v>3542</v>
      </c>
      <c r="C776" s="49" t="s">
        <v>3543</v>
      </c>
      <c r="D776" s="49" t="s">
        <v>888</v>
      </c>
      <c r="E776" s="49" t="s">
        <v>1395</v>
      </c>
      <c r="F776" s="49" t="str">
        <f t="shared" si="24"/>
        <v>143</v>
      </c>
      <c r="G776" s="50" t="s">
        <v>3330</v>
      </c>
      <c r="H776" s="48" t="s">
        <v>3544</v>
      </c>
      <c r="I776" s="50" t="s">
        <v>3545</v>
      </c>
      <c r="J776" s="51">
        <v>114.5</v>
      </c>
      <c r="K776" s="51">
        <v>30</v>
      </c>
      <c r="L776" s="52">
        <f t="shared" si="25"/>
        <v>72.25</v>
      </c>
    </row>
    <row r="777" spans="1:12" ht="12.75" customHeight="1">
      <c r="A777" s="47" t="s">
        <v>3546</v>
      </c>
      <c r="B777" s="48" t="s">
        <v>3547</v>
      </c>
      <c r="C777" s="49" t="s">
        <v>3548</v>
      </c>
      <c r="D777" s="49" t="s">
        <v>888</v>
      </c>
      <c r="E777" s="49" t="s">
        <v>1395</v>
      </c>
      <c r="F777" s="49" t="str">
        <f t="shared" si="24"/>
        <v>143</v>
      </c>
      <c r="G777" s="50" t="s">
        <v>3330</v>
      </c>
      <c r="H777" s="48" t="s">
        <v>3544</v>
      </c>
      <c r="I777" s="50" t="s">
        <v>3545</v>
      </c>
      <c r="J777" s="51">
        <v>124.5</v>
      </c>
      <c r="K777" s="51">
        <v>79</v>
      </c>
      <c r="L777" s="52">
        <f t="shared" si="25"/>
        <v>101.75</v>
      </c>
    </row>
    <row r="778" spans="1:12" ht="12.75" customHeight="1">
      <c r="A778" s="47" t="s">
        <v>3549</v>
      </c>
      <c r="B778" s="48" t="s">
        <v>3550</v>
      </c>
      <c r="C778" s="49" t="s">
        <v>3551</v>
      </c>
      <c r="D778" s="49" t="s">
        <v>888</v>
      </c>
      <c r="E778" s="49" t="s">
        <v>1395</v>
      </c>
      <c r="F778" s="49" t="str">
        <f t="shared" si="24"/>
        <v>143</v>
      </c>
      <c r="G778" s="50" t="s">
        <v>3330</v>
      </c>
      <c r="H778" s="48" t="s">
        <v>3461</v>
      </c>
      <c r="I778" s="50" t="s">
        <v>3462</v>
      </c>
      <c r="J778" s="51">
        <v>142</v>
      </c>
      <c r="K778" s="51">
        <v>69</v>
      </c>
      <c r="L778" s="52">
        <f t="shared" si="25"/>
        <v>105.5</v>
      </c>
    </row>
    <row r="779" spans="1:12" ht="12.75" customHeight="1">
      <c r="A779" s="47" t="s">
        <v>3552</v>
      </c>
      <c r="B779" s="48" t="s">
        <v>3553</v>
      </c>
      <c r="C779" s="49" t="s">
        <v>3554</v>
      </c>
      <c r="D779" s="49" t="s">
        <v>888</v>
      </c>
      <c r="E779" s="49" t="s">
        <v>1395</v>
      </c>
      <c r="F779" s="49" t="str">
        <f t="shared" si="24"/>
        <v>143</v>
      </c>
      <c r="G779" s="50" t="s">
        <v>3330</v>
      </c>
      <c r="H779" s="48" t="s">
        <v>3388</v>
      </c>
      <c r="I779" s="50" t="s">
        <v>3389</v>
      </c>
      <c r="J779" s="51">
        <v>116</v>
      </c>
      <c r="K779" s="51">
        <v>47</v>
      </c>
      <c r="L779" s="52">
        <f t="shared" si="25"/>
        <v>81.5</v>
      </c>
    </row>
    <row r="780" spans="1:12" ht="12.75" customHeight="1">
      <c r="A780" s="47" t="s">
        <v>3555</v>
      </c>
      <c r="B780" s="48" t="s">
        <v>3556</v>
      </c>
      <c r="C780" s="49" t="s">
        <v>3557</v>
      </c>
      <c r="D780" s="49" t="s">
        <v>888</v>
      </c>
      <c r="E780" s="49" t="s">
        <v>1395</v>
      </c>
      <c r="F780" s="49" t="str">
        <f t="shared" si="24"/>
        <v>143</v>
      </c>
      <c r="G780" s="50" t="s">
        <v>3330</v>
      </c>
      <c r="H780" s="48" t="s">
        <v>3558</v>
      </c>
      <c r="I780" s="50" t="s">
        <v>3559</v>
      </c>
      <c r="J780" s="51">
        <v>149</v>
      </c>
      <c r="K780" s="51">
        <v>99</v>
      </c>
      <c r="L780" s="52">
        <f t="shared" si="25"/>
        <v>124</v>
      </c>
    </row>
    <row r="781" spans="1:12" ht="12.75" customHeight="1">
      <c r="A781" s="47" t="s">
        <v>3560</v>
      </c>
      <c r="B781" s="48" t="s">
        <v>3561</v>
      </c>
      <c r="C781" s="49" t="s">
        <v>3562</v>
      </c>
      <c r="D781" s="49" t="s">
        <v>888</v>
      </c>
      <c r="E781" s="49" t="s">
        <v>1049</v>
      </c>
      <c r="F781" s="49" t="str">
        <f t="shared" si="24"/>
        <v>143</v>
      </c>
      <c r="G781" s="50" t="s">
        <v>3330</v>
      </c>
      <c r="H781" s="48" t="s">
        <v>3469</v>
      </c>
      <c r="I781" s="50" t="s">
        <v>3470</v>
      </c>
      <c r="J781" s="51">
        <v>117.75</v>
      </c>
      <c r="K781" s="51">
        <v>41</v>
      </c>
      <c r="L781" s="52">
        <f t="shared" si="25"/>
        <v>79.375</v>
      </c>
    </row>
    <row r="782" spans="1:12" ht="12.75" customHeight="1">
      <c r="A782" s="47" t="s">
        <v>3563</v>
      </c>
      <c r="B782" s="48" t="s">
        <v>3564</v>
      </c>
      <c r="C782" s="49" t="s">
        <v>3565</v>
      </c>
      <c r="D782" s="49" t="s">
        <v>888</v>
      </c>
      <c r="E782" s="49" t="s">
        <v>1049</v>
      </c>
      <c r="F782" s="49" t="str">
        <f t="shared" si="24"/>
        <v>143</v>
      </c>
      <c r="G782" s="50" t="s">
        <v>3330</v>
      </c>
      <c r="H782" s="48" t="s">
        <v>1738</v>
      </c>
      <c r="I782" s="50" t="s">
        <v>3379</v>
      </c>
      <c r="J782" s="51">
        <v>129.25</v>
      </c>
      <c r="K782" s="51">
        <v>51</v>
      </c>
      <c r="L782" s="52">
        <f t="shared" si="25"/>
        <v>90.125</v>
      </c>
    </row>
    <row r="783" spans="1:12" ht="12.75" customHeight="1">
      <c r="A783" s="47" t="s">
        <v>3566</v>
      </c>
      <c r="B783" s="48" t="s">
        <v>3567</v>
      </c>
      <c r="C783" s="49" t="s">
        <v>3568</v>
      </c>
      <c r="D783" s="49" t="s">
        <v>888</v>
      </c>
      <c r="E783" s="49" t="s">
        <v>1049</v>
      </c>
      <c r="F783" s="49" t="str">
        <f t="shared" si="24"/>
        <v>143</v>
      </c>
      <c r="G783" s="50" t="s">
        <v>3330</v>
      </c>
      <c r="H783" s="48" t="s">
        <v>3569</v>
      </c>
      <c r="I783" s="50" t="s">
        <v>3508</v>
      </c>
      <c r="J783" s="51">
        <v>118</v>
      </c>
      <c r="K783" s="51">
        <v>30</v>
      </c>
      <c r="L783" s="52">
        <f t="shared" si="25"/>
        <v>74</v>
      </c>
    </row>
    <row r="784" spans="1:12" ht="12.75" customHeight="1">
      <c r="A784" s="47" t="s">
        <v>3570</v>
      </c>
      <c r="B784" s="48" t="s">
        <v>3571</v>
      </c>
      <c r="C784" s="49" t="s">
        <v>3572</v>
      </c>
      <c r="D784" s="49" t="s">
        <v>888</v>
      </c>
      <c r="E784" s="49" t="s">
        <v>1049</v>
      </c>
      <c r="F784" s="49" t="str">
        <f t="shared" si="24"/>
        <v>143</v>
      </c>
      <c r="G784" s="50" t="s">
        <v>3330</v>
      </c>
      <c r="H784" s="48" t="s">
        <v>3573</v>
      </c>
      <c r="I784" s="50" t="s">
        <v>3574</v>
      </c>
      <c r="J784" s="51">
        <v>144</v>
      </c>
      <c r="K784" s="51">
        <v>95</v>
      </c>
      <c r="L784" s="52">
        <f t="shared" si="25"/>
        <v>119.5</v>
      </c>
    </row>
    <row r="785" spans="1:12" ht="12.75" customHeight="1">
      <c r="A785" s="47" t="s">
        <v>3575</v>
      </c>
      <c r="B785" s="48" t="s">
        <v>3576</v>
      </c>
      <c r="C785" s="49" t="s">
        <v>3577</v>
      </c>
      <c r="D785" s="49" t="s">
        <v>888</v>
      </c>
      <c r="E785" s="49" t="s">
        <v>1049</v>
      </c>
      <c r="F785" s="49" t="str">
        <f t="shared" si="24"/>
        <v>143</v>
      </c>
      <c r="G785" s="50" t="s">
        <v>3330</v>
      </c>
      <c r="H785" s="48" t="s">
        <v>3011</v>
      </c>
      <c r="I785" s="50" t="s">
        <v>3578</v>
      </c>
      <c r="J785" s="51">
        <v>129.25</v>
      </c>
      <c r="K785" s="51">
        <v>71</v>
      </c>
      <c r="L785" s="52">
        <f t="shared" si="25"/>
        <v>100.125</v>
      </c>
    </row>
    <row r="786" spans="1:12" ht="12.75" customHeight="1">
      <c r="A786" s="47" t="s">
        <v>3579</v>
      </c>
      <c r="B786" s="48" t="s">
        <v>3580</v>
      </c>
      <c r="C786" s="49" t="s">
        <v>3581</v>
      </c>
      <c r="D786" s="49" t="s">
        <v>888</v>
      </c>
      <c r="E786" s="49" t="s">
        <v>1049</v>
      </c>
      <c r="F786" s="49" t="str">
        <f t="shared" si="24"/>
        <v>143</v>
      </c>
      <c r="G786" s="50" t="s">
        <v>3330</v>
      </c>
      <c r="H786" s="48" t="s">
        <v>3406</v>
      </c>
      <c r="I786" s="50" t="s">
        <v>3407</v>
      </c>
      <c r="J786" s="51">
        <v>123.5</v>
      </c>
      <c r="K786" s="51">
        <v>112</v>
      </c>
      <c r="L786" s="52">
        <f t="shared" si="25"/>
        <v>117.75</v>
      </c>
    </row>
    <row r="787" spans="1:12" ht="12.75" customHeight="1">
      <c r="A787" s="47" t="s">
        <v>3582</v>
      </c>
      <c r="B787" s="48" t="s">
        <v>3583</v>
      </c>
      <c r="C787" s="49" t="s">
        <v>3584</v>
      </c>
      <c r="D787" s="49" t="s">
        <v>888</v>
      </c>
      <c r="E787" s="49" t="s">
        <v>1049</v>
      </c>
      <c r="F787" s="49" t="str">
        <f t="shared" si="24"/>
        <v>143</v>
      </c>
      <c r="G787" s="50" t="s">
        <v>3330</v>
      </c>
      <c r="H787" s="48" t="s">
        <v>1791</v>
      </c>
      <c r="I787" s="50" t="s">
        <v>3585</v>
      </c>
      <c r="J787" s="51">
        <v>141</v>
      </c>
      <c r="K787" s="51">
        <v>63</v>
      </c>
      <c r="L787" s="52">
        <f t="shared" si="25"/>
        <v>102</v>
      </c>
    </row>
    <row r="788" spans="1:12" ht="12.75" customHeight="1">
      <c r="A788" s="47" t="s">
        <v>3586</v>
      </c>
      <c r="B788" s="48" t="s">
        <v>3587</v>
      </c>
      <c r="C788" s="49" t="s">
        <v>3588</v>
      </c>
      <c r="D788" s="49" t="s">
        <v>888</v>
      </c>
      <c r="E788" s="49" t="s">
        <v>1049</v>
      </c>
      <c r="F788" s="49" t="str">
        <f t="shared" si="24"/>
        <v>143</v>
      </c>
      <c r="G788" s="50" t="s">
        <v>3330</v>
      </c>
      <c r="H788" s="48" t="s">
        <v>3396</v>
      </c>
      <c r="I788" s="50" t="s">
        <v>3397</v>
      </c>
      <c r="J788" s="51">
        <v>116.5</v>
      </c>
      <c r="K788" s="51">
        <v>99</v>
      </c>
      <c r="L788" s="52">
        <f t="shared" si="25"/>
        <v>107.75</v>
      </c>
    </row>
    <row r="789" spans="1:12" ht="12.75" customHeight="1">
      <c r="A789" s="47" t="s">
        <v>3589</v>
      </c>
      <c r="B789" s="48" t="s">
        <v>3590</v>
      </c>
      <c r="C789" s="49" t="s">
        <v>3591</v>
      </c>
      <c r="D789" s="49" t="s">
        <v>888</v>
      </c>
      <c r="E789" s="49" t="s">
        <v>1049</v>
      </c>
      <c r="F789" s="49" t="str">
        <f t="shared" si="24"/>
        <v>143</v>
      </c>
      <c r="G789" s="50" t="s">
        <v>3330</v>
      </c>
      <c r="H789" s="48" t="s">
        <v>1704</v>
      </c>
      <c r="I789" s="50" t="s">
        <v>3592</v>
      </c>
      <c r="J789" s="51">
        <v>132</v>
      </c>
      <c r="K789" s="51">
        <v>45</v>
      </c>
      <c r="L789" s="52">
        <f t="shared" si="25"/>
        <v>88.5</v>
      </c>
    </row>
    <row r="790" spans="1:12" ht="12.75" customHeight="1">
      <c r="A790" s="47" t="s">
        <v>3593</v>
      </c>
      <c r="B790" s="48" t="s">
        <v>3594</v>
      </c>
      <c r="C790" s="49" t="s">
        <v>3595</v>
      </c>
      <c r="D790" s="49" t="s">
        <v>888</v>
      </c>
      <c r="E790" s="49" t="s">
        <v>1049</v>
      </c>
      <c r="F790" s="49" t="str">
        <f t="shared" si="24"/>
        <v>143</v>
      </c>
      <c r="G790" s="50" t="s">
        <v>3330</v>
      </c>
      <c r="H790" s="48" t="s">
        <v>972</v>
      </c>
      <c r="I790" s="50" t="s">
        <v>3596</v>
      </c>
      <c r="J790" s="51">
        <v>121.25</v>
      </c>
      <c r="K790" s="51">
        <v>68</v>
      </c>
      <c r="L790" s="52">
        <f t="shared" si="25"/>
        <v>94.625</v>
      </c>
    </row>
    <row r="791" spans="1:12" ht="12.75" customHeight="1">
      <c r="A791" s="47" t="s">
        <v>3597</v>
      </c>
      <c r="B791" s="48" t="s">
        <v>3598</v>
      </c>
      <c r="C791" s="49" t="s">
        <v>3599</v>
      </c>
      <c r="D791" s="49" t="s">
        <v>888</v>
      </c>
      <c r="E791" s="49" t="s">
        <v>1049</v>
      </c>
      <c r="F791" s="49" t="str">
        <f t="shared" si="24"/>
        <v>143</v>
      </c>
      <c r="G791" s="50" t="s">
        <v>3330</v>
      </c>
      <c r="H791" s="48" t="s">
        <v>3388</v>
      </c>
      <c r="I791" s="50" t="s">
        <v>3389</v>
      </c>
      <c r="J791" s="51">
        <v>145.5</v>
      </c>
      <c r="K791" s="51">
        <v>35</v>
      </c>
      <c r="L791" s="52">
        <f t="shared" si="25"/>
        <v>90.25</v>
      </c>
    </row>
    <row r="792" spans="1:12" ht="12.75" customHeight="1">
      <c r="A792" s="47" t="s">
        <v>3600</v>
      </c>
      <c r="B792" s="48" t="s">
        <v>3601</v>
      </c>
      <c r="C792" s="49" t="s">
        <v>3602</v>
      </c>
      <c r="D792" s="49" t="s">
        <v>888</v>
      </c>
      <c r="E792" s="49" t="s">
        <v>1049</v>
      </c>
      <c r="F792" s="49" t="str">
        <f t="shared" si="24"/>
        <v>143</v>
      </c>
      <c r="G792" s="50" t="s">
        <v>3330</v>
      </c>
      <c r="H792" s="48" t="s">
        <v>3383</v>
      </c>
      <c r="I792" s="50" t="s">
        <v>3384</v>
      </c>
      <c r="J792" s="51">
        <v>115.75</v>
      </c>
      <c r="K792" s="51">
        <v>37</v>
      </c>
      <c r="L792" s="52">
        <f t="shared" si="25"/>
        <v>76.375</v>
      </c>
    </row>
    <row r="793" spans="1:12" ht="12.75" customHeight="1">
      <c r="A793" s="47" t="s">
        <v>3603</v>
      </c>
      <c r="B793" s="48" t="s">
        <v>3604</v>
      </c>
      <c r="C793" s="49" t="s">
        <v>3605</v>
      </c>
      <c r="D793" s="49" t="s">
        <v>888</v>
      </c>
      <c r="E793" s="49" t="s">
        <v>1049</v>
      </c>
      <c r="F793" s="49" t="str">
        <f t="shared" si="24"/>
        <v>143</v>
      </c>
      <c r="G793" s="50" t="s">
        <v>3330</v>
      </c>
      <c r="H793" s="48" t="s">
        <v>3527</v>
      </c>
      <c r="I793" s="50" t="s">
        <v>3528</v>
      </c>
      <c r="J793" s="51">
        <v>112</v>
      </c>
      <c r="K793" s="51">
        <v>47</v>
      </c>
      <c r="L793" s="52">
        <f t="shared" si="25"/>
        <v>79.5</v>
      </c>
    </row>
    <row r="794" spans="1:12" ht="12.75" customHeight="1">
      <c r="A794" s="47" t="s">
        <v>3606</v>
      </c>
      <c r="B794" s="48" t="s">
        <v>3607</v>
      </c>
      <c r="C794" s="49" t="s">
        <v>3608</v>
      </c>
      <c r="D794" s="49" t="s">
        <v>888</v>
      </c>
      <c r="E794" s="49" t="s">
        <v>1049</v>
      </c>
      <c r="F794" s="49" t="str">
        <f t="shared" si="24"/>
        <v>143</v>
      </c>
      <c r="G794" s="50" t="s">
        <v>3330</v>
      </c>
      <c r="H794" s="48" t="s">
        <v>3609</v>
      </c>
      <c r="I794" s="50" t="s">
        <v>3384</v>
      </c>
      <c r="J794" s="51">
        <v>134.75</v>
      </c>
      <c r="K794" s="51">
        <v>152</v>
      </c>
      <c r="L794" s="52">
        <f t="shared" si="25"/>
        <v>143.375</v>
      </c>
    </row>
    <row r="795" spans="1:12" ht="12.75" customHeight="1">
      <c r="A795" s="47" t="s">
        <v>3610</v>
      </c>
      <c r="B795" s="48" t="s">
        <v>3611</v>
      </c>
      <c r="C795" s="49" t="s">
        <v>3612</v>
      </c>
      <c r="D795" s="49" t="s">
        <v>888</v>
      </c>
      <c r="E795" s="49" t="s">
        <v>1049</v>
      </c>
      <c r="F795" s="49" t="str">
        <f t="shared" si="24"/>
        <v>143</v>
      </c>
      <c r="G795" s="50" t="s">
        <v>3330</v>
      </c>
      <c r="H795" s="48" t="s">
        <v>1722</v>
      </c>
      <c r="I795" s="50" t="s">
        <v>3431</v>
      </c>
      <c r="J795" s="51">
        <v>120.75</v>
      </c>
      <c r="K795" s="51">
        <v>99</v>
      </c>
      <c r="L795" s="52">
        <f t="shared" si="25"/>
        <v>109.875</v>
      </c>
    </row>
    <row r="796" spans="1:12" ht="12.75" customHeight="1">
      <c r="A796" s="47" t="s">
        <v>3613</v>
      </c>
      <c r="B796" s="48" t="s">
        <v>3614</v>
      </c>
      <c r="C796" s="49" t="s">
        <v>3615</v>
      </c>
      <c r="D796" s="49" t="s">
        <v>888</v>
      </c>
      <c r="E796" s="49" t="s">
        <v>1049</v>
      </c>
      <c r="F796" s="49" t="str">
        <f t="shared" si="24"/>
        <v>143</v>
      </c>
      <c r="G796" s="50" t="s">
        <v>3330</v>
      </c>
      <c r="H796" s="48" t="s">
        <v>1791</v>
      </c>
      <c r="I796" s="50" t="s">
        <v>3585</v>
      </c>
      <c r="J796" s="51">
        <v>133.75</v>
      </c>
      <c r="K796" s="51">
        <v>37</v>
      </c>
      <c r="L796" s="52">
        <f t="shared" si="25"/>
        <v>85.375</v>
      </c>
    </row>
    <row r="797" spans="1:12" ht="12.75" customHeight="1">
      <c r="A797" s="47" t="s">
        <v>3616</v>
      </c>
      <c r="B797" s="48" t="s">
        <v>3617</v>
      </c>
      <c r="C797" s="49" t="s">
        <v>3618</v>
      </c>
      <c r="D797" s="49" t="s">
        <v>888</v>
      </c>
      <c r="E797" s="49" t="s">
        <v>1049</v>
      </c>
      <c r="F797" s="49" t="str">
        <f t="shared" si="24"/>
        <v>143</v>
      </c>
      <c r="G797" s="50" t="s">
        <v>3330</v>
      </c>
      <c r="H797" s="48" t="s">
        <v>3619</v>
      </c>
      <c r="I797" s="50" t="s">
        <v>3620</v>
      </c>
      <c r="J797" s="51">
        <v>124.25</v>
      </c>
      <c r="K797" s="51">
        <v>38</v>
      </c>
      <c r="L797" s="52">
        <f t="shared" si="25"/>
        <v>81.125</v>
      </c>
    </row>
    <row r="798" spans="1:12" ht="12.75" customHeight="1">
      <c r="A798" s="47" t="s">
        <v>3621</v>
      </c>
      <c r="B798" s="48" t="s">
        <v>3622</v>
      </c>
      <c r="C798" s="49" t="s">
        <v>3623</v>
      </c>
      <c r="D798" s="49" t="s">
        <v>888</v>
      </c>
      <c r="E798" s="49" t="s">
        <v>1049</v>
      </c>
      <c r="F798" s="49" t="str">
        <f t="shared" si="24"/>
        <v>143</v>
      </c>
      <c r="G798" s="50" t="s">
        <v>3330</v>
      </c>
      <c r="H798" s="48" t="s">
        <v>1127</v>
      </c>
      <c r="I798" s="50" t="s">
        <v>3532</v>
      </c>
      <c r="J798" s="51">
        <v>138.5</v>
      </c>
      <c r="K798" s="51">
        <v>50</v>
      </c>
      <c r="L798" s="52">
        <f t="shared" si="25"/>
        <v>94.25</v>
      </c>
    </row>
    <row r="799" spans="1:12" ht="12.75" customHeight="1">
      <c r="A799" s="47" t="s">
        <v>3624</v>
      </c>
      <c r="B799" s="48" t="s">
        <v>3625</v>
      </c>
      <c r="C799" s="49" t="s">
        <v>3626</v>
      </c>
      <c r="D799" s="49" t="s">
        <v>888</v>
      </c>
      <c r="E799" s="49" t="s">
        <v>1049</v>
      </c>
      <c r="F799" s="49" t="str">
        <f t="shared" si="24"/>
        <v>143</v>
      </c>
      <c r="G799" s="50" t="s">
        <v>3330</v>
      </c>
      <c r="H799" s="48" t="s">
        <v>3444</v>
      </c>
      <c r="I799" s="50" t="s">
        <v>3445</v>
      </c>
      <c r="J799" s="51">
        <v>121.75</v>
      </c>
      <c r="K799" s="51">
        <v>41</v>
      </c>
      <c r="L799" s="52">
        <f t="shared" si="25"/>
        <v>81.375</v>
      </c>
    </row>
    <row r="800" spans="1:12" ht="12.75" customHeight="1">
      <c r="A800" s="47" t="s">
        <v>3627</v>
      </c>
      <c r="B800" s="48" t="s">
        <v>3628</v>
      </c>
      <c r="C800" s="49" t="s">
        <v>3629</v>
      </c>
      <c r="D800" s="49" t="s">
        <v>888</v>
      </c>
      <c r="E800" s="49" t="s">
        <v>1049</v>
      </c>
      <c r="F800" s="49" t="str">
        <f t="shared" si="24"/>
        <v>143</v>
      </c>
      <c r="G800" s="50" t="s">
        <v>3330</v>
      </c>
      <c r="H800" s="48" t="s">
        <v>3558</v>
      </c>
      <c r="I800" s="50" t="s">
        <v>3559</v>
      </c>
      <c r="J800" s="51">
        <v>131.5</v>
      </c>
      <c r="K800" s="51">
        <v>31</v>
      </c>
      <c r="L800" s="52">
        <f t="shared" si="25"/>
        <v>81.25</v>
      </c>
    </row>
    <row r="801" spans="1:12" ht="12.75" customHeight="1">
      <c r="A801" s="47" t="s">
        <v>3630</v>
      </c>
      <c r="B801" s="48" t="s">
        <v>3631</v>
      </c>
      <c r="C801" s="49" t="s">
        <v>3632</v>
      </c>
      <c r="D801" s="49" t="s">
        <v>888</v>
      </c>
      <c r="E801" s="49" t="s">
        <v>1049</v>
      </c>
      <c r="F801" s="49" t="str">
        <f t="shared" si="24"/>
        <v>143</v>
      </c>
      <c r="G801" s="50" t="s">
        <v>3330</v>
      </c>
      <c r="H801" s="48" t="s">
        <v>3544</v>
      </c>
      <c r="I801" s="50" t="s">
        <v>3545</v>
      </c>
      <c r="J801" s="51">
        <v>143.5</v>
      </c>
      <c r="K801" s="51">
        <v>32</v>
      </c>
      <c r="L801" s="52">
        <f t="shared" si="25"/>
        <v>87.75</v>
      </c>
    </row>
    <row r="802" spans="1:12" ht="12.75" customHeight="1">
      <c r="A802" s="47" t="s">
        <v>3633</v>
      </c>
      <c r="B802" s="48" t="s">
        <v>3634</v>
      </c>
      <c r="C802" s="49" t="s">
        <v>3635</v>
      </c>
      <c r="D802" s="49" t="s">
        <v>888</v>
      </c>
      <c r="E802" s="49" t="s">
        <v>1049</v>
      </c>
      <c r="F802" s="49" t="str">
        <f t="shared" si="24"/>
        <v>143</v>
      </c>
      <c r="G802" s="50" t="s">
        <v>3330</v>
      </c>
      <c r="H802" s="48" t="s">
        <v>3401</v>
      </c>
      <c r="I802" s="50" t="s">
        <v>3402</v>
      </c>
      <c r="J802" s="51">
        <v>125.5</v>
      </c>
      <c r="K802" s="51">
        <v>64</v>
      </c>
      <c r="L802" s="52">
        <f t="shared" si="25"/>
        <v>94.75</v>
      </c>
    </row>
    <row r="803" spans="1:12" ht="12.75" customHeight="1">
      <c r="A803" s="47" t="s">
        <v>3636</v>
      </c>
      <c r="B803" s="48" t="s">
        <v>3637</v>
      </c>
      <c r="C803" s="49" t="s">
        <v>3638</v>
      </c>
      <c r="D803" s="49" t="s">
        <v>888</v>
      </c>
      <c r="E803" s="49" t="s">
        <v>1049</v>
      </c>
      <c r="F803" s="49" t="str">
        <f t="shared" si="24"/>
        <v>143</v>
      </c>
      <c r="G803" s="50" t="s">
        <v>3330</v>
      </c>
      <c r="H803" s="48" t="s">
        <v>3444</v>
      </c>
      <c r="I803" s="50" t="s">
        <v>3445</v>
      </c>
      <c r="J803" s="51">
        <v>113.25</v>
      </c>
      <c r="K803" s="51">
        <v>43</v>
      </c>
      <c r="L803" s="52">
        <f t="shared" si="25"/>
        <v>78.125</v>
      </c>
    </row>
    <row r="804" spans="1:12" ht="12.75" customHeight="1">
      <c r="A804" s="47" t="s">
        <v>3639</v>
      </c>
      <c r="B804" s="48" t="s">
        <v>3640</v>
      </c>
      <c r="C804" s="49" t="s">
        <v>3641</v>
      </c>
      <c r="D804" s="49" t="s">
        <v>888</v>
      </c>
      <c r="E804" s="49" t="s">
        <v>1049</v>
      </c>
      <c r="F804" s="49" t="str">
        <f t="shared" si="24"/>
        <v>143</v>
      </c>
      <c r="G804" s="50" t="s">
        <v>3330</v>
      </c>
      <c r="H804" s="48" t="s">
        <v>3544</v>
      </c>
      <c r="I804" s="50" t="s">
        <v>3545</v>
      </c>
      <c r="J804" s="51">
        <v>116.5</v>
      </c>
      <c r="K804" s="51">
        <v>36</v>
      </c>
      <c r="L804" s="52">
        <f t="shared" si="25"/>
        <v>76.25</v>
      </c>
    </row>
    <row r="805" spans="1:12" ht="12.75" customHeight="1">
      <c r="A805" s="47" t="s">
        <v>3642</v>
      </c>
      <c r="B805" s="48" t="s">
        <v>3643</v>
      </c>
      <c r="C805" s="49" t="s">
        <v>3644</v>
      </c>
      <c r="D805" s="49" t="s">
        <v>888</v>
      </c>
      <c r="E805" s="49" t="s">
        <v>1049</v>
      </c>
      <c r="F805" s="49" t="str">
        <f t="shared" si="24"/>
        <v>143</v>
      </c>
      <c r="G805" s="50" t="s">
        <v>3330</v>
      </c>
      <c r="H805" s="48" t="s">
        <v>3536</v>
      </c>
      <c r="I805" s="50" t="s">
        <v>3537</v>
      </c>
      <c r="J805" s="51">
        <v>111.5</v>
      </c>
      <c r="K805" s="51">
        <v>95</v>
      </c>
      <c r="L805" s="52">
        <f t="shared" si="25"/>
        <v>103.25</v>
      </c>
    </row>
    <row r="806" spans="1:12" ht="12.75" customHeight="1">
      <c r="A806" s="47" t="s">
        <v>3645</v>
      </c>
      <c r="B806" s="48" t="s">
        <v>3646</v>
      </c>
      <c r="C806" s="49" t="s">
        <v>3647</v>
      </c>
      <c r="D806" s="49" t="s">
        <v>888</v>
      </c>
      <c r="E806" s="49" t="s">
        <v>1059</v>
      </c>
      <c r="F806" s="49" t="str">
        <f t="shared" si="24"/>
        <v>143</v>
      </c>
      <c r="G806" s="50" t="s">
        <v>3330</v>
      </c>
      <c r="H806" s="48" t="s">
        <v>3011</v>
      </c>
      <c r="I806" s="50" t="s">
        <v>3578</v>
      </c>
      <c r="J806" s="51">
        <v>143</v>
      </c>
      <c r="K806" s="51">
        <v>81</v>
      </c>
      <c r="L806" s="52">
        <f t="shared" si="25"/>
        <v>112</v>
      </c>
    </row>
    <row r="807" spans="1:12" ht="12.75" customHeight="1">
      <c r="A807" s="47" t="s">
        <v>3648</v>
      </c>
      <c r="B807" s="48" t="s">
        <v>3649</v>
      </c>
      <c r="C807" s="49" t="s">
        <v>3650</v>
      </c>
      <c r="D807" s="49" t="s">
        <v>888</v>
      </c>
      <c r="E807" s="49" t="s">
        <v>1059</v>
      </c>
      <c r="F807" s="49" t="str">
        <f t="shared" si="24"/>
        <v>143</v>
      </c>
      <c r="G807" s="50" t="s">
        <v>3330</v>
      </c>
      <c r="H807" s="48" t="s">
        <v>3401</v>
      </c>
      <c r="I807" s="50" t="s">
        <v>3402</v>
      </c>
      <c r="J807" s="51">
        <v>145.25</v>
      </c>
      <c r="K807" s="51">
        <v>38</v>
      </c>
      <c r="L807" s="52">
        <f t="shared" si="25"/>
        <v>91.625</v>
      </c>
    </row>
    <row r="808" spans="1:12" ht="12.75" customHeight="1">
      <c r="A808" s="47" t="s">
        <v>3651</v>
      </c>
      <c r="B808" s="48" t="s">
        <v>3652</v>
      </c>
      <c r="C808" s="49" t="s">
        <v>3653</v>
      </c>
      <c r="D808" s="49" t="s">
        <v>888</v>
      </c>
      <c r="E808" s="49" t="s">
        <v>1059</v>
      </c>
      <c r="F808" s="49" t="str">
        <f t="shared" si="24"/>
        <v>143</v>
      </c>
      <c r="G808" s="50" t="s">
        <v>3330</v>
      </c>
      <c r="H808" s="48" t="s">
        <v>3654</v>
      </c>
      <c r="I808" s="50" t="s">
        <v>3655</v>
      </c>
      <c r="J808" s="51">
        <v>117</v>
      </c>
      <c r="K808" s="51">
        <v>33</v>
      </c>
      <c r="L808" s="52">
        <f t="shared" si="25"/>
        <v>75</v>
      </c>
    </row>
    <row r="809" spans="1:12" ht="12.75" customHeight="1">
      <c r="A809" s="47" t="s">
        <v>3656</v>
      </c>
      <c r="B809" s="48" t="s">
        <v>3657</v>
      </c>
      <c r="C809" s="49" t="s">
        <v>3658</v>
      </c>
      <c r="D809" s="49" t="s">
        <v>888</v>
      </c>
      <c r="E809" s="49" t="s">
        <v>1059</v>
      </c>
      <c r="F809" s="49" t="str">
        <f t="shared" si="24"/>
        <v>143</v>
      </c>
      <c r="G809" s="50" t="s">
        <v>3330</v>
      </c>
      <c r="H809" s="48" t="s">
        <v>3659</v>
      </c>
      <c r="I809" s="50" t="s">
        <v>3660</v>
      </c>
      <c r="J809" s="51">
        <v>130.25</v>
      </c>
      <c r="K809" s="51">
        <v>76</v>
      </c>
      <c r="L809" s="52">
        <f t="shared" si="25"/>
        <v>103.125</v>
      </c>
    </row>
    <row r="810" spans="1:12" ht="12.75" customHeight="1">
      <c r="A810" s="47" t="s">
        <v>3661</v>
      </c>
      <c r="B810" s="48" t="s">
        <v>3662</v>
      </c>
      <c r="C810" s="49" t="s">
        <v>3663</v>
      </c>
      <c r="D810" s="49" t="s">
        <v>888</v>
      </c>
      <c r="E810" s="49" t="s">
        <v>1059</v>
      </c>
      <c r="F810" s="49" t="str">
        <f t="shared" si="24"/>
        <v>143</v>
      </c>
      <c r="G810" s="50" t="s">
        <v>3330</v>
      </c>
      <c r="H810" s="48" t="s">
        <v>3536</v>
      </c>
      <c r="I810" s="50" t="s">
        <v>3537</v>
      </c>
      <c r="J810" s="51">
        <v>128.25</v>
      </c>
      <c r="K810" s="51">
        <v>82</v>
      </c>
      <c r="L810" s="52">
        <f t="shared" si="25"/>
        <v>105.125</v>
      </c>
    </row>
    <row r="811" spans="1:12" ht="12.75" customHeight="1">
      <c r="A811" s="47" t="s">
        <v>3664</v>
      </c>
      <c r="B811" s="48" t="s">
        <v>3665</v>
      </c>
      <c r="C811" s="49" t="s">
        <v>3666</v>
      </c>
      <c r="D811" s="49" t="s">
        <v>888</v>
      </c>
      <c r="E811" s="49" t="s">
        <v>1059</v>
      </c>
      <c r="F811" s="49" t="str">
        <f t="shared" si="24"/>
        <v>143</v>
      </c>
      <c r="G811" s="50" t="s">
        <v>3330</v>
      </c>
      <c r="H811" s="48" t="s">
        <v>3667</v>
      </c>
      <c r="I811" s="50" t="s">
        <v>3668</v>
      </c>
      <c r="J811" s="51">
        <v>145.75</v>
      </c>
      <c r="K811" s="51">
        <v>85</v>
      </c>
      <c r="L811" s="52">
        <f t="shared" si="25"/>
        <v>115.375</v>
      </c>
    </row>
    <row r="812" spans="1:12" ht="12.75" customHeight="1">
      <c r="A812" s="47" t="s">
        <v>3669</v>
      </c>
      <c r="B812" s="48" t="s">
        <v>3670</v>
      </c>
      <c r="C812" s="49" t="s">
        <v>3671</v>
      </c>
      <c r="D812" s="49" t="s">
        <v>888</v>
      </c>
      <c r="E812" s="49" t="s">
        <v>1059</v>
      </c>
      <c r="F812" s="49" t="str">
        <f t="shared" si="24"/>
        <v>143</v>
      </c>
      <c r="G812" s="50" t="s">
        <v>3330</v>
      </c>
      <c r="H812" s="48" t="s">
        <v>3374</v>
      </c>
      <c r="I812" s="50" t="s">
        <v>3375</v>
      </c>
      <c r="J812" s="51">
        <v>130.25</v>
      </c>
      <c r="K812" s="51">
        <v>43</v>
      </c>
      <c r="L812" s="52">
        <f t="shared" si="25"/>
        <v>86.625</v>
      </c>
    </row>
    <row r="813" spans="1:12" ht="12.75" customHeight="1">
      <c r="A813" s="47" t="s">
        <v>3672</v>
      </c>
      <c r="B813" s="48" t="s">
        <v>3673</v>
      </c>
      <c r="C813" s="49" t="s">
        <v>3674</v>
      </c>
      <c r="D813" s="49" t="s">
        <v>888</v>
      </c>
      <c r="E813" s="49" t="s">
        <v>1059</v>
      </c>
      <c r="F813" s="49" t="str">
        <f t="shared" si="24"/>
        <v>143</v>
      </c>
      <c r="G813" s="50" t="s">
        <v>3330</v>
      </c>
      <c r="H813" s="48" t="s">
        <v>3675</v>
      </c>
      <c r="I813" s="50" t="s">
        <v>3676</v>
      </c>
      <c r="J813" s="51">
        <v>140.5</v>
      </c>
      <c r="K813" s="51">
        <v>88</v>
      </c>
      <c r="L813" s="52">
        <f t="shared" si="25"/>
        <v>114.25</v>
      </c>
    </row>
    <row r="814" spans="1:12" ht="12.75" customHeight="1">
      <c r="A814" s="47" t="s">
        <v>3677</v>
      </c>
      <c r="B814" s="48" t="s">
        <v>3678</v>
      </c>
      <c r="C814" s="49" t="s">
        <v>3679</v>
      </c>
      <c r="D814" s="49" t="s">
        <v>888</v>
      </c>
      <c r="E814" s="49" t="s">
        <v>1059</v>
      </c>
      <c r="F814" s="49" t="str">
        <f t="shared" si="24"/>
        <v>143</v>
      </c>
      <c r="G814" s="50" t="s">
        <v>3330</v>
      </c>
      <c r="H814" s="48" t="s">
        <v>3011</v>
      </c>
      <c r="I814" s="50" t="s">
        <v>3578</v>
      </c>
      <c r="J814" s="51">
        <v>115</v>
      </c>
      <c r="K814" s="51">
        <v>90</v>
      </c>
      <c r="L814" s="52">
        <f t="shared" si="25"/>
        <v>102.5</v>
      </c>
    </row>
    <row r="815" spans="1:12" ht="12.75" customHeight="1">
      <c r="A815" s="47" t="s">
        <v>3680</v>
      </c>
      <c r="B815" s="48" t="s">
        <v>3681</v>
      </c>
      <c r="C815" s="49" t="s">
        <v>3682</v>
      </c>
      <c r="D815" s="49" t="s">
        <v>888</v>
      </c>
      <c r="E815" s="49" t="s">
        <v>1059</v>
      </c>
      <c r="F815" s="49" t="str">
        <f t="shared" si="24"/>
        <v>143</v>
      </c>
      <c r="G815" s="50" t="s">
        <v>3330</v>
      </c>
      <c r="H815" s="48" t="s">
        <v>3683</v>
      </c>
      <c r="I815" s="50" t="s">
        <v>3684</v>
      </c>
      <c r="J815" s="51">
        <v>131.25</v>
      </c>
      <c r="K815" s="51">
        <v>42</v>
      </c>
      <c r="L815" s="52">
        <f t="shared" si="25"/>
        <v>86.625</v>
      </c>
    </row>
    <row r="816" spans="1:12" ht="12.75" customHeight="1">
      <c r="A816" s="47" t="s">
        <v>3685</v>
      </c>
      <c r="B816" s="48" t="s">
        <v>3686</v>
      </c>
      <c r="C816" s="49" t="s">
        <v>3687</v>
      </c>
      <c r="D816" s="49" t="s">
        <v>888</v>
      </c>
      <c r="E816" s="49" t="s">
        <v>1059</v>
      </c>
      <c r="F816" s="49" t="str">
        <f t="shared" si="24"/>
        <v>143</v>
      </c>
      <c r="G816" s="50" t="s">
        <v>3330</v>
      </c>
      <c r="H816" s="48" t="s">
        <v>3688</v>
      </c>
      <c r="I816" s="50" t="s">
        <v>3689</v>
      </c>
      <c r="J816" s="51">
        <v>140.25</v>
      </c>
      <c r="K816" s="51">
        <v>96</v>
      </c>
      <c r="L816" s="52">
        <f t="shared" si="25"/>
        <v>118.125</v>
      </c>
    </row>
    <row r="817" spans="1:12" ht="12.75" customHeight="1">
      <c r="A817" s="47" t="s">
        <v>3690</v>
      </c>
      <c r="B817" s="48" t="s">
        <v>3691</v>
      </c>
      <c r="C817" s="49" t="s">
        <v>3692</v>
      </c>
      <c r="D817" s="49" t="s">
        <v>888</v>
      </c>
      <c r="E817" s="49" t="s">
        <v>1059</v>
      </c>
      <c r="F817" s="49" t="str">
        <f t="shared" si="24"/>
        <v>143</v>
      </c>
      <c r="G817" s="50" t="s">
        <v>3330</v>
      </c>
      <c r="H817" s="48" t="s">
        <v>3609</v>
      </c>
      <c r="I817" s="50" t="s">
        <v>3384</v>
      </c>
      <c r="J817" s="51">
        <v>136.75</v>
      </c>
      <c r="K817" s="51">
        <v>100</v>
      </c>
      <c r="L817" s="52">
        <f t="shared" si="25"/>
        <v>118.375</v>
      </c>
    </row>
    <row r="818" spans="1:12" ht="12.75" customHeight="1">
      <c r="A818" s="47" t="s">
        <v>3693</v>
      </c>
      <c r="B818" s="48" t="s">
        <v>3694</v>
      </c>
      <c r="C818" s="49" t="s">
        <v>3695</v>
      </c>
      <c r="D818" s="49" t="s">
        <v>888</v>
      </c>
      <c r="E818" s="49" t="s">
        <v>1059</v>
      </c>
      <c r="F818" s="49" t="str">
        <f t="shared" si="24"/>
        <v>143</v>
      </c>
      <c r="G818" s="50" t="s">
        <v>3330</v>
      </c>
      <c r="H818" s="48" t="s">
        <v>3388</v>
      </c>
      <c r="I818" s="50" t="s">
        <v>3389</v>
      </c>
      <c r="J818" s="51">
        <v>143.5</v>
      </c>
      <c r="K818" s="51">
        <v>43</v>
      </c>
      <c r="L818" s="52">
        <f t="shared" si="25"/>
        <v>93.25</v>
      </c>
    </row>
    <row r="819" spans="1:12" ht="12.75" customHeight="1">
      <c r="A819" s="47" t="s">
        <v>3696</v>
      </c>
      <c r="B819" s="48" t="s">
        <v>3697</v>
      </c>
      <c r="C819" s="49" t="s">
        <v>3698</v>
      </c>
      <c r="D819" s="49" t="s">
        <v>888</v>
      </c>
      <c r="E819" s="49" t="s">
        <v>1059</v>
      </c>
      <c r="F819" s="49" t="str">
        <f t="shared" si="24"/>
        <v>143</v>
      </c>
      <c r="G819" s="50" t="s">
        <v>3330</v>
      </c>
      <c r="H819" s="48" t="s">
        <v>3411</v>
      </c>
      <c r="I819" s="50" t="s">
        <v>3412</v>
      </c>
      <c r="J819" s="51">
        <v>149</v>
      </c>
      <c r="K819" s="51">
        <v>73</v>
      </c>
      <c r="L819" s="52">
        <f t="shared" si="25"/>
        <v>111</v>
      </c>
    </row>
    <row r="820" spans="1:12" ht="12.75" customHeight="1">
      <c r="A820" s="47" t="s">
        <v>3699</v>
      </c>
      <c r="B820" s="48" t="s">
        <v>3700</v>
      </c>
      <c r="C820" s="49" t="s">
        <v>3701</v>
      </c>
      <c r="D820" s="49" t="s">
        <v>888</v>
      </c>
      <c r="E820" s="49" t="s">
        <v>1063</v>
      </c>
      <c r="F820" s="49" t="str">
        <f t="shared" si="24"/>
        <v>143</v>
      </c>
      <c r="G820" s="50" t="s">
        <v>3330</v>
      </c>
      <c r="H820" s="48" t="s">
        <v>3461</v>
      </c>
      <c r="I820" s="50" t="s">
        <v>3462</v>
      </c>
      <c r="J820" s="51">
        <v>111.75</v>
      </c>
      <c r="K820" s="51">
        <v>84</v>
      </c>
      <c r="L820" s="52">
        <f t="shared" si="25"/>
        <v>97.875</v>
      </c>
    </row>
    <row r="821" spans="1:12" ht="12.75" customHeight="1">
      <c r="A821" s="47" t="s">
        <v>3702</v>
      </c>
      <c r="B821" s="48" t="s">
        <v>3703</v>
      </c>
      <c r="C821" s="49" t="s">
        <v>3704</v>
      </c>
      <c r="D821" s="49" t="s">
        <v>888</v>
      </c>
      <c r="E821" s="49" t="s">
        <v>1063</v>
      </c>
      <c r="F821" s="49" t="str">
        <f t="shared" si="24"/>
        <v>143</v>
      </c>
      <c r="G821" s="50" t="s">
        <v>3330</v>
      </c>
      <c r="H821" s="48" t="s">
        <v>3485</v>
      </c>
      <c r="I821" s="50" t="s">
        <v>3486</v>
      </c>
      <c r="J821" s="51">
        <v>123.25</v>
      </c>
      <c r="K821" s="51">
        <v>89</v>
      </c>
      <c r="L821" s="52">
        <f t="shared" si="25"/>
        <v>106.125</v>
      </c>
    </row>
    <row r="822" spans="1:12" ht="12.75" customHeight="1">
      <c r="A822" s="47" t="s">
        <v>3705</v>
      </c>
      <c r="B822" s="48" t="s">
        <v>3706</v>
      </c>
      <c r="C822" s="49" t="s">
        <v>3707</v>
      </c>
      <c r="D822" s="49" t="s">
        <v>888</v>
      </c>
      <c r="E822" s="49" t="s">
        <v>1063</v>
      </c>
      <c r="F822" s="49" t="str">
        <f t="shared" si="24"/>
        <v>143</v>
      </c>
      <c r="G822" s="50" t="s">
        <v>3330</v>
      </c>
      <c r="H822" s="48" t="s">
        <v>3619</v>
      </c>
      <c r="I822" s="50" t="s">
        <v>3620</v>
      </c>
      <c r="J822" s="51">
        <v>143</v>
      </c>
      <c r="K822" s="51">
        <v>70</v>
      </c>
      <c r="L822" s="52">
        <f t="shared" si="25"/>
        <v>106.5</v>
      </c>
    </row>
    <row r="823" spans="1:12" ht="12.75" customHeight="1">
      <c r="A823" s="47" t="s">
        <v>3708</v>
      </c>
      <c r="B823" s="48" t="s">
        <v>3709</v>
      </c>
      <c r="C823" s="49" t="s">
        <v>3710</v>
      </c>
      <c r="D823" s="49" t="s">
        <v>888</v>
      </c>
      <c r="E823" s="49" t="s">
        <v>1063</v>
      </c>
      <c r="F823" s="49" t="str">
        <f t="shared" si="24"/>
        <v>143</v>
      </c>
      <c r="G823" s="50" t="s">
        <v>3330</v>
      </c>
      <c r="H823" s="48" t="s">
        <v>972</v>
      </c>
      <c r="I823" s="50" t="s">
        <v>3596</v>
      </c>
      <c r="J823" s="51">
        <v>144</v>
      </c>
      <c r="K823" s="51">
        <v>49</v>
      </c>
      <c r="L823" s="52">
        <f t="shared" si="25"/>
        <v>96.5</v>
      </c>
    </row>
    <row r="824" spans="1:12" ht="12.75" customHeight="1">
      <c r="A824" s="47" t="s">
        <v>3711</v>
      </c>
      <c r="B824" s="48" t="s">
        <v>3712</v>
      </c>
      <c r="C824" s="49" t="s">
        <v>3713</v>
      </c>
      <c r="D824" s="49" t="s">
        <v>888</v>
      </c>
      <c r="E824" s="49" t="s">
        <v>1063</v>
      </c>
      <c r="F824" s="49" t="str">
        <f t="shared" si="24"/>
        <v>143</v>
      </c>
      <c r="G824" s="50" t="s">
        <v>3330</v>
      </c>
      <c r="H824" s="48" t="s">
        <v>3714</v>
      </c>
      <c r="I824" s="50" t="s">
        <v>3715</v>
      </c>
      <c r="J824" s="51">
        <v>126</v>
      </c>
      <c r="K824" s="51">
        <v>99</v>
      </c>
      <c r="L824" s="52">
        <f t="shared" si="25"/>
        <v>112.5</v>
      </c>
    </row>
    <row r="825" spans="1:12" ht="12.75" customHeight="1">
      <c r="A825" s="47" t="s">
        <v>3716</v>
      </c>
      <c r="B825" s="48" t="s">
        <v>3717</v>
      </c>
      <c r="C825" s="49" t="s">
        <v>3718</v>
      </c>
      <c r="D825" s="49" t="s">
        <v>888</v>
      </c>
      <c r="E825" s="49" t="s">
        <v>1063</v>
      </c>
      <c r="F825" s="49" t="str">
        <f t="shared" si="24"/>
        <v>143</v>
      </c>
      <c r="G825" s="50" t="s">
        <v>3330</v>
      </c>
      <c r="H825" s="48" t="s">
        <v>3401</v>
      </c>
      <c r="I825" s="50" t="s">
        <v>3402</v>
      </c>
      <c r="J825" s="51">
        <v>122.5</v>
      </c>
      <c r="K825" s="51">
        <v>33</v>
      </c>
      <c r="L825" s="52">
        <f t="shared" si="25"/>
        <v>77.75</v>
      </c>
    </row>
    <row r="826" spans="1:12" ht="12.75" customHeight="1">
      <c r="A826" s="47" t="s">
        <v>3719</v>
      </c>
      <c r="B826" s="48" t="s">
        <v>3720</v>
      </c>
      <c r="C826" s="49" t="s">
        <v>3721</v>
      </c>
      <c r="D826" s="49" t="s">
        <v>888</v>
      </c>
      <c r="E826" s="49" t="s">
        <v>1063</v>
      </c>
      <c r="F826" s="49" t="str">
        <f t="shared" si="24"/>
        <v>143</v>
      </c>
      <c r="G826" s="50" t="s">
        <v>3330</v>
      </c>
      <c r="H826" s="48" t="s">
        <v>3527</v>
      </c>
      <c r="I826" s="50" t="s">
        <v>3528</v>
      </c>
      <c r="J826" s="51">
        <v>111.25</v>
      </c>
      <c r="K826" s="51">
        <v>94</v>
      </c>
      <c r="L826" s="52">
        <f t="shared" si="25"/>
        <v>102.625</v>
      </c>
    </row>
    <row r="827" spans="1:12" ht="12.75" customHeight="1">
      <c r="A827" s="47" t="s">
        <v>3722</v>
      </c>
      <c r="B827" s="48" t="s">
        <v>3723</v>
      </c>
      <c r="C827" s="49" t="s">
        <v>3724</v>
      </c>
      <c r="D827" s="49" t="s">
        <v>888</v>
      </c>
      <c r="E827" s="49" t="s">
        <v>1063</v>
      </c>
      <c r="F827" s="49" t="str">
        <f t="shared" si="24"/>
        <v>143</v>
      </c>
      <c r="G827" s="50" t="s">
        <v>3330</v>
      </c>
      <c r="H827" s="48" t="s">
        <v>3421</v>
      </c>
      <c r="I827" s="50" t="s">
        <v>3422</v>
      </c>
      <c r="J827" s="51">
        <v>117</v>
      </c>
      <c r="K827" s="51">
        <v>39</v>
      </c>
      <c r="L827" s="52">
        <f t="shared" si="25"/>
        <v>78</v>
      </c>
    </row>
    <row r="828" spans="1:12" ht="12.75" customHeight="1">
      <c r="A828" s="47" t="s">
        <v>3725</v>
      </c>
      <c r="B828" s="48" t="s">
        <v>3726</v>
      </c>
      <c r="C828" s="49" t="s">
        <v>3727</v>
      </c>
      <c r="D828" s="49" t="s">
        <v>888</v>
      </c>
      <c r="E828" s="49" t="s">
        <v>1063</v>
      </c>
      <c r="F828" s="49" t="str">
        <f t="shared" si="24"/>
        <v>143</v>
      </c>
      <c r="G828" s="50" t="s">
        <v>3330</v>
      </c>
      <c r="H828" s="48" t="s">
        <v>3383</v>
      </c>
      <c r="I828" s="50" t="s">
        <v>3384</v>
      </c>
      <c r="J828" s="51">
        <v>133.25</v>
      </c>
      <c r="K828" s="51">
        <v>69</v>
      </c>
      <c r="L828" s="52">
        <f t="shared" si="25"/>
        <v>101.125</v>
      </c>
    </row>
    <row r="829" spans="1:12" ht="12.75" customHeight="1">
      <c r="A829" s="47" t="s">
        <v>3728</v>
      </c>
      <c r="B829" s="48" t="s">
        <v>3729</v>
      </c>
      <c r="C829" s="49" t="s">
        <v>3730</v>
      </c>
      <c r="D829" s="49" t="s">
        <v>888</v>
      </c>
      <c r="E829" s="49" t="s">
        <v>1063</v>
      </c>
      <c r="F829" s="49" t="str">
        <f t="shared" si="24"/>
        <v>143</v>
      </c>
      <c r="G829" s="50" t="s">
        <v>3330</v>
      </c>
      <c r="H829" s="48" t="s">
        <v>3374</v>
      </c>
      <c r="I829" s="50" t="s">
        <v>3375</v>
      </c>
      <c r="J829" s="51">
        <v>140.5</v>
      </c>
      <c r="K829" s="51">
        <v>91</v>
      </c>
      <c r="L829" s="52">
        <f t="shared" si="25"/>
        <v>115.75</v>
      </c>
    </row>
    <row r="830" spans="1:12" ht="12.75" customHeight="1">
      <c r="A830" s="47" t="s">
        <v>3731</v>
      </c>
      <c r="B830" s="48" t="s">
        <v>3732</v>
      </c>
      <c r="C830" s="49" t="s">
        <v>3733</v>
      </c>
      <c r="D830" s="49" t="s">
        <v>888</v>
      </c>
      <c r="E830" s="49" t="s">
        <v>1063</v>
      </c>
      <c r="F830" s="49" t="str">
        <f t="shared" si="24"/>
        <v>143</v>
      </c>
      <c r="G830" s="50" t="s">
        <v>3330</v>
      </c>
      <c r="H830" s="48" t="s">
        <v>3734</v>
      </c>
      <c r="I830" s="50" t="s">
        <v>3735</v>
      </c>
      <c r="J830" s="51">
        <v>122</v>
      </c>
      <c r="K830" s="51">
        <v>52</v>
      </c>
      <c r="L830" s="52">
        <f t="shared" si="25"/>
        <v>87</v>
      </c>
    </row>
    <row r="831" spans="1:12" ht="12.75" customHeight="1">
      <c r="A831" s="47" t="s">
        <v>3736</v>
      </c>
      <c r="B831" s="48" t="s">
        <v>3737</v>
      </c>
      <c r="C831" s="49" t="s">
        <v>3738</v>
      </c>
      <c r="D831" s="49" t="s">
        <v>888</v>
      </c>
      <c r="E831" s="49" t="s">
        <v>1063</v>
      </c>
      <c r="F831" s="49" t="str">
        <f t="shared" si="24"/>
        <v>143</v>
      </c>
      <c r="G831" s="50" t="s">
        <v>3330</v>
      </c>
      <c r="H831" s="48" t="s">
        <v>896</v>
      </c>
      <c r="I831" s="50" t="s">
        <v>3457</v>
      </c>
      <c r="J831" s="51">
        <v>148.25</v>
      </c>
      <c r="K831" s="51">
        <v>89</v>
      </c>
      <c r="L831" s="52">
        <f t="shared" si="25"/>
        <v>118.625</v>
      </c>
    </row>
    <row r="832" spans="1:12" ht="12.75" customHeight="1">
      <c r="A832" s="47" t="s">
        <v>3739</v>
      </c>
      <c r="B832" s="48" t="s">
        <v>3740</v>
      </c>
      <c r="C832" s="49" t="s">
        <v>3741</v>
      </c>
      <c r="D832" s="49" t="s">
        <v>888</v>
      </c>
      <c r="E832" s="49" t="s">
        <v>1063</v>
      </c>
      <c r="F832" s="49" t="str">
        <f t="shared" si="24"/>
        <v>143</v>
      </c>
      <c r="G832" s="50" t="s">
        <v>3330</v>
      </c>
      <c r="H832" s="48" t="s">
        <v>3654</v>
      </c>
      <c r="I832" s="50" t="s">
        <v>3655</v>
      </c>
      <c r="J832" s="51">
        <v>140</v>
      </c>
      <c r="K832" s="51">
        <v>78</v>
      </c>
      <c r="L832" s="52">
        <f t="shared" si="25"/>
        <v>109</v>
      </c>
    </row>
    <row r="833" spans="1:12" ht="12.75" customHeight="1">
      <c r="A833" s="47" t="s">
        <v>3742</v>
      </c>
      <c r="B833" s="48" t="s">
        <v>3743</v>
      </c>
      <c r="C833" s="49" t="s">
        <v>3744</v>
      </c>
      <c r="D833" s="49" t="s">
        <v>888</v>
      </c>
      <c r="E833" s="49" t="s">
        <v>1063</v>
      </c>
      <c r="F833" s="49" t="str">
        <f t="shared" si="24"/>
        <v>143</v>
      </c>
      <c r="G833" s="50" t="s">
        <v>3330</v>
      </c>
      <c r="H833" s="48" t="s">
        <v>3336</v>
      </c>
      <c r="I833" s="50" t="s">
        <v>3337</v>
      </c>
      <c r="J833" s="51">
        <v>129.75</v>
      </c>
      <c r="K833" s="51">
        <v>54</v>
      </c>
      <c r="L833" s="52">
        <f t="shared" si="25"/>
        <v>91.875</v>
      </c>
    </row>
    <row r="834" spans="1:12" ht="12.75" customHeight="1">
      <c r="A834" s="47" t="s">
        <v>3745</v>
      </c>
      <c r="B834" s="48" t="s">
        <v>3746</v>
      </c>
      <c r="C834" s="49" t="s">
        <v>3747</v>
      </c>
      <c r="D834" s="49" t="s">
        <v>888</v>
      </c>
      <c r="E834" s="49" t="s">
        <v>1063</v>
      </c>
      <c r="F834" s="49" t="str">
        <f t="shared" si="24"/>
        <v>143</v>
      </c>
      <c r="G834" s="50" t="s">
        <v>3330</v>
      </c>
      <c r="H834" s="48" t="s">
        <v>3469</v>
      </c>
      <c r="I834" s="50" t="s">
        <v>3470</v>
      </c>
      <c r="J834" s="51">
        <v>117.25</v>
      </c>
      <c r="K834" s="51">
        <v>76</v>
      </c>
      <c r="L834" s="52">
        <f t="shared" si="25"/>
        <v>96.625</v>
      </c>
    </row>
    <row r="835" spans="1:12" ht="12.75" customHeight="1">
      <c r="A835" s="47" t="s">
        <v>3748</v>
      </c>
      <c r="B835" s="48" t="s">
        <v>3749</v>
      </c>
      <c r="C835" s="49" t="s">
        <v>3750</v>
      </c>
      <c r="D835" s="49" t="s">
        <v>888</v>
      </c>
      <c r="E835" s="49" t="s">
        <v>1063</v>
      </c>
      <c r="F835" s="49" t="str">
        <f t="shared" si="24"/>
        <v>143</v>
      </c>
      <c r="G835" s="50" t="s">
        <v>3330</v>
      </c>
      <c r="H835" s="48" t="s">
        <v>3421</v>
      </c>
      <c r="I835" s="50" t="s">
        <v>3422</v>
      </c>
      <c r="J835" s="51">
        <v>138.75</v>
      </c>
      <c r="K835" s="51">
        <v>86</v>
      </c>
      <c r="L835" s="52">
        <f t="shared" si="25"/>
        <v>112.375</v>
      </c>
    </row>
    <row r="836" spans="1:12" ht="12.75" customHeight="1">
      <c r="A836" s="47" t="s">
        <v>3751</v>
      </c>
      <c r="B836" s="48" t="s">
        <v>3752</v>
      </c>
      <c r="C836" s="49" t="s">
        <v>1515</v>
      </c>
      <c r="D836" s="49" t="s">
        <v>888</v>
      </c>
      <c r="E836" s="49" t="s">
        <v>1063</v>
      </c>
      <c r="F836" s="49" t="str">
        <f t="shared" si="24"/>
        <v>143</v>
      </c>
      <c r="G836" s="50" t="s">
        <v>3330</v>
      </c>
      <c r="H836" s="48" t="s">
        <v>3374</v>
      </c>
      <c r="I836" s="50" t="s">
        <v>3375</v>
      </c>
      <c r="J836" s="51">
        <v>147.75</v>
      </c>
      <c r="K836" s="51">
        <v>55</v>
      </c>
      <c r="L836" s="52">
        <f t="shared" si="25"/>
        <v>101.375</v>
      </c>
    </row>
    <row r="837" spans="1:12" ht="12.75" customHeight="1">
      <c r="A837" s="47" t="s">
        <v>3753</v>
      </c>
      <c r="B837" s="48" t="s">
        <v>3754</v>
      </c>
      <c r="C837" s="49" t="s">
        <v>3755</v>
      </c>
      <c r="D837" s="49" t="s">
        <v>888</v>
      </c>
      <c r="E837" s="49" t="s">
        <v>1063</v>
      </c>
      <c r="F837" s="49" t="str">
        <f t="shared" ref="F837:F900" si="26">LEFT(B837,3)</f>
        <v>143</v>
      </c>
      <c r="G837" s="50" t="s">
        <v>3330</v>
      </c>
      <c r="H837" s="48" t="s">
        <v>3383</v>
      </c>
      <c r="I837" s="50" t="s">
        <v>3384</v>
      </c>
      <c r="J837" s="51">
        <v>110.25</v>
      </c>
      <c r="K837" s="51">
        <v>91</v>
      </c>
      <c r="L837" s="52">
        <f t="shared" ref="L837:L900" si="27">IF(MID(B837,4,1)="1", J837*50%+K837*50%, J837*60%+K837*40%)</f>
        <v>100.625</v>
      </c>
    </row>
    <row r="838" spans="1:12" ht="12.75" customHeight="1">
      <c r="A838" s="47" t="s">
        <v>3756</v>
      </c>
      <c r="B838" s="48" t="s">
        <v>3757</v>
      </c>
      <c r="C838" s="49" t="s">
        <v>3758</v>
      </c>
      <c r="D838" s="49" t="s">
        <v>888</v>
      </c>
      <c r="E838" s="49" t="s">
        <v>1074</v>
      </c>
      <c r="F838" s="49" t="str">
        <f t="shared" si="26"/>
        <v>143</v>
      </c>
      <c r="G838" s="50" t="s">
        <v>3330</v>
      </c>
      <c r="H838" s="48" t="s">
        <v>3477</v>
      </c>
      <c r="I838" s="50" t="s">
        <v>3478</v>
      </c>
      <c r="J838" s="51">
        <v>114</v>
      </c>
      <c r="K838" s="51">
        <v>92</v>
      </c>
      <c r="L838" s="52">
        <f t="shared" si="27"/>
        <v>103</v>
      </c>
    </row>
    <row r="839" spans="1:12" ht="12.75" customHeight="1">
      <c r="A839" s="47" t="s">
        <v>3759</v>
      </c>
      <c r="B839" s="48" t="s">
        <v>3760</v>
      </c>
      <c r="C839" s="49" t="s">
        <v>3761</v>
      </c>
      <c r="D839" s="49" t="s">
        <v>888</v>
      </c>
      <c r="E839" s="49" t="s">
        <v>1074</v>
      </c>
      <c r="F839" s="49" t="str">
        <f t="shared" si="26"/>
        <v>143</v>
      </c>
      <c r="G839" s="50" t="s">
        <v>3330</v>
      </c>
      <c r="H839" s="48" t="s">
        <v>3361</v>
      </c>
      <c r="I839" s="50" t="s">
        <v>3362</v>
      </c>
      <c r="J839" s="51">
        <v>118</v>
      </c>
      <c r="K839" s="51">
        <v>41</v>
      </c>
      <c r="L839" s="52">
        <f t="shared" si="27"/>
        <v>79.5</v>
      </c>
    </row>
    <row r="840" spans="1:12" ht="12.75" customHeight="1">
      <c r="A840" s="47" t="s">
        <v>3762</v>
      </c>
      <c r="B840" s="48" t="s">
        <v>3763</v>
      </c>
      <c r="C840" s="49" t="s">
        <v>3764</v>
      </c>
      <c r="D840" s="49" t="s">
        <v>888</v>
      </c>
      <c r="E840" s="49" t="s">
        <v>1074</v>
      </c>
      <c r="F840" s="49" t="str">
        <f t="shared" si="26"/>
        <v>143</v>
      </c>
      <c r="G840" s="50" t="s">
        <v>3330</v>
      </c>
      <c r="H840" s="48" t="s">
        <v>3336</v>
      </c>
      <c r="I840" s="50" t="s">
        <v>3337</v>
      </c>
      <c r="J840" s="51">
        <v>138</v>
      </c>
      <c r="K840" s="51">
        <v>79</v>
      </c>
      <c r="L840" s="52">
        <f t="shared" si="27"/>
        <v>108.5</v>
      </c>
    </row>
    <row r="841" spans="1:12" ht="12.75" customHeight="1">
      <c r="A841" s="47" t="s">
        <v>3765</v>
      </c>
      <c r="B841" s="48" t="s">
        <v>3766</v>
      </c>
      <c r="C841" s="49" t="s">
        <v>3767</v>
      </c>
      <c r="D841" s="49" t="s">
        <v>888</v>
      </c>
      <c r="E841" s="49" t="s">
        <v>1074</v>
      </c>
      <c r="F841" s="49" t="str">
        <f t="shared" si="26"/>
        <v>143</v>
      </c>
      <c r="G841" s="50" t="s">
        <v>3330</v>
      </c>
      <c r="H841" s="48" t="s">
        <v>3361</v>
      </c>
      <c r="I841" s="50" t="s">
        <v>3362</v>
      </c>
      <c r="J841" s="51">
        <v>139.25</v>
      </c>
      <c r="K841" s="51">
        <v>67</v>
      </c>
      <c r="L841" s="52">
        <f t="shared" si="27"/>
        <v>103.125</v>
      </c>
    </row>
    <row r="842" spans="1:12" ht="12.75" customHeight="1">
      <c r="A842" s="47" t="s">
        <v>3768</v>
      </c>
      <c r="B842" s="48" t="s">
        <v>3769</v>
      </c>
      <c r="C842" s="49" t="s">
        <v>3770</v>
      </c>
      <c r="D842" s="49" t="s">
        <v>888</v>
      </c>
      <c r="E842" s="49" t="s">
        <v>1074</v>
      </c>
      <c r="F842" s="49" t="str">
        <f t="shared" si="26"/>
        <v>143</v>
      </c>
      <c r="G842" s="50" t="s">
        <v>3330</v>
      </c>
      <c r="H842" s="48" t="s">
        <v>3771</v>
      </c>
      <c r="I842" s="50" t="s">
        <v>3772</v>
      </c>
      <c r="J842" s="51">
        <v>122.75</v>
      </c>
      <c r="K842" s="51">
        <v>30</v>
      </c>
      <c r="L842" s="52">
        <f t="shared" si="27"/>
        <v>76.375</v>
      </c>
    </row>
    <row r="843" spans="1:12" ht="12.75" customHeight="1">
      <c r="A843" s="47" t="s">
        <v>3773</v>
      </c>
      <c r="B843" s="48" t="s">
        <v>3774</v>
      </c>
      <c r="C843" s="49" t="s">
        <v>3775</v>
      </c>
      <c r="D843" s="49" t="s">
        <v>888</v>
      </c>
      <c r="E843" s="49" t="s">
        <v>1074</v>
      </c>
      <c r="F843" s="49" t="str">
        <f t="shared" si="26"/>
        <v>143</v>
      </c>
      <c r="G843" s="50" t="s">
        <v>3330</v>
      </c>
      <c r="H843" s="48" t="s">
        <v>3507</v>
      </c>
      <c r="I843" s="50" t="s">
        <v>3508</v>
      </c>
      <c r="J843" s="51">
        <v>117.75</v>
      </c>
      <c r="K843" s="51">
        <v>66</v>
      </c>
      <c r="L843" s="52">
        <f t="shared" si="27"/>
        <v>91.875</v>
      </c>
    </row>
    <row r="844" spans="1:12" ht="12.75" customHeight="1">
      <c r="A844" s="47" t="s">
        <v>3776</v>
      </c>
      <c r="B844" s="48" t="s">
        <v>3777</v>
      </c>
      <c r="C844" s="49" t="s">
        <v>3778</v>
      </c>
      <c r="D844" s="49" t="s">
        <v>888</v>
      </c>
      <c r="E844" s="49" t="s">
        <v>1074</v>
      </c>
      <c r="F844" s="49" t="str">
        <f t="shared" si="26"/>
        <v>143</v>
      </c>
      <c r="G844" s="50" t="s">
        <v>3330</v>
      </c>
      <c r="H844" s="48" t="s">
        <v>3396</v>
      </c>
      <c r="I844" s="50" t="s">
        <v>3397</v>
      </c>
      <c r="J844" s="51">
        <v>145</v>
      </c>
      <c r="K844" s="51">
        <v>52</v>
      </c>
      <c r="L844" s="52">
        <f t="shared" si="27"/>
        <v>98.5</v>
      </c>
    </row>
    <row r="845" spans="1:12" ht="12.75" customHeight="1">
      <c r="A845" s="47" t="s">
        <v>3779</v>
      </c>
      <c r="B845" s="48" t="s">
        <v>3780</v>
      </c>
      <c r="C845" s="49" t="s">
        <v>3781</v>
      </c>
      <c r="D845" s="49" t="s">
        <v>888</v>
      </c>
      <c r="E845" s="49" t="s">
        <v>1074</v>
      </c>
      <c r="F845" s="49" t="str">
        <f t="shared" si="26"/>
        <v>143</v>
      </c>
      <c r="G845" s="50" t="s">
        <v>3330</v>
      </c>
      <c r="H845" s="48" t="s">
        <v>3496</v>
      </c>
      <c r="I845" s="50" t="s">
        <v>3497</v>
      </c>
      <c r="J845" s="51">
        <v>110</v>
      </c>
      <c r="K845" s="51">
        <v>78</v>
      </c>
      <c r="L845" s="52">
        <f t="shared" si="27"/>
        <v>94</v>
      </c>
    </row>
    <row r="846" spans="1:12" ht="12.75" customHeight="1">
      <c r="A846" s="47" t="s">
        <v>3782</v>
      </c>
      <c r="B846" s="48" t="s">
        <v>3783</v>
      </c>
      <c r="C846" s="49" t="s">
        <v>3784</v>
      </c>
      <c r="D846" s="49" t="s">
        <v>888</v>
      </c>
      <c r="E846" s="49" t="s">
        <v>1074</v>
      </c>
      <c r="F846" s="49" t="str">
        <f t="shared" si="26"/>
        <v>143</v>
      </c>
      <c r="G846" s="50" t="s">
        <v>3330</v>
      </c>
      <c r="H846" s="48" t="s">
        <v>3785</v>
      </c>
      <c r="I846" s="50" t="s">
        <v>3786</v>
      </c>
      <c r="J846" s="51">
        <v>137.5</v>
      </c>
      <c r="K846" s="51">
        <v>50</v>
      </c>
      <c r="L846" s="52">
        <f t="shared" si="27"/>
        <v>93.75</v>
      </c>
    </row>
    <row r="847" spans="1:12" ht="12.75" customHeight="1">
      <c r="A847" s="47" t="s">
        <v>3787</v>
      </c>
      <c r="B847" s="48" t="s">
        <v>3788</v>
      </c>
      <c r="C847" s="49" t="s">
        <v>3789</v>
      </c>
      <c r="D847" s="49" t="s">
        <v>888</v>
      </c>
      <c r="E847" s="49" t="s">
        <v>1074</v>
      </c>
      <c r="F847" s="49" t="str">
        <f t="shared" si="26"/>
        <v>143</v>
      </c>
      <c r="G847" s="50" t="s">
        <v>3330</v>
      </c>
      <c r="H847" s="48" t="s">
        <v>3790</v>
      </c>
      <c r="I847" s="50" t="s">
        <v>3791</v>
      </c>
      <c r="J847" s="51">
        <v>129.5</v>
      </c>
      <c r="K847" s="51">
        <v>96</v>
      </c>
      <c r="L847" s="52">
        <f t="shared" si="27"/>
        <v>112.75</v>
      </c>
    </row>
    <row r="848" spans="1:12" ht="12.75" customHeight="1">
      <c r="A848" s="47" t="s">
        <v>3792</v>
      </c>
      <c r="B848" s="48" t="s">
        <v>3793</v>
      </c>
      <c r="C848" s="49" t="s">
        <v>3794</v>
      </c>
      <c r="D848" s="49" t="s">
        <v>888</v>
      </c>
      <c r="E848" s="49" t="s">
        <v>1074</v>
      </c>
      <c r="F848" s="49" t="str">
        <f t="shared" si="26"/>
        <v>143</v>
      </c>
      <c r="G848" s="50" t="s">
        <v>3330</v>
      </c>
      <c r="H848" s="48" t="s">
        <v>3396</v>
      </c>
      <c r="I848" s="50" t="s">
        <v>3397</v>
      </c>
      <c r="J848" s="51">
        <v>132</v>
      </c>
      <c r="K848" s="51">
        <v>45</v>
      </c>
      <c r="L848" s="52">
        <f t="shared" si="27"/>
        <v>88.5</v>
      </c>
    </row>
    <row r="849" spans="1:12" ht="12.75" customHeight="1">
      <c r="A849" s="47" t="s">
        <v>3795</v>
      </c>
      <c r="B849" s="48" t="s">
        <v>3796</v>
      </c>
      <c r="C849" s="49" t="s">
        <v>3797</v>
      </c>
      <c r="D849" s="49" t="s">
        <v>888</v>
      </c>
      <c r="E849" s="49" t="s">
        <v>1074</v>
      </c>
      <c r="F849" s="49" t="str">
        <f t="shared" si="26"/>
        <v>143</v>
      </c>
      <c r="G849" s="50" t="s">
        <v>3330</v>
      </c>
      <c r="H849" s="48" t="s">
        <v>3396</v>
      </c>
      <c r="I849" s="50" t="s">
        <v>3397</v>
      </c>
      <c r="J849" s="51">
        <v>136.75</v>
      </c>
      <c r="K849" s="51">
        <v>63</v>
      </c>
      <c r="L849" s="52">
        <f t="shared" si="27"/>
        <v>99.875</v>
      </c>
    </row>
    <row r="850" spans="1:12" ht="12.75" customHeight="1">
      <c r="A850" s="47" t="s">
        <v>3798</v>
      </c>
      <c r="B850" s="48" t="s">
        <v>3799</v>
      </c>
      <c r="C850" s="49" t="s">
        <v>3800</v>
      </c>
      <c r="D850" s="49" t="s">
        <v>888</v>
      </c>
      <c r="E850" s="49" t="s">
        <v>1081</v>
      </c>
      <c r="F850" s="49" t="str">
        <f t="shared" si="26"/>
        <v>143</v>
      </c>
      <c r="G850" s="50" t="s">
        <v>3330</v>
      </c>
      <c r="H850" s="48" t="s">
        <v>3426</v>
      </c>
      <c r="I850" s="50" t="s">
        <v>3427</v>
      </c>
      <c r="J850" s="51">
        <v>132</v>
      </c>
      <c r="K850" s="51">
        <v>51</v>
      </c>
      <c r="L850" s="52">
        <f t="shared" si="27"/>
        <v>91.5</v>
      </c>
    </row>
    <row r="851" spans="1:12" ht="12.75" customHeight="1">
      <c r="A851" s="47" t="s">
        <v>3801</v>
      </c>
      <c r="B851" s="48" t="s">
        <v>3802</v>
      </c>
      <c r="C851" s="49" t="s">
        <v>3803</v>
      </c>
      <c r="D851" s="49" t="s">
        <v>888</v>
      </c>
      <c r="E851" s="49" t="s">
        <v>1081</v>
      </c>
      <c r="F851" s="49" t="str">
        <f t="shared" si="26"/>
        <v>143</v>
      </c>
      <c r="G851" s="50" t="s">
        <v>3330</v>
      </c>
      <c r="H851" s="48" t="s">
        <v>3011</v>
      </c>
      <c r="I851" s="50" t="s">
        <v>3578</v>
      </c>
      <c r="J851" s="51">
        <v>147</v>
      </c>
      <c r="K851" s="51">
        <v>93</v>
      </c>
      <c r="L851" s="52">
        <f t="shared" si="27"/>
        <v>120</v>
      </c>
    </row>
    <row r="852" spans="1:12" ht="12.75" customHeight="1">
      <c r="A852" s="47" t="s">
        <v>3804</v>
      </c>
      <c r="B852" s="48" t="s">
        <v>3805</v>
      </c>
      <c r="C852" s="49" t="s">
        <v>3806</v>
      </c>
      <c r="D852" s="49" t="s">
        <v>888</v>
      </c>
      <c r="E852" s="49" t="s">
        <v>1081</v>
      </c>
      <c r="F852" s="49" t="str">
        <f t="shared" si="26"/>
        <v>143</v>
      </c>
      <c r="G852" s="50" t="s">
        <v>3330</v>
      </c>
      <c r="H852" s="48" t="s">
        <v>3396</v>
      </c>
      <c r="I852" s="50" t="s">
        <v>3397</v>
      </c>
      <c r="J852" s="51">
        <v>121</v>
      </c>
      <c r="K852" s="51">
        <v>94</v>
      </c>
      <c r="L852" s="52">
        <f t="shared" si="27"/>
        <v>107.5</v>
      </c>
    </row>
    <row r="853" spans="1:12" ht="12.75" customHeight="1">
      <c r="A853" s="47" t="s">
        <v>3807</v>
      </c>
      <c r="B853" s="48" t="s">
        <v>3808</v>
      </c>
      <c r="C853" s="49" t="s">
        <v>3809</v>
      </c>
      <c r="D853" s="49" t="s">
        <v>888</v>
      </c>
      <c r="E853" s="49" t="s">
        <v>1081</v>
      </c>
      <c r="F853" s="49" t="str">
        <f t="shared" si="26"/>
        <v>143</v>
      </c>
      <c r="G853" s="50" t="s">
        <v>3330</v>
      </c>
      <c r="H853" s="48" t="s">
        <v>3361</v>
      </c>
      <c r="I853" s="50" t="s">
        <v>3362</v>
      </c>
      <c r="J853" s="51">
        <v>138</v>
      </c>
      <c r="K853" s="51">
        <v>40</v>
      </c>
      <c r="L853" s="52">
        <f t="shared" si="27"/>
        <v>89</v>
      </c>
    </row>
    <row r="854" spans="1:12" ht="12.75" customHeight="1">
      <c r="A854" s="47" t="s">
        <v>3810</v>
      </c>
      <c r="B854" s="48" t="s">
        <v>3811</v>
      </c>
      <c r="C854" s="49" t="s">
        <v>3812</v>
      </c>
      <c r="D854" s="49" t="s">
        <v>888</v>
      </c>
      <c r="E854" s="49" t="s">
        <v>1081</v>
      </c>
      <c r="F854" s="49" t="str">
        <f t="shared" si="26"/>
        <v>143</v>
      </c>
      <c r="G854" s="50" t="s">
        <v>3330</v>
      </c>
      <c r="H854" s="48" t="s">
        <v>3813</v>
      </c>
      <c r="I854" s="50" t="s">
        <v>3814</v>
      </c>
      <c r="J854" s="51">
        <v>131</v>
      </c>
      <c r="K854" s="51">
        <v>87</v>
      </c>
      <c r="L854" s="52">
        <f t="shared" si="27"/>
        <v>109</v>
      </c>
    </row>
    <row r="855" spans="1:12" ht="12.75" customHeight="1">
      <c r="A855" s="47" t="s">
        <v>3815</v>
      </c>
      <c r="B855" s="48" t="s">
        <v>3816</v>
      </c>
      <c r="C855" s="49" t="s">
        <v>3817</v>
      </c>
      <c r="D855" s="49" t="s">
        <v>888</v>
      </c>
      <c r="E855" s="49" t="s">
        <v>1081</v>
      </c>
      <c r="F855" s="49" t="str">
        <f t="shared" si="26"/>
        <v>143</v>
      </c>
      <c r="G855" s="50" t="s">
        <v>3330</v>
      </c>
      <c r="H855" s="48" t="s">
        <v>3496</v>
      </c>
      <c r="I855" s="50" t="s">
        <v>3497</v>
      </c>
      <c r="J855" s="51">
        <v>118.75</v>
      </c>
      <c r="K855" s="51">
        <v>48</v>
      </c>
      <c r="L855" s="52">
        <f t="shared" si="27"/>
        <v>83.375</v>
      </c>
    </row>
    <row r="856" spans="1:12" ht="12.75" customHeight="1">
      <c r="A856" s="47" t="s">
        <v>3818</v>
      </c>
      <c r="B856" s="48" t="s">
        <v>3819</v>
      </c>
      <c r="C856" s="49" t="s">
        <v>3820</v>
      </c>
      <c r="D856" s="49" t="s">
        <v>888</v>
      </c>
      <c r="E856" s="49" t="s">
        <v>1081</v>
      </c>
      <c r="F856" s="49" t="str">
        <f t="shared" si="26"/>
        <v>143</v>
      </c>
      <c r="G856" s="50" t="s">
        <v>3330</v>
      </c>
      <c r="H856" s="48" t="s">
        <v>3821</v>
      </c>
      <c r="I856" s="50" t="s">
        <v>3822</v>
      </c>
      <c r="J856" s="51">
        <v>129.25</v>
      </c>
      <c r="K856" s="51">
        <v>91</v>
      </c>
      <c r="L856" s="52">
        <f t="shared" si="27"/>
        <v>110.125</v>
      </c>
    </row>
    <row r="857" spans="1:12" ht="12.75" customHeight="1">
      <c r="A857" s="47" t="s">
        <v>3823</v>
      </c>
      <c r="B857" s="48" t="s">
        <v>3824</v>
      </c>
      <c r="C857" s="49" t="s">
        <v>3825</v>
      </c>
      <c r="D857" s="49" t="s">
        <v>888</v>
      </c>
      <c r="E857" s="49" t="s">
        <v>1081</v>
      </c>
      <c r="F857" s="49" t="str">
        <f t="shared" si="26"/>
        <v>143</v>
      </c>
      <c r="G857" s="50" t="s">
        <v>3330</v>
      </c>
      <c r="H857" s="48" t="s">
        <v>3331</v>
      </c>
      <c r="I857" s="50" t="s">
        <v>3332</v>
      </c>
      <c r="J857" s="51">
        <v>112</v>
      </c>
      <c r="K857" s="51">
        <v>49</v>
      </c>
      <c r="L857" s="52">
        <f t="shared" si="27"/>
        <v>80.5</v>
      </c>
    </row>
    <row r="858" spans="1:12" ht="12.75" customHeight="1">
      <c r="A858" s="47" t="s">
        <v>3826</v>
      </c>
      <c r="B858" s="48" t="s">
        <v>3827</v>
      </c>
      <c r="C858" s="49" t="s">
        <v>3828</v>
      </c>
      <c r="D858" s="49" t="s">
        <v>888</v>
      </c>
      <c r="E858" s="49" t="s">
        <v>1081</v>
      </c>
      <c r="F858" s="49" t="str">
        <f t="shared" si="26"/>
        <v>143</v>
      </c>
      <c r="G858" s="50" t="s">
        <v>3330</v>
      </c>
      <c r="H858" s="48" t="s">
        <v>3396</v>
      </c>
      <c r="I858" s="50" t="s">
        <v>3397</v>
      </c>
      <c r="J858" s="51">
        <v>139.5</v>
      </c>
      <c r="K858" s="51">
        <v>37</v>
      </c>
      <c r="L858" s="52">
        <f t="shared" si="27"/>
        <v>88.25</v>
      </c>
    </row>
    <row r="859" spans="1:12" ht="12.75" customHeight="1">
      <c r="A859" s="47" t="s">
        <v>3829</v>
      </c>
      <c r="B859" s="48" t="s">
        <v>3830</v>
      </c>
      <c r="C859" s="49" t="s">
        <v>3831</v>
      </c>
      <c r="D859" s="49" t="s">
        <v>888</v>
      </c>
      <c r="E859" s="49" t="s">
        <v>1081</v>
      </c>
      <c r="F859" s="49" t="str">
        <f t="shared" si="26"/>
        <v>143</v>
      </c>
      <c r="G859" s="50" t="s">
        <v>3330</v>
      </c>
      <c r="H859" s="48" t="s">
        <v>1704</v>
      </c>
      <c r="I859" s="50" t="s">
        <v>3592</v>
      </c>
      <c r="J859" s="51">
        <v>134</v>
      </c>
      <c r="K859" s="51">
        <v>95</v>
      </c>
      <c r="L859" s="52">
        <f t="shared" si="27"/>
        <v>114.5</v>
      </c>
    </row>
    <row r="860" spans="1:12" ht="12.75" customHeight="1">
      <c r="A860" s="47" t="s">
        <v>3832</v>
      </c>
      <c r="B860" s="48" t="s">
        <v>3833</v>
      </c>
      <c r="C860" s="49" t="s">
        <v>3834</v>
      </c>
      <c r="D860" s="49" t="s">
        <v>888</v>
      </c>
      <c r="E860" s="49" t="s">
        <v>1081</v>
      </c>
      <c r="F860" s="49" t="str">
        <f t="shared" si="26"/>
        <v>143</v>
      </c>
      <c r="G860" s="50" t="s">
        <v>3330</v>
      </c>
      <c r="H860" s="48" t="s">
        <v>1722</v>
      </c>
      <c r="I860" s="50" t="s">
        <v>3431</v>
      </c>
      <c r="J860" s="51">
        <v>130.75</v>
      </c>
      <c r="K860" s="51">
        <v>53</v>
      </c>
      <c r="L860" s="52">
        <f t="shared" si="27"/>
        <v>91.875</v>
      </c>
    </row>
    <row r="861" spans="1:12" ht="12.75" customHeight="1">
      <c r="A861" s="47" t="s">
        <v>3835</v>
      </c>
      <c r="B861" s="48" t="s">
        <v>3836</v>
      </c>
      <c r="C861" s="49" t="s">
        <v>3837</v>
      </c>
      <c r="D861" s="49" t="s">
        <v>888</v>
      </c>
      <c r="E861" s="49" t="s">
        <v>1081</v>
      </c>
      <c r="F861" s="49" t="str">
        <f t="shared" si="26"/>
        <v>143</v>
      </c>
      <c r="G861" s="50" t="s">
        <v>3330</v>
      </c>
      <c r="H861" s="48" t="s">
        <v>3838</v>
      </c>
      <c r="I861" s="50" t="s">
        <v>3839</v>
      </c>
      <c r="J861" s="51">
        <v>124.5</v>
      </c>
      <c r="K861" s="51">
        <v>58</v>
      </c>
      <c r="L861" s="52">
        <f t="shared" si="27"/>
        <v>91.25</v>
      </c>
    </row>
    <row r="862" spans="1:12" ht="12.75" customHeight="1">
      <c r="A862" s="47" t="s">
        <v>3840</v>
      </c>
      <c r="B862" s="48" t="s">
        <v>3841</v>
      </c>
      <c r="C862" s="49" t="s">
        <v>3842</v>
      </c>
      <c r="D862" s="49" t="s">
        <v>888</v>
      </c>
      <c r="E862" s="49" t="s">
        <v>1097</v>
      </c>
      <c r="F862" s="49" t="str">
        <f t="shared" si="26"/>
        <v>143</v>
      </c>
      <c r="G862" s="50" t="s">
        <v>3330</v>
      </c>
      <c r="H862" s="48" t="s">
        <v>3843</v>
      </c>
      <c r="I862" s="50" t="s">
        <v>3844</v>
      </c>
      <c r="J862" s="51">
        <v>141.75</v>
      </c>
      <c r="K862" s="51">
        <v>65</v>
      </c>
      <c r="L862" s="52">
        <f t="shared" si="27"/>
        <v>103.375</v>
      </c>
    </row>
    <row r="863" spans="1:12" ht="12.75" customHeight="1">
      <c r="A863" s="47" t="s">
        <v>3845</v>
      </c>
      <c r="B863" s="48" t="s">
        <v>3846</v>
      </c>
      <c r="C863" s="49" t="s">
        <v>3847</v>
      </c>
      <c r="D863" s="49" t="s">
        <v>888</v>
      </c>
      <c r="E863" s="49" t="s">
        <v>1097</v>
      </c>
      <c r="F863" s="49" t="str">
        <f t="shared" si="26"/>
        <v>143</v>
      </c>
      <c r="G863" s="50" t="s">
        <v>3330</v>
      </c>
      <c r="H863" s="48" t="s">
        <v>3609</v>
      </c>
      <c r="I863" s="50" t="s">
        <v>3384</v>
      </c>
      <c r="J863" s="51">
        <v>135</v>
      </c>
      <c r="K863" s="51">
        <v>73</v>
      </c>
      <c r="L863" s="52">
        <f t="shared" si="27"/>
        <v>104</v>
      </c>
    </row>
    <row r="864" spans="1:12" ht="12.75" customHeight="1">
      <c r="A864" s="47" t="s">
        <v>3848</v>
      </c>
      <c r="B864" s="48" t="s">
        <v>3849</v>
      </c>
      <c r="C864" s="49" t="s">
        <v>3850</v>
      </c>
      <c r="D864" s="49" t="s">
        <v>888</v>
      </c>
      <c r="E864" s="49" t="s">
        <v>1097</v>
      </c>
      <c r="F864" s="49" t="str">
        <f t="shared" si="26"/>
        <v>143</v>
      </c>
      <c r="G864" s="50" t="s">
        <v>3330</v>
      </c>
      <c r="H864" s="48" t="s">
        <v>1722</v>
      </c>
      <c r="I864" s="50" t="s">
        <v>3431</v>
      </c>
      <c r="J864" s="51">
        <v>115</v>
      </c>
      <c r="K864" s="51">
        <v>58</v>
      </c>
      <c r="L864" s="52">
        <f t="shared" si="27"/>
        <v>86.5</v>
      </c>
    </row>
    <row r="865" spans="1:12" ht="12.75" customHeight="1">
      <c r="A865" s="47" t="s">
        <v>3851</v>
      </c>
      <c r="B865" s="48" t="s">
        <v>3852</v>
      </c>
      <c r="C865" s="49" t="s">
        <v>3853</v>
      </c>
      <c r="D865" s="49" t="s">
        <v>888</v>
      </c>
      <c r="E865" s="49" t="s">
        <v>1097</v>
      </c>
      <c r="F865" s="49" t="str">
        <f t="shared" si="26"/>
        <v>143</v>
      </c>
      <c r="G865" s="50" t="s">
        <v>3330</v>
      </c>
      <c r="H865" s="48" t="s">
        <v>3609</v>
      </c>
      <c r="I865" s="50" t="s">
        <v>3384</v>
      </c>
      <c r="J865" s="51">
        <v>149.75</v>
      </c>
      <c r="K865" s="51">
        <v>48</v>
      </c>
      <c r="L865" s="52">
        <f t="shared" si="27"/>
        <v>98.875</v>
      </c>
    </row>
    <row r="866" spans="1:12" ht="12.75" customHeight="1">
      <c r="A866" s="47" t="s">
        <v>3854</v>
      </c>
      <c r="B866" s="48" t="s">
        <v>3855</v>
      </c>
      <c r="C866" s="49" t="s">
        <v>3856</v>
      </c>
      <c r="D866" s="49" t="s">
        <v>888</v>
      </c>
      <c r="E866" s="49" t="s">
        <v>1101</v>
      </c>
      <c r="F866" s="49" t="str">
        <f t="shared" si="26"/>
        <v>143</v>
      </c>
      <c r="G866" s="50" t="s">
        <v>3330</v>
      </c>
      <c r="H866" s="48" t="s">
        <v>1722</v>
      </c>
      <c r="I866" s="50" t="s">
        <v>3431</v>
      </c>
      <c r="J866" s="51">
        <v>144.25</v>
      </c>
      <c r="K866" s="51">
        <v>97</v>
      </c>
      <c r="L866" s="52">
        <f t="shared" si="27"/>
        <v>120.625</v>
      </c>
    </row>
    <row r="867" spans="1:12" ht="12.75" customHeight="1">
      <c r="A867" s="47" t="s">
        <v>3857</v>
      </c>
      <c r="B867" s="48" t="s">
        <v>3858</v>
      </c>
      <c r="C867" s="49" t="s">
        <v>3859</v>
      </c>
      <c r="D867" s="49" t="s">
        <v>888</v>
      </c>
      <c r="E867" s="49" t="s">
        <v>1101</v>
      </c>
      <c r="F867" s="49" t="str">
        <f t="shared" si="26"/>
        <v>143</v>
      </c>
      <c r="G867" s="50" t="s">
        <v>3330</v>
      </c>
      <c r="H867" s="48" t="s">
        <v>3341</v>
      </c>
      <c r="I867" s="50" t="s">
        <v>3342</v>
      </c>
      <c r="J867" s="51">
        <v>111.75</v>
      </c>
      <c r="K867" s="51">
        <v>83</v>
      </c>
      <c r="L867" s="52">
        <f t="shared" si="27"/>
        <v>97.375</v>
      </c>
    </row>
    <row r="868" spans="1:12" ht="12.75" customHeight="1">
      <c r="A868" s="47" t="s">
        <v>3860</v>
      </c>
      <c r="B868" s="48" t="s">
        <v>3861</v>
      </c>
      <c r="C868" s="49" t="s">
        <v>3862</v>
      </c>
      <c r="D868" s="49" t="s">
        <v>888</v>
      </c>
      <c r="E868" s="49" t="s">
        <v>1101</v>
      </c>
      <c r="F868" s="49" t="str">
        <f t="shared" si="26"/>
        <v>143</v>
      </c>
      <c r="G868" s="50" t="s">
        <v>3330</v>
      </c>
      <c r="H868" s="48" t="s">
        <v>3444</v>
      </c>
      <c r="I868" s="50" t="s">
        <v>3445</v>
      </c>
      <c r="J868" s="51">
        <v>121.5</v>
      </c>
      <c r="K868" s="51">
        <v>91</v>
      </c>
      <c r="L868" s="52">
        <f t="shared" si="27"/>
        <v>106.25</v>
      </c>
    </row>
    <row r="869" spans="1:12" ht="12.75" customHeight="1">
      <c r="A869" s="47" t="s">
        <v>3863</v>
      </c>
      <c r="B869" s="48" t="s">
        <v>3864</v>
      </c>
      <c r="C869" s="49" t="s">
        <v>3865</v>
      </c>
      <c r="D869" s="49" t="s">
        <v>888</v>
      </c>
      <c r="E869" s="49" t="s">
        <v>1101</v>
      </c>
      <c r="F869" s="49" t="str">
        <f t="shared" si="26"/>
        <v>143</v>
      </c>
      <c r="G869" s="50" t="s">
        <v>3330</v>
      </c>
      <c r="H869" s="48" t="s">
        <v>3351</v>
      </c>
      <c r="I869" s="50" t="s">
        <v>3352</v>
      </c>
      <c r="J869" s="51">
        <v>115.5</v>
      </c>
      <c r="K869" s="51">
        <v>89</v>
      </c>
      <c r="L869" s="52">
        <f t="shared" si="27"/>
        <v>102.25</v>
      </c>
    </row>
    <row r="870" spans="1:12" ht="12.75" customHeight="1">
      <c r="A870" s="47" t="s">
        <v>3866</v>
      </c>
      <c r="B870" s="48" t="s">
        <v>3867</v>
      </c>
      <c r="C870" s="49" t="s">
        <v>3868</v>
      </c>
      <c r="D870" s="49" t="s">
        <v>888</v>
      </c>
      <c r="E870" s="49" t="s">
        <v>1101</v>
      </c>
      <c r="F870" s="49" t="str">
        <f t="shared" si="26"/>
        <v>143</v>
      </c>
      <c r="G870" s="50" t="s">
        <v>3330</v>
      </c>
      <c r="H870" s="48" t="s">
        <v>3619</v>
      </c>
      <c r="I870" s="50" t="s">
        <v>3620</v>
      </c>
      <c r="J870" s="51">
        <v>136.75</v>
      </c>
      <c r="K870" s="51">
        <v>53</v>
      </c>
      <c r="L870" s="52">
        <f t="shared" si="27"/>
        <v>94.875</v>
      </c>
    </row>
    <row r="871" spans="1:12" ht="12.75" customHeight="1">
      <c r="A871" s="47" t="s">
        <v>3869</v>
      </c>
      <c r="B871" s="48" t="s">
        <v>3870</v>
      </c>
      <c r="C871" s="49" t="s">
        <v>3871</v>
      </c>
      <c r="D871" s="49" t="s">
        <v>888</v>
      </c>
      <c r="E871" s="49" t="s">
        <v>1101</v>
      </c>
      <c r="F871" s="49" t="str">
        <f t="shared" si="26"/>
        <v>143</v>
      </c>
      <c r="G871" s="50" t="s">
        <v>3330</v>
      </c>
      <c r="H871" s="48" t="s">
        <v>3872</v>
      </c>
      <c r="I871" s="50" t="s">
        <v>3873</v>
      </c>
      <c r="J871" s="51">
        <v>138.5</v>
      </c>
      <c r="K871" s="51">
        <v>68</v>
      </c>
      <c r="L871" s="52">
        <f t="shared" si="27"/>
        <v>103.25</v>
      </c>
    </row>
    <row r="872" spans="1:12" ht="12.75" customHeight="1">
      <c r="A872" s="47" t="s">
        <v>3874</v>
      </c>
      <c r="B872" s="48" t="s">
        <v>3875</v>
      </c>
      <c r="C872" s="49" t="s">
        <v>3876</v>
      </c>
      <c r="D872" s="49" t="s">
        <v>888</v>
      </c>
      <c r="E872" s="49" t="s">
        <v>1101</v>
      </c>
      <c r="F872" s="49" t="str">
        <f t="shared" si="26"/>
        <v>143</v>
      </c>
      <c r="G872" s="50" t="s">
        <v>3330</v>
      </c>
      <c r="H872" s="48" t="s">
        <v>1722</v>
      </c>
      <c r="I872" s="50" t="s">
        <v>3431</v>
      </c>
      <c r="J872" s="51">
        <v>146</v>
      </c>
      <c r="K872" s="51">
        <v>39</v>
      </c>
      <c r="L872" s="52">
        <f t="shared" si="27"/>
        <v>92.5</v>
      </c>
    </row>
    <row r="873" spans="1:12" ht="12.75" customHeight="1">
      <c r="A873" s="47" t="s">
        <v>3877</v>
      </c>
      <c r="B873" s="48" t="s">
        <v>3878</v>
      </c>
      <c r="C873" s="49" t="s">
        <v>3879</v>
      </c>
      <c r="D873" s="49" t="s">
        <v>888</v>
      </c>
      <c r="E873" s="49" t="s">
        <v>1101</v>
      </c>
      <c r="F873" s="49" t="str">
        <f t="shared" si="26"/>
        <v>143</v>
      </c>
      <c r="G873" s="50" t="s">
        <v>3330</v>
      </c>
      <c r="H873" s="48" t="s">
        <v>1722</v>
      </c>
      <c r="I873" s="50" t="s">
        <v>3431</v>
      </c>
      <c r="J873" s="51">
        <v>141</v>
      </c>
      <c r="K873" s="51">
        <v>49</v>
      </c>
      <c r="L873" s="52">
        <f t="shared" si="27"/>
        <v>95</v>
      </c>
    </row>
    <row r="874" spans="1:12" ht="12.75" customHeight="1">
      <c r="A874" s="47" t="s">
        <v>3880</v>
      </c>
      <c r="B874" s="48" t="s">
        <v>3881</v>
      </c>
      <c r="C874" s="49" t="s">
        <v>3882</v>
      </c>
      <c r="D874" s="49" t="s">
        <v>888</v>
      </c>
      <c r="E874" s="49" t="s">
        <v>1101</v>
      </c>
      <c r="F874" s="49" t="str">
        <f t="shared" si="26"/>
        <v>143</v>
      </c>
      <c r="G874" s="50" t="s">
        <v>3330</v>
      </c>
      <c r="H874" s="48" t="s">
        <v>3734</v>
      </c>
      <c r="I874" s="50" t="s">
        <v>3735</v>
      </c>
      <c r="J874" s="51">
        <v>117.5</v>
      </c>
      <c r="K874" s="51">
        <v>57</v>
      </c>
      <c r="L874" s="52">
        <f t="shared" si="27"/>
        <v>87.25</v>
      </c>
    </row>
    <row r="875" spans="1:12" ht="12.75" customHeight="1">
      <c r="A875" s="47" t="s">
        <v>3883</v>
      </c>
      <c r="B875" s="48" t="s">
        <v>3884</v>
      </c>
      <c r="C875" s="49" t="s">
        <v>3885</v>
      </c>
      <c r="D875" s="49" t="s">
        <v>888</v>
      </c>
      <c r="E875" s="49" t="s">
        <v>1101</v>
      </c>
      <c r="F875" s="49" t="str">
        <f t="shared" si="26"/>
        <v>143</v>
      </c>
      <c r="G875" s="50" t="s">
        <v>3330</v>
      </c>
      <c r="H875" s="48" t="s">
        <v>3366</v>
      </c>
      <c r="I875" s="50" t="s">
        <v>3367</v>
      </c>
      <c r="J875" s="51">
        <v>127.5</v>
      </c>
      <c r="K875" s="51">
        <v>84</v>
      </c>
      <c r="L875" s="52">
        <f t="shared" si="27"/>
        <v>105.75</v>
      </c>
    </row>
    <row r="876" spans="1:12" ht="12.75" customHeight="1">
      <c r="A876" s="47" t="s">
        <v>3886</v>
      </c>
      <c r="B876" s="48" t="s">
        <v>3887</v>
      </c>
      <c r="C876" s="49" t="s">
        <v>3888</v>
      </c>
      <c r="D876" s="49" t="s">
        <v>888</v>
      </c>
      <c r="E876" s="49" t="s">
        <v>1101</v>
      </c>
      <c r="F876" s="49" t="str">
        <f t="shared" si="26"/>
        <v>143</v>
      </c>
      <c r="G876" s="50" t="s">
        <v>3330</v>
      </c>
      <c r="H876" s="48" t="s">
        <v>3889</v>
      </c>
      <c r="I876" s="50" t="s">
        <v>3375</v>
      </c>
      <c r="J876" s="51">
        <v>121.25</v>
      </c>
      <c r="K876" s="51">
        <v>80</v>
      </c>
      <c r="L876" s="52">
        <f t="shared" si="27"/>
        <v>100.625</v>
      </c>
    </row>
    <row r="877" spans="1:12" ht="12.75" customHeight="1">
      <c r="A877" s="47" t="s">
        <v>3890</v>
      </c>
      <c r="B877" s="48" t="s">
        <v>3891</v>
      </c>
      <c r="C877" s="49" t="s">
        <v>3892</v>
      </c>
      <c r="D877" s="49" t="s">
        <v>888</v>
      </c>
      <c r="E877" s="49" t="s">
        <v>1101</v>
      </c>
      <c r="F877" s="49" t="str">
        <f t="shared" si="26"/>
        <v>143</v>
      </c>
      <c r="G877" s="50" t="s">
        <v>3330</v>
      </c>
      <c r="H877" s="48" t="s">
        <v>3544</v>
      </c>
      <c r="I877" s="50" t="s">
        <v>3545</v>
      </c>
      <c r="J877" s="51">
        <v>147.5</v>
      </c>
      <c r="K877" s="51">
        <v>35</v>
      </c>
      <c r="L877" s="52">
        <f t="shared" si="27"/>
        <v>91.25</v>
      </c>
    </row>
    <row r="878" spans="1:12" ht="12.75" customHeight="1">
      <c r="A878" s="47" t="s">
        <v>3893</v>
      </c>
      <c r="B878" s="48" t="s">
        <v>3894</v>
      </c>
      <c r="C878" s="49" t="s">
        <v>3895</v>
      </c>
      <c r="D878" s="49" t="s">
        <v>888</v>
      </c>
      <c r="E878" s="49" t="s">
        <v>1101</v>
      </c>
      <c r="F878" s="49" t="str">
        <f t="shared" si="26"/>
        <v>143</v>
      </c>
      <c r="G878" s="50" t="s">
        <v>3330</v>
      </c>
      <c r="H878" s="48" t="s">
        <v>3667</v>
      </c>
      <c r="I878" s="50" t="s">
        <v>3668</v>
      </c>
      <c r="J878" s="51">
        <v>121.5</v>
      </c>
      <c r="K878" s="51">
        <v>66</v>
      </c>
      <c r="L878" s="52">
        <f t="shared" si="27"/>
        <v>93.75</v>
      </c>
    </row>
    <row r="879" spans="1:12" ht="12.75" customHeight="1">
      <c r="A879" s="47" t="s">
        <v>3896</v>
      </c>
      <c r="B879" s="48" t="s">
        <v>3897</v>
      </c>
      <c r="C879" s="49" t="s">
        <v>3898</v>
      </c>
      <c r="D879" s="49" t="s">
        <v>888</v>
      </c>
      <c r="E879" s="49" t="s">
        <v>1101</v>
      </c>
      <c r="F879" s="49" t="str">
        <f t="shared" si="26"/>
        <v>143</v>
      </c>
      <c r="G879" s="50" t="s">
        <v>3330</v>
      </c>
      <c r="H879" s="48" t="s">
        <v>3351</v>
      </c>
      <c r="I879" s="50" t="s">
        <v>3352</v>
      </c>
      <c r="J879" s="51">
        <v>134</v>
      </c>
      <c r="K879" s="51">
        <v>31</v>
      </c>
      <c r="L879" s="52">
        <f t="shared" si="27"/>
        <v>82.5</v>
      </c>
    </row>
    <row r="880" spans="1:12" ht="12.75" customHeight="1">
      <c r="A880" s="47" t="s">
        <v>3899</v>
      </c>
      <c r="B880" s="48" t="s">
        <v>3900</v>
      </c>
      <c r="C880" s="49" t="s">
        <v>3901</v>
      </c>
      <c r="D880" s="49" t="s">
        <v>888</v>
      </c>
      <c r="E880" s="49" t="s">
        <v>1101</v>
      </c>
      <c r="F880" s="49" t="str">
        <f t="shared" si="26"/>
        <v>143</v>
      </c>
      <c r="G880" s="50" t="s">
        <v>3330</v>
      </c>
      <c r="H880" s="48" t="s">
        <v>3902</v>
      </c>
      <c r="I880" s="50" t="s">
        <v>3903</v>
      </c>
      <c r="J880" s="51">
        <v>112.25</v>
      </c>
      <c r="K880" s="51">
        <v>85</v>
      </c>
      <c r="L880" s="52">
        <f t="shared" si="27"/>
        <v>98.625</v>
      </c>
    </row>
    <row r="881" spans="1:12" ht="12.75" customHeight="1">
      <c r="A881" s="47" t="s">
        <v>3904</v>
      </c>
      <c r="B881" s="48" t="s">
        <v>3905</v>
      </c>
      <c r="C881" s="49" t="s">
        <v>3906</v>
      </c>
      <c r="D881" s="49" t="s">
        <v>888</v>
      </c>
      <c r="E881" s="49" t="s">
        <v>1101</v>
      </c>
      <c r="F881" s="49" t="str">
        <f t="shared" si="26"/>
        <v>143</v>
      </c>
      <c r="G881" s="50" t="s">
        <v>3330</v>
      </c>
      <c r="H881" s="48" t="s">
        <v>3461</v>
      </c>
      <c r="I881" s="50" t="s">
        <v>3462</v>
      </c>
      <c r="J881" s="51">
        <v>149</v>
      </c>
      <c r="K881" s="51">
        <v>61</v>
      </c>
      <c r="L881" s="52">
        <f t="shared" si="27"/>
        <v>105</v>
      </c>
    </row>
    <row r="882" spans="1:12" ht="12.75" customHeight="1">
      <c r="A882" s="47" t="s">
        <v>3907</v>
      </c>
      <c r="B882" s="48" t="s">
        <v>3908</v>
      </c>
      <c r="C882" s="49" t="s">
        <v>3909</v>
      </c>
      <c r="D882" s="49" t="s">
        <v>888</v>
      </c>
      <c r="E882" s="49" t="s">
        <v>1101</v>
      </c>
      <c r="F882" s="49" t="str">
        <f t="shared" si="26"/>
        <v>143</v>
      </c>
      <c r="G882" s="50" t="s">
        <v>3330</v>
      </c>
      <c r="H882" s="48" t="s">
        <v>3688</v>
      </c>
      <c r="I882" s="50" t="s">
        <v>3689</v>
      </c>
      <c r="J882" s="51">
        <v>139.5</v>
      </c>
      <c r="K882" s="51">
        <v>33</v>
      </c>
      <c r="L882" s="52">
        <f t="shared" si="27"/>
        <v>86.25</v>
      </c>
    </row>
    <row r="883" spans="1:12" ht="12.75" customHeight="1">
      <c r="A883" s="47" t="s">
        <v>3910</v>
      </c>
      <c r="B883" s="48" t="s">
        <v>3911</v>
      </c>
      <c r="C883" s="49" t="s">
        <v>3912</v>
      </c>
      <c r="D883" s="49" t="s">
        <v>888</v>
      </c>
      <c r="E883" s="49" t="s">
        <v>1101</v>
      </c>
      <c r="F883" s="49" t="str">
        <f t="shared" si="26"/>
        <v>143</v>
      </c>
      <c r="G883" s="50" t="s">
        <v>3330</v>
      </c>
      <c r="H883" s="48" t="s">
        <v>3421</v>
      </c>
      <c r="I883" s="50" t="s">
        <v>3422</v>
      </c>
      <c r="J883" s="51">
        <v>126.5</v>
      </c>
      <c r="K883" s="51">
        <v>44.44</v>
      </c>
      <c r="L883" s="52">
        <f t="shared" si="27"/>
        <v>85.47</v>
      </c>
    </row>
    <row r="884" spans="1:12" ht="12.75" customHeight="1">
      <c r="A884" s="47" t="s">
        <v>3913</v>
      </c>
      <c r="B884" s="48" t="s">
        <v>3914</v>
      </c>
      <c r="C884" s="49" t="s">
        <v>3915</v>
      </c>
      <c r="D884" s="49" t="s">
        <v>888</v>
      </c>
      <c r="E884" s="49" t="s">
        <v>1101</v>
      </c>
      <c r="F884" s="49" t="str">
        <f t="shared" si="26"/>
        <v>143</v>
      </c>
      <c r="G884" s="50" t="s">
        <v>3330</v>
      </c>
      <c r="H884" s="48" t="s">
        <v>3821</v>
      </c>
      <c r="I884" s="50" t="s">
        <v>3822</v>
      </c>
      <c r="J884" s="51">
        <v>136.25</v>
      </c>
      <c r="K884" s="51">
        <v>96</v>
      </c>
      <c r="L884" s="52">
        <f t="shared" si="27"/>
        <v>116.125</v>
      </c>
    </row>
    <row r="885" spans="1:12" ht="12.75" customHeight="1">
      <c r="A885" s="47" t="s">
        <v>3916</v>
      </c>
      <c r="B885" s="48" t="s">
        <v>3917</v>
      </c>
      <c r="C885" s="49" t="s">
        <v>3918</v>
      </c>
      <c r="D885" s="49" t="s">
        <v>888</v>
      </c>
      <c r="E885" s="49" t="s">
        <v>1101</v>
      </c>
      <c r="F885" s="49" t="str">
        <f t="shared" si="26"/>
        <v>143</v>
      </c>
      <c r="G885" s="50" t="s">
        <v>3330</v>
      </c>
      <c r="H885" s="48" t="s">
        <v>3361</v>
      </c>
      <c r="I885" s="50" t="s">
        <v>3362</v>
      </c>
      <c r="J885" s="51">
        <v>137.5</v>
      </c>
      <c r="K885" s="51">
        <v>100</v>
      </c>
      <c r="L885" s="52">
        <f t="shared" si="27"/>
        <v>118.75</v>
      </c>
    </row>
    <row r="886" spans="1:12" ht="12.75" customHeight="1">
      <c r="A886" s="47" t="s">
        <v>3919</v>
      </c>
      <c r="B886" s="48" t="s">
        <v>3920</v>
      </c>
      <c r="C886" s="49" t="s">
        <v>3921</v>
      </c>
      <c r="D886" s="49" t="s">
        <v>888</v>
      </c>
      <c r="E886" s="49" t="s">
        <v>1101</v>
      </c>
      <c r="F886" s="49" t="str">
        <f t="shared" si="26"/>
        <v>143</v>
      </c>
      <c r="G886" s="50" t="s">
        <v>3330</v>
      </c>
      <c r="H886" s="48" t="s">
        <v>3396</v>
      </c>
      <c r="I886" s="50" t="s">
        <v>3397</v>
      </c>
      <c r="J886" s="51">
        <v>119</v>
      </c>
      <c r="K886" s="51">
        <v>98</v>
      </c>
      <c r="L886" s="52">
        <f t="shared" si="27"/>
        <v>108.5</v>
      </c>
    </row>
    <row r="887" spans="1:12" ht="12.75" customHeight="1">
      <c r="A887" s="47" t="s">
        <v>3922</v>
      </c>
      <c r="B887" s="48" t="s">
        <v>3923</v>
      </c>
      <c r="C887" s="49" t="s">
        <v>3924</v>
      </c>
      <c r="D887" s="49" t="s">
        <v>888</v>
      </c>
      <c r="E887" s="49" t="s">
        <v>1101</v>
      </c>
      <c r="F887" s="49" t="str">
        <f t="shared" si="26"/>
        <v>143</v>
      </c>
      <c r="G887" s="50" t="s">
        <v>3330</v>
      </c>
      <c r="H887" s="48" t="s">
        <v>3444</v>
      </c>
      <c r="I887" s="50" t="s">
        <v>3445</v>
      </c>
      <c r="J887" s="51">
        <v>124.75</v>
      </c>
      <c r="K887" s="51">
        <v>38</v>
      </c>
      <c r="L887" s="52">
        <f t="shared" si="27"/>
        <v>81.375</v>
      </c>
    </row>
    <row r="888" spans="1:12" ht="12.75" customHeight="1">
      <c r="A888" s="47" t="s">
        <v>3925</v>
      </c>
      <c r="B888" s="48" t="s">
        <v>3926</v>
      </c>
      <c r="C888" s="49" t="s">
        <v>3927</v>
      </c>
      <c r="D888" s="49" t="s">
        <v>888</v>
      </c>
      <c r="E888" s="49" t="s">
        <v>1101</v>
      </c>
      <c r="F888" s="49" t="str">
        <f t="shared" si="26"/>
        <v>143</v>
      </c>
      <c r="G888" s="50" t="s">
        <v>3330</v>
      </c>
      <c r="H888" s="48" t="s">
        <v>1738</v>
      </c>
      <c r="I888" s="50" t="s">
        <v>3379</v>
      </c>
      <c r="J888" s="51">
        <v>116.25</v>
      </c>
      <c r="K888" s="51">
        <v>63</v>
      </c>
      <c r="L888" s="52">
        <f t="shared" si="27"/>
        <v>89.625</v>
      </c>
    </row>
    <row r="889" spans="1:12" ht="12.75" customHeight="1">
      <c r="A889" s="47" t="s">
        <v>3928</v>
      </c>
      <c r="B889" s="48" t="s">
        <v>3929</v>
      </c>
      <c r="C889" s="49" t="s">
        <v>3930</v>
      </c>
      <c r="D889" s="49" t="s">
        <v>888</v>
      </c>
      <c r="E889" s="49" t="s">
        <v>1101</v>
      </c>
      <c r="F889" s="49" t="str">
        <f t="shared" si="26"/>
        <v>143</v>
      </c>
      <c r="G889" s="50" t="s">
        <v>3330</v>
      </c>
      <c r="H889" s="48" t="s">
        <v>1722</v>
      </c>
      <c r="I889" s="50" t="s">
        <v>3431</v>
      </c>
      <c r="J889" s="51">
        <v>124.5</v>
      </c>
      <c r="K889" s="51">
        <v>90</v>
      </c>
      <c r="L889" s="52">
        <f t="shared" si="27"/>
        <v>107.25</v>
      </c>
    </row>
    <row r="890" spans="1:12" ht="12.75" customHeight="1">
      <c r="A890" s="47" t="s">
        <v>3931</v>
      </c>
      <c r="B890" s="48" t="s">
        <v>3932</v>
      </c>
      <c r="C890" s="49" t="s">
        <v>3933</v>
      </c>
      <c r="D890" s="49" t="s">
        <v>888</v>
      </c>
      <c r="E890" s="49" t="s">
        <v>1101</v>
      </c>
      <c r="F890" s="49" t="str">
        <f t="shared" si="26"/>
        <v>143</v>
      </c>
      <c r="G890" s="50" t="s">
        <v>3330</v>
      </c>
      <c r="H890" s="48" t="s">
        <v>3366</v>
      </c>
      <c r="I890" s="50" t="s">
        <v>3367</v>
      </c>
      <c r="J890" s="51">
        <v>146.5</v>
      </c>
      <c r="K890" s="51">
        <v>40</v>
      </c>
      <c r="L890" s="52">
        <f t="shared" si="27"/>
        <v>93.25</v>
      </c>
    </row>
    <row r="891" spans="1:12" ht="12.75" customHeight="1">
      <c r="A891" s="47" t="s">
        <v>3934</v>
      </c>
      <c r="B891" s="48" t="s">
        <v>3935</v>
      </c>
      <c r="C891" s="49" t="s">
        <v>3936</v>
      </c>
      <c r="D891" s="49" t="s">
        <v>888</v>
      </c>
      <c r="E891" s="49" t="s">
        <v>1101</v>
      </c>
      <c r="F891" s="49" t="str">
        <f t="shared" si="26"/>
        <v>143</v>
      </c>
      <c r="G891" s="50" t="s">
        <v>3330</v>
      </c>
      <c r="H891" s="48" t="s">
        <v>3507</v>
      </c>
      <c r="I891" s="50" t="s">
        <v>3508</v>
      </c>
      <c r="J891" s="51">
        <v>117.5</v>
      </c>
      <c r="K891" s="51">
        <v>53</v>
      </c>
      <c r="L891" s="52">
        <f t="shared" si="27"/>
        <v>85.25</v>
      </c>
    </row>
    <row r="892" spans="1:12" ht="12.75" customHeight="1">
      <c r="A892" s="47" t="s">
        <v>3937</v>
      </c>
      <c r="B892" s="48" t="s">
        <v>3938</v>
      </c>
      <c r="C892" s="49" t="s">
        <v>3939</v>
      </c>
      <c r="D892" s="49" t="s">
        <v>888</v>
      </c>
      <c r="E892" s="49" t="s">
        <v>1101</v>
      </c>
      <c r="F892" s="49" t="str">
        <f t="shared" si="26"/>
        <v>143</v>
      </c>
      <c r="G892" s="50" t="s">
        <v>3330</v>
      </c>
      <c r="H892" s="48" t="s">
        <v>1704</v>
      </c>
      <c r="I892" s="50" t="s">
        <v>3592</v>
      </c>
      <c r="J892" s="51">
        <v>132.25</v>
      </c>
      <c r="K892" s="51">
        <v>49</v>
      </c>
      <c r="L892" s="52">
        <f t="shared" si="27"/>
        <v>90.625</v>
      </c>
    </row>
    <row r="893" spans="1:12" ht="12.75" customHeight="1">
      <c r="A893" s="47" t="s">
        <v>3940</v>
      </c>
      <c r="B893" s="48" t="s">
        <v>3941</v>
      </c>
      <c r="C893" s="49" t="s">
        <v>3942</v>
      </c>
      <c r="D893" s="49" t="s">
        <v>888</v>
      </c>
      <c r="E893" s="49" t="s">
        <v>1101</v>
      </c>
      <c r="F893" s="49" t="str">
        <f t="shared" si="26"/>
        <v>143</v>
      </c>
      <c r="G893" s="50" t="s">
        <v>3330</v>
      </c>
      <c r="H893" s="48" t="s">
        <v>1722</v>
      </c>
      <c r="I893" s="50" t="s">
        <v>3431</v>
      </c>
      <c r="J893" s="51">
        <v>143.75</v>
      </c>
      <c r="K893" s="51">
        <v>47</v>
      </c>
      <c r="L893" s="52">
        <f t="shared" si="27"/>
        <v>95.375</v>
      </c>
    </row>
    <row r="894" spans="1:12" ht="12.75" customHeight="1">
      <c r="A894" s="47" t="s">
        <v>3943</v>
      </c>
      <c r="B894" s="48" t="s">
        <v>3944</v>
      </c>
      <c r="C894" s="49" t="s">
        <v>3945</v>
      </c>
      <c r="D894" s="49" t="s">
        <v>888</v>
      </c>
      <c r="E894" s="49" t="s">
        <v>1101</v>
      </c>
      <c r="F894" s="49" t="str">
        <f t="shared" si="26"/>
        <v>143</v>
      </c>
      <c r="G894" s="50" t="s">
        <v>3330</v>
      </c>
      <c r="H894" s="48" t="s">
        <v>896</v>
      </c>
      <c r="I894" s="50" t="s">
        <v>3457</v>
      </c>
      <c r="J894" s="51">
        <v>150</v>
      </c>
      <c r="K894" s="51">
        <v>38</v>
      </c>
      <c r="L894" s="52">
        <f t="shared" si="27"/>
        <v>94</v>
      </c>
    </row>
    <row r="895" spans="1:12" ht="12.75" customHeight="1">
      <c r="A895" s="47" t="s">
        <v>3946</v>
      </c>
      <c r="B895" s="48" t="s">
        <v>3947</v>
      </c>
      <c r="C895" s="49" t="s">
        <v>3948</v>
      </c>
      <c r="D895" s="49" t="s">
        <v>888</v>
      </c>
      <c r="E895" s="49" t="s">
        <v>1101</v>
      </c>
      <c r="F895" s="49" t="str">
        <f t="shared" si="26"/>
        <v>143</v>
      </c>
      <c r="G895" s="50" t="s">
        <v>3330</v>
      </c>
      <c r="H895" s="48" t="s">
        <v>1722</v>
      </c>
      <c r="I895" s="50" t="s">
        <v>3431</v>
      </c>
      <c r="J895" s="51">
        <v>138.25</v>
      </c>
      <c r="K895" s="51">
        <v>57</v>
      </c>
      <c r="L895" s="52">
        <f t="shared" si="27"/>
        <v>97.625</v>
      </c>
    </row>
    <row r="896" spans="1:12" ht="12.75" customHeight="1">
      <c r="A896" s="47" t="s">
        <v>3949</v>
      </c>
      <c r="B896" s="48" t="s">
        <v>3950</v>
      </c>
      <c r="C896" s="49" t="s">
        <v>3951</v>
      </c>
      <c r="D896" s="49" t="s">
        <v>888</v>
      </c>
      <c r="E896" s="49" t="s">
        <v>1101</v>
      </c>
      <c r="F896" s="49" t="str">
        <f t="shared" si="26"/>
        <v>143</v>
      </c>
      <c r="G896" s="50" t="s">
        <v>3330</v>
      </c>
      <c r="H896" s="48" t="s">
        <v>3366</v>
      </c>
      <c r="I896" s="50" t="s">
        <v>3367</v>
      </c>
      <c r="J896" s="51">
        <v>147</v>
      </c>
      <c r="K896" s="51">
        <v>83</v>
      </c>
      <c r="L896" s="52">
        <f t="shared" si="27"/>
        <v>115</v>
      </c>
    </row>
    <row r="897" spans="1:12" ht="12.75" customHeight="1">
      <c r="A897" s="47" t="s">
        <v>3952</v>
      </c>
      <c r="B897" s="48" t="s">
        <v>3953</v>
      </c>
      <c r="C897" s="49" t="s">
        <v>3954</v>
      </c>
      <c r="D897" s="49" t="s">
        <v>888</v>
      </c>
      <c r="E897" s="49" t="s">
        <v>1101</v>
      </c>
      <c r="F897" s="49" t="str">
        <f t="shared" si="26"/>
        <v>143</v>
      </c>
      <c r="G897" s="50" t="s">
        <v>3330</v>
      </c>
      <c r="H897" s="48" t="s">
        <v>1127</v>
      </c>
      <c r="I897" s="50" t="s">
        <v>3532</v>
      </c>
      <c r="J897" s="51">
        <v>145</v>
      </c>
      <c r="K897" s="51">
        <v>59</v>
      </c>
      <c r="L897" s="52">
        <f t="shared" si="27"/>
        <v>102</v>
      </c>
    </row>
    <row r="898" spans="1:12" ht="12.75" customHeight="1">
      <c r="A898" s="47" t="s">
        <v>3955</v>
      </c>
      <c r="B898" s="48" t="s">
        <v>3956</v>
      </c>
      <c r="C898" s="49" t="s">
        <v>3957</v>
      </c>
      <c r="D898" s="49" t="s">
        <v>888</v>
      </c>
      <c r="E898" s="49" t="s">
        <v>1101</v>
      </c>
      <c r="F898" s="49" t="str">
        <f t="shared" si="26"/>
        <v>143</v>
      </c>
      <c r="G898" s="50" t="s">
        <v>3330</v>
      </c>
      <c r="H898" s="48" t="s">
        <v>3401</v>
      </c>
      <c r="I898" s="50" t="s">
        <v>3402</v>
      </c>
      <c r="J898" s="51">
        <v>125</v>
      </c>
      <c r="K898" s="51">
        <v>65</v>
      </c>
      <c r="L898" s="52">
        <f t="shared" si="27"/>
        <v>95</v>
      </c>
    </row>
    <row r="899" spans="1:12" ht="12.75" customHeight="1">
      <c r="A899" s="47" t="s">
        <v>3958</v>
      </c>
      <c r="B899" s="48" t="s">
        <v>3959</v>
      </c>
      <c r="C899" s="49" t="s">
        <v>3960</v>
      </c>
      <c r="D899" s="49" t="s">
        <v>888</v>
      </c>
      <c r="E899" s="49" t="s">
        <v>1101</v>
      </c>
      <c r="F899" s="49" t="str">
        <f t="shared" si="26"/>
        <v>143</v>
      </c>
      <c r="G899" s="50" t="s">
        <v>3330</v>
      </c>
      <c r="H899" s="48" t="s">
        <v>3889</v>
      </c>
      <c r="I899" s="50" t="s">
        <v>3375</v>
      </c>
      <c r="J899" s="51">
        <v>116.25</v>
      </c>
      <c r="K899" s="51">
        <v>61</v>
      </c>
      <c r="L899" s="52">
        <f t="shared" si="27"/>
        <v>88.625</v>
      </c>
    </row>
    <row r="900" spans="1:12" ht="12.75" customHeight="1">
      <c r="A900" s="47" t="s">
        <v>3961</v>
      </c>
      <c r="B900" s="48" t="s">
        <v>3962</v>
      </c>
      <c r="C900" s="49" t="s">
        <v>3963</v>
      </c>
      <c r="D900" s="49" t="s">
        <v>888</v>
      </c>
      <c r="E900" s="49" t="s">
        <v>1101</v>
      </c>
      <c r="F900" s="49" t="str">
        <f t="shared" si="26"/>
        <v>143</v>
      </c>
      <c r="G900" s="50" t="s">
        <v>3330</v>
      </c>
      <c r="H900" s="48" t="s">
        <v>3461</v>
      </c>
      <c r="I900" s="50" t="s">
        <v>3462</v>
      </c>
      <c r="J900" s="51">
        <v>140.75</v>
      </c>
      <c r="K900" s="51">
        <v>56</v>
      </c>
      <c r="L900" s="52">
        <f t="shared" si="27"/>
        <v>98.375</v>
      </c>
    </row>
    <row r="901" spans="1:12" ht="12.75" customHeight="1">
      <c r="A901" s="47" t="s">
        <v>3964</v>
      </c>
      <c r="B901" s="48" t="s">
        <v>3965</v>
      </c>
      <c r="C901" s="49" t="s">
        <v>3966</v>
      </c>
      <c r="D901" s="49" t="s">
        <v>888</v>
      </c>
      <c r="E901" s="49" t="s">
        <v>1101</v>
      </c>
      <c r="F901" s="49" t="str">
        <f t="shared" ref="F901:F964" si="28">LEFT(B901,3)</f>
        <v>143</v>
      </c>
      <c r="G901" s="50" t="s">
        <v>3330</v>
      </c>
      <c r="H901" s="48" t="s">
        <v>1791</v>
      </c>
      <c r="I901" s="50" t="s">
        <v>3585</v>
      </c>
      <c r="J901" s="51">
        <v>125.25</v>
      </c>
      <c r="K901" s="51">
        <v>88</v>
      </c>
      <c r="L901" s="52">
        <f t="shared" ref="L901:L964" si="29">IF(MID(B901,4,1)="1", J901*50%+K901*50%, J901*60%+K901*40%)</f>
        <v>106.625</v>
      </c>
    </row>
    <row r="902" spans="1:12" ht="12.75" customHeight="1">
      <c r="A902" s="47" t="s">
        <v>3967</v>
      </c>
      <c r="B902" s="48" t="s">
        <v>3968</v>
      </c>
      <c r="C902" s="49" t="s">
        <v>3969</v>
      </c>
      <c r="D902" s="49" t="s">
        <v>888</v>
      </c>
      <c r="E902" s="49" t="s">
        <v>1101</v>
      </c>
      <c r="F902" s="49" t="str">
        <f t="shared" si="28"/>
        <v>143</v>
      </c>
      <c r="G902" s="50" t="s">
        <v>3330</v>
      </c>
      <c r="H902" s="48" t="s">
        <v>3970</v>
      </c>
      <c r="I902" s="50" t="s">
        <v>3971</v>
      </c>
      <c r="J902" s="51">
        <v>125.75</v>
      </c>
      <c r="K902" s="51">
        <v>42</v>
      </c>
      <c r="L902" s="52">
        <f t="shared" si="29"/>
        <v>83.875</v>
      </c>
    </row>
    <row r="903" spans="1:12" ht="12.75" customHeight="1">
      <c r="A903" s="47" t="s">
        <v>3972</v>
      </c>
      <c r="B903" s="48" t="s">
        <v>3973</v>
      </c>
      <c r="C903" s="49" t="s">
        <v>3974</v>
      </c>
      <c r="D903" s="49" t="s">
        <v>888</v>
      </c>
      <c r="E903" s="49" t="s">
        <v>1101</v>
      </c>
      <c r="F903" s="49" t="str">
        <f t="shared" si="28"/>
        <v>143</v>
      </c>
      <c r="G903" s="50" t="s">
        <v>3330</v>
      </c>
      <c r="H903" s="48" t="s">
        <v>3461</v>
      </c>
      <c r="I903" s="50" t="s">
        <v>3462</v>
      </c>
      <c r="J903" s="51">
        <v>128.5</v>
      </c>
      <c r="K903" s="51">
        <v>57</v>
      </c>
      <c r="L903" s="52">
        <f t="shared" si="29"/>
        <v>92.75</v>
      </c>
    </row>
    <row r="904" spans="1:12" ht="12.75" customHeight="1">
      <c r="A904" s="47" t="s">
        <v>3975</v>
      </c>
      <c r="B904" s="48" t="s">
        <v>3976</v>
      </c>
      <c r="C904" s="49" t="s">
        <v>3977</v>
      </c>
      <c r="D904" s="49" t="s">
        <v>888</v>
      </c>
      <c r="E904" s="49" t="s">
        <v>1101</v>
      </c>
      <c r="F904" s="49" t="str">
        <f t="shared" si="28"/>
        <v>143</v>
      </c>
      <c r="G904" s="50" t="s">
        <v>3330</v>
      </c>
      <c r="H904" s="48" t="s">
        <v>3401</v>
      </c>
      <c r="I904" s="50" t="s">
        <v>3402</v>
      </c>
      <c r="J904" s="51">
        <v>149.75</v>
      </c>
      <c r="K904" s="51">
        <v>79</v>
      </c>
      <c r="L904" s="52">
        <f t="shared" si="29"/>
        <v>114.375</v>
      </c>
    </row>
    <row r="905" spans="1:12" ht="12.75" customHeight="1">
      <c r="A905" s="47" t="s">
        <v>3978</v>
      </c>
      <c r="B905" s="48" t="s">
        <v>3979</v>
      </c>
      <c r="C905" s="49" t="s">
        <v>3980</v>
      </c>
      <c r="D905" s="49" t="s">
        <v>888</v>
      </c>
      <c r="E905" s="49" t="s">
        <v>1101</v>
      </c>
      <c r="F905" s="49" t="str">
        <f t="shared" si="28"/>
        <v>143</v>
      </c>
      <c r="G905" s="50" t="s">
        <v>3330</v>
      </c>
      <c r="H905" s="48" t="s">
        <v>3477</v>
      </c>
      <c r="I905" s="50" t="s">
        <v>3478</v>
      </c>
      <c r="J905" s="51">
        <v>132.5</v>
      </c>
      <c r="K905" s="51">
        <v>56</v>
      </c>
      <c r="L905" s="52">
        <f t="shared" si="29"/>
        <v>94.25</v>
      </c>
    </row>
    <row r="906" spans="1:12" ht="12.75" customHeight="1">
      <c r="A906" s="47" t="s">
        <v>3981</v>
      </c>
      <c r="B906" s="48" t="s">
        <v>3982</v>
      </c>
      <c r="C906" s="49" t="s">
        <v>3983</v>
      </c>
      <c r="D906" s="49" t="s">
        <v>888</v>
      </c>
      <c r="E906" s="49" t="s">
        <v>1101</v>
      </c>
      <c r="F906" s="49" t="str">
        <f t="shared" si="28"/>
        <v>143</v>
      </c>
      <c r="G906" s="50" t="s">
        <v>3330</v>
      </c>
      <c r="H906" s="48" t="s">
        <v>1791</v>
      </c>
      <c r="I906" s="50" t="s">
        <v>3585</v>
      </c>
      <c r="J906" s="51">
        <v>148</v>
      </c>
      <c r="K906" s="51">
        <v>40</v>
      </c>
      <c r="L906" s="52">
        <f t="shared" si="29"/>
        <v>94</v>
      </c>
    </row>
    <row r="907" spans="1:12" ht="12.75" customHeight="1">
      <c r="A907" s="47" t="s">
        <v>3984</v>
      </c>
      <c r="B907" s="48" t="s">
        <v>3985</v>
      </c>
      <c r="C907" s="49" t="s">
        <v>3986</v>
      </c>
      <c r="D907" s="49" t="s">
        <v>888</v>
      </c>
      <c r="E907" s="49" t="s">
        <v>1101</v>
      </c>
      <c r="F907" s="49" t="str">
        <f t="shared" si="28"/>
        <v>143</v>
      </c>
      <c r="G907" s="50" t="s">
        <v>3330</v>
      </c>
      <c r="H907" s="48" t="s">
        <v>3654</v>
      </c>
      <c r="I907" s="50" t="s">
        <v>3655</v>
      </c>
      <c r="J907" s="51">
        <v>148</v>
      </c>
      <c r="K907" s="51">
        <v>610</v>
      </c>
      <c r="L907" s="52">
        <f t="shared" si="29"/>
        <v>379</v>
      </c>
    </row>
    <row r="908" spans="1:12" ht="12.75" customHeight="1">
      <c r="A908" s="47" t="s">
        <v>3987</v>
      </c>
      <c r="B908" s="48" t="s">
        <v>3988</v>
      </c>
      <c r="C908" s="49" t="s">
        <v>3989</v>
      </c>
      <c r="D908" s="49" t="s">
        <v>888</v>
      </c>
      <c r="E908" s="49" t="s">
        <v>1101</v>
      </c>
      <c r="F908" s="49" t="str">
        <f t="shared" si="28"/>
        <v>143</v>
      </c>
      <c r="G908" s="50" t="s">
        <v>3330</v>
      </c>
      <c r="H908" s="48" t="s">
        <v>3477</v>
      </c>
      <c r="I908" s="50" t="s">
        <v>3478</v>
      </c>
      <c r="J908" s="51">
        <v>129.5</v>
      </c>
      <c r="K908" s="51">
        <v>43</v>
      </c>
      <c r="L908" s="52">
        <f t="shared" si="29"/>
        <v>86.25</v>
      </c>
    </row>
    <row r="909" spans="1:12" ht="12.75" customHeight="1">
      <c r="A909" s="47" t="s">
        <v>3990</v>
      </c>
      <c r="B909" s="48" t="s">
        <v>3991</v>
      </c>
      <c r="C909" s="49" t="s">
        <v>3992</v>
      </c>
      <c r="D909" s="49" t="s">
        <v>888</v>
      </c>
      <c r="E909" s="49" t="s">
        <v>1101</v>
      </c>
      <c r="F909" s="49" t="str">
        <f t="shared" si="28"/>
        <v>143</v>
      </c>
      <c r="G909" s="50" t="s">
        <v>3330</v>
      </c>
      <c r="H909" s="48" t="s">
        <v>3688</v>
      </c>
      <c r="I909" s="50" t="s">
        <v>3689</v>
      </c>
      <c r="J909" s="51">
        <v>124</v>
      </c>
      <c r="K909" s="51">
        <v>65</v>
      </c>
      <c r="L909" s="52">
        <f t="shared" si="29"/>
        <v>94.5</v>
      </c>
    </row>
    <row r="910" spans="1:12" ht="12.75" customHeight="1">
      <c r="A910" s="47" t="s">
        <v>3993</v>
      </c>
      <c r="B910" s="48" t="s">
        <v>3994</v>
      </c>
      <c r="C910" s="49" t="s">
        <v>3995</v>
      </c>
      <c r="D910" s="49" t="s">
        <v>888</v>
      </c>
      <c r="E910" s="49" t="s">
        <v>1101</v>
      </c>
      <c r="F910" s="49" t="str">
        <f t="shared" si="28"/>
        <v>143</v>
      </c>
      <c r="G910" s="50" t="s">
        <v>3330</v>
      </c>
      <c r="H910" s="48" t="s">
        <v>3496</v>
      </c>
      <c r="I910" s="50" t="s">
        <v>3497</v>
      </c>
      <c r="J910" s="51">
        <v>133</v>
      </c>
      <c r="K910" s="51">
        <v>64</v>
      </c>
      <c r="L910" s="52">
        <f t="shared" si="29"/>
        <v>98.5</v>
      </c>
    </row>
    <row r="911" spans="1:12" ht="12.75" customHeight="1">
      <c r="A911" s="47" t="s">
        <v>3996</v>
      </c>
      <c r="B911" s="48" t="s">
        <v>3997</v>
      </c>
      <c r="C911" s="49" t="s">
        <v>3998</v>
      </c>
      <c r="D911" s="49" t="s">
        <v>888</v>
      </c>
      <c r="E911" s="49" t="s">
        <v>1101</v>
      </c>
      <c r="F911" s="49" t="str">
        <f t="shared" si="28"/>
        <v>143</v>
      </c>
      <c r="G911" s="50" t="s">
        <v>3330</v>
      </c>
      <c r="H911" s="48" t="s">
        <v>3444</v>
      </c>
      <c r="I911" s="50" t="s">
        <v>3445</v>
      </c>
      <c r="J911" s="51">
        <v>123.25</v>
      </c>
      <c r="K911" s="51">
        <v>81</v>
      </c>
      <c r="L911" s="52">
        <f t="shared" si="29"/>
        <v>102.125</v>
      </c>
    </row>
    <row r="912" spans="1:12" ht="12.75" customHeight="1">
      <c r="A912" s="47" t="s">
        <v>3999</v>
      </c>
      <c r="B912" s="48" t="s">
        <v>4000</v>
      </c>
      <c r="C912" s="49" t="s">
        <v>4001</v>
      </c>
      <c r="D912" s="49" t="s">
        <v>888</v>
      </c>
      <c r="E912" s="49" t="s">
        <v>1101</v>
      </c>
      <c r="F912" s="49" t="str">
        <f t="shared" si="28"/>
        <v>143</v>
      </c>
      <c r="G912" s="50" t="s">
        <v>3330</v>
      </c>
      <c r="H912" s="48" t="s">
        <v>3444</v>
      </c>
      <c r="I912" s="50" t="s">
        <v>3445</v>
      </c>
      <c r="J912" s="51">
        <v>115.5</v>
      </c>
      <c r="K912" s="51">
        <v>94</v>
      </c>
      <c r="L912" s="52">
        <f t="shared" si="29"/>
        <v>104.75</v>
      </c>
    </row>
    <row r="913" spans="1:12" ht="12.75" customHeight="1">
      <c r="A913" s="47" t="s">
        <v>4002</v>
      </c>
      <c r="B913" s="48" t="s">
        <v>4003</v>
      </c>
      <c r="C913" s="49" t="s">
        <v>4004</v>
      </c>
      <c r="D913" s="49" t="s">
        <v>888</v>
      </c>
      <c r="E913" s="49" t="s">
        <v>1101</v>
      </c>
      <c r="F913" s="49" t="str">
        <f t="shared" si="28"/>
        <v>143</v>
      </c>
      <c r="G913" s="50" t="s">
        <v>3330</v>
      </c>
      <c r="H913" s="48" t="s">
        <v>1791</v>
      </c>
      <c r="I913" s="50" t="s">
        <v>3585</v>
      </c>
      <c r="J913" s="51">
        <v>126.25</v>
      </c>
      <c r="K913" s="51">
        <v>56</v>
      </c>
      <c r="L913" s="52">
        <f t="shared" si="29"/>
        <v>91.125</v>
      </c>
    </row>
    <row r="914" spans="1:12" ht="12.75" customHeight="1">
      <c r="A914" s="47" t="s">
        <v>4005</v>
      </c>
      <c r="B914" s="48" t="s">
        <v>4006</v>
      </c>
      <c r="C914" s="49" t="s">
        <v>4007</v>
      </c>
      <c r="D914" s="49" t="s">
        <v>888</v>
      </c>
      <c r="E914" s="49" t="s">
        <v>1101</v>
      </c>
      <c r="F914" s="49" t="str">
        <f t="shared" si="28"/>
        <v>143</v>
      </c>
      <c r="G914" s="50" t="s">
        <v>3330</v>
      </c>
      <c r="H914" s="48" t="s">
        <v>3872</v>
      </c>
      <c r="I914" s="50" t="s">
        <v>3873</v>
      </c>
      <c r="J914" s="51">
        <v>129</v>
      </c>
      <c r="K914" s="51">
        <v>76</v>
      </c>
      <c r="L914" s="52">
        <f t="shared" si="29"/>
        <v>102.5</v>
      </c>
    </row>
    <row r="915" spans="1:12" ht="12.75" customHeight="1">
      <c r="A915" s="47" t="s">
        <v>4008</v>
      </c>
      <c r="B915" s="48" t="s">
        <v>4009</v>
      </c>
      <c r="C915" s="49" t="s">
        <v>4010</v>
      </c>
      <c r="D915" s="49" t="s">
        <v>888</v>
      </c>
      <c r="E915" s="49" t="s">
        <v>1101</v>
      </c>
      <c r="F915" s="49" t="str">
        <f t="shared" si="28"/>
        <v>143</v>
      </c>
      <c r="G915" s="50" t="s">
        <v>3330</v>
      </c>
      <c r="H915" s="48" t="s">
        <v>3734</v>
      </c>
      <c r="I915" s="50" t="s">
        <v>3735</v>
      </c>
      <c r="J915" s="51">
        <v>150</v>
      </c>
      <c r="K915" s="51">
        <v>48</v>
      </c>
      <c r="L915" s="52">
        <f t="shared" si="29"/>
        <v>99</v>
      </c>
    </row>
    <row r="916" spans="1:12" ht="12.75" customHeight="1">
      <c r="A916" s="47" t="s">
        <v>4011</v>
      </c>
      <c r="B916" s="48" t="s">
        <v>4012</v>
      </c>
      <c r="C916" s="49" t="s">
        <v>4013</v>
      </c>
      <c r="D916" s="49" t="s">
        <v>888</v>
      </c>
      <c r="E916" s="49" t="s">
        <v>1101</v>
      </c>
      <c r="F916" s="49" t="str">
        <f t="shared" si="28"/>
        <v>143</v>
      </c>
      <c r="G916" s="50" t="s">
        <v>3330</v>
      </c>
      <c r="H916" s="48" t="s">
        <v>3461</v>
      </c>
      <c r="I916" s="50" t="s">
        <v>3462</v>
      </c>
      <c r="J916" s="51">
        <v>121</v>
      </c>
      <c r="K916" s="51">
        <v>98</v>
      </c>
      <c r="L916" s="52">
        <f t="shared" si="29"/>
        <v>109.5</v>
      </c>
    </row>
    <row r="917" spans="1:12" ht="12.75" customHeight="1">
      <c r="A917" s="47" t="s">
        <v>4014</v>
      </c>
      <c r="B917" s="48" t="s">
        <v>4015</v>
      </c>
      <c r="C917" s="49" t="s">
        <v>4016</v>
      </c>
      <c r="D917" s="49" t="s">
        <v>888</v>
      </c>
      <c r="E917" s="49" t="s">
        <v>1101</v>
      </c>
      <c r="F917" s="49" t="str">
        <f t="shared" si="28"/>
        <v>143</v>
      </c>
      <c r="G917" s="50" t="s">
        <v>3330</v>
      </c>
      <c r="H917" s="48" t="s">
        <v>3902</v>
      </c>
      <c r="I917" s="50" t="s">
        <v>3903</v>
      </c>
      <c r="J917" s="51">
        <v>124.5</v>
      </c>
      <c r="K917" s="51">
        <v>38</v>
      </c>
      <c r="L917" s="52">
        <f t="shared" si="29"/>
        <v>81.25</v>
      </c>
    </row>
    <row r="918" spans="1:12" ht="12.75" customHeight="1">
      <c r="A918" s="47" t="s">
        <v>4017</v>
      </c>
      <c r="B918" s="48" t="s">
        <v>4018</v>
      </c>
      <c r="C918" s="49" t="s">
        <v>4019</v>
      </c>
      <c r="D918" s="49" t="s">
        <v>888</v>
      </c>
      <c r="E918" s="49" t="s">
        <v>1101</v>
      </c>
      <c r="F918" s="49" t="str">
        <f t="shared" si="28"/>
        <v>143</v>
      </c>
      <c r="G918" s="50" t="s">
        <v>3330</v>
      </c>
      <c r="H918" s="48" t="s">
        <v>3469</v>
      </c>
      <c r="I918" s="50" t="s">
        <v>3470</v>
      </c>
      <c r="J918" s="51">
        <v>147.75</v>
      </c>
      <c r="K918" s="51">
        <v>75</v>
      </c>
      <c r="L918" s="52">
        <f t="shared" si="29"/>
        <v>111.375</v>
      </c>
    </row>
    <row r="919" spans="1:12" ht="12.75" customHeight="1">
      <c r="A919" s="47" t="s">
        <v>4020</v>
      </c>
      <c r="B919" s="48" t="s">
        <v>4021</v>
      </c>
      <c r="C919" s="49" t="s">
        <v>4022</v>
      </c>
      <c r="D919" s="49" t="s">
        <v>888</v>
      </c>
      <c r="E919" s="49" t="s">
        <v>1134</v>
      </c>
      <c r="F919" s="49" t="str">
        <f t="shared" si="28"/>
        <v>143</v>
      </c>
      <c r="G919" s="50" t="s">
        <v>3330</v>
      </c>
      <c r="H919" s="48" t="s">
        <v>3813</v>
      </c>
      <c r="I919" s="50" t="s">
        <v>3814</v>
      </c>
      <c r="J919" s="51">
        <v>110.75</v>
      </c>
      <c r="K919" s="51">
        <v>57</v>
      </c>
      <c r="L919" s="52">
        <f t="shared" si="29"/>
        <v>83.875</v>
      </c>
    </row>
    <row r="920" spans="1:12" ht="12.75" customHeight="1">
      <c r="A920" s="47" t="s">
        <v>4023</v>
      </c>
      <c r="B920" s="48" t="s">
        <v>4024</v>
      </c>
      <c r="C920" s="49" t="s">
        <v>4025</v>
      </c>
      <c r="D920" s="49" t="s">
        <v>888</v>
      </c>
      <c r="E920" s="49" t="s">
        <v>1134</v>
      </c>
      <c r="F920" s="49" t="str">
        <f t="shared" si="28"/>
        <v>143</v>
      </c>
      <c r="G920" s="50" t="s">
        <v>3330</v>
      </c>
      <c r="H920" s="48" t="s">
        <v>3461</v>
      </c>
      <c r="I920" s="50" t="s">
        <v>3462</v>
      </c>
      <c r="J920" s="51">
        <v>144.75</v>
      </c>
      <c r="K920" s="51">
        <v>790</v>
      </c>
      <c r="L920" s="52">
        <f t="shared" si="29"/>
        <v>467.375</v>
      </c>
    </row>
    <row r="921" spans="1:12" ht="12.75" customHeight="1">
      <c r="A921" s="47" t="s">
        <v>4026</v>
      </c>
      <c r="B921" s="48" t="s">
        <v>4027</v>
      </c>
      <c r="C921" s="49" t="s">
        <v>4028</v>
      </c>
      <c r="D921" s="49" t="s">
        <v>888</v>
      </c>
      <c r="E921" s="49" t="s">
        <v>1134</v>
      </c>
      <c r="F921" s="49" t="str">
        <f t="shared" si="28"/>
        <v>143</v>
      </c>
      <c r="G921" s="50" t="s">
        <v>3330</v>
      </c>
      <c r="H921" s="48" t="s">
        <v>1127</v>
      </c>
      <c r="I921" s="50" t="s">
        <v>3532</v>
      </c>
      <c r="J921" s="51">
        <v>113.25</v>
      </c>
      <c r="K921" s="51">
        <v>35</v>
      </c>
      <c r="L921" s="52">
        <f t="shared" si="29"/>
        <v>74.125</v>
      </c>
    </row>
    <row r="922" spans="1:12" ht="12.75" customHeight="1">
      <c r="A922" s="47" t="s">
        <v>4029</v>
      </c>
      <c r="B922" s="48" t="s">
        <v>4030</v>
      </c>
      <c r="C922" s="49" t="s">
        <v>4031</v>
      </c>
      <c r="D922" s="49" t="s">
        <v>888</v>
      </c>
      <c r="E922" s="49" t="s">
        <v>1134</v>
      </c>
      <c r="F922" s="49" t="str">
        <f t="shared" si="28"/>
        <v>143</v>
      </c>
      <c r="G922" s="50" t="s">
        <v>3330</v>
      </c>
      <c r="H922" s="48" t="s">
        <v>3609</v>
      </c>
      <c r="I922" s="50" t="s">
        <v>3384</v>
      </c>
      <c r="J922" s="51">
        <v>118.25</v>
      </c>
      <c r="K922" s="51">
        <v>64</v>
      </c>
      <c r="L922" s="52">
        <f t="shared" si="29"/>
        <v>91.125</v>
      </c>
    </row>
    <row r="923" spans="1:12" ht="12.75" customHeight="1">
      <c r="A923" s="47" t="s">
        <v>4032</v>
      </c>
      <c r="B923" s="48" t="s">
        <v>4033</v>
      </c>
      <c r="C923" s="49" t="s">
        <v>4034</v>
      </c>
      <c r="D923" s="49" t="s">
        <v>888</v>
      </c>
      <c r="E923" s="49" t="s">
        <v>1134</v>
      </c>
      <c r="F923" s="49" t="str">
        <f t="shared" si="28"/>
        <v>143</v>
      </c>
      <c r="G923" s="50" t="s">
        <v>3330</v>
      </c>
      <c r="H923" s="48" t="s">
        <v>1791</v>
      </c>
      <c r="I923" s="50" t="s">
        <v>3585</v>
      </c>
      <c r="J923" s="51">
        <v>127.25</v>
      </c>
      <c r="K923" s="51">
        <v>35</v>
      </c>
      <c r="L923" s="52">
        <f t="shared" si="29"/>
        <v>81.125</v>
      </c>
    </row>
    <row r="924" spans="1:12" ht="12.75" customHeight="1">
      <c r="A924" s="47" t="s">
        <v>4035</v>
      </c>
      <c r="B924" s="48" t="s">
        <v>4036</v>
      </c>
      <c r="C924" s="49" t="s">
        <v>4037</v>
      </c>
      <c r="D924" s="49" t="s">
        <v>888</v>
      </c>
      <c r="E924" s="49" t="s">
        <v>1134</v>
      </c>
      <c r="F924" s="49" t="str">
        <f t="shared" si="28"/>
        <v>143</v>
      </c>
      <c r="G924" s="50" t="s">
        <v>3330</v>
      </c>
      <c r="H924" s="48" t="s">
        <v>3383</v>
      </c>
      <c r="I924" s="50" t="s">
        <v>3384</v>
      </c>
      <c r="J924" s="51">
        <v>135.25</v>
      </c>
      <c r="K924" s="51">
        <v>63</v>
      </c>
      <c r="L924" s="52">
        <f t="shared" si="29"/>
        <v>99.125</v>
      </c>
    </row>
    <row r="925" spans="1:12" ht="12.75" customHeight="1">
      <c r="A925" s="47" t="s">
        <v>4038</v>
      </c>
      <c r="B925" s="48" t="s">
        <v>4039</v>
      </c>
      <c r="C925" s="49" t="s">
        <v>4040</v>
      </c>
      <c r="D925" s="49" t="s">
        <v>888</v>
      </c>
      <c r="E925" s="49" t="s">
        <v>1134</v>
      </c>
      <c r="F925" s="49" t="str">
        <f t="shared" si="28"/>
        <v>143</v>
      </c>
      <c r="G925" s="50" t="s">
        <v>3330</v>
      </c>
      <c r="H925" s="48" t="s">
        <v>3536</v>
      </c>
      <c r="I925" s="50" t="s">
        <v>3537</v>
      </c>
      <c r="J925" s="51">
        <v>110</v>
      </c>
      <c r="K925" s="51">
        <v>99</v>
      </c>
      <c r="L925" s="52">
        <f t="shared" si="29"/>
        <v>104.5</v>
      </c>
    </row>
    <row r="926" spans="1:12" ht="12.75" customHeight="1">
      <c r="A926" s="47" t="s">
        <v>4041</v>
      </c>
      <c r="B926" s="48" t="s">
        <v>4042</v>
      </c>
      <c r="C926" s="49" t="s">
        <v>4043</v>
      </c>
      <c r="D926" s="49" t="s">
        <v>888</v>
      </c>
      <c r="E926" s="49" t="s">
        <v>1134</v>
      </c>
      <c r="F926" s="49" t="str">
        <f t="shared" si="28"/>
        <v>143</v>
      </c>
      <c r="G926" s="50" t="s">
        <v>3330</v>
      </c>
      <c r="H926" s="48" t="s">
        <v>3889</v>
      </c>
      <c r="I926" s="50" t="s">
        <v>3375</v>
      </c>
      <c r="J926" s="51">
        <v>143.25</v>
      </c>
      <c r="K926" s="51">
        <v>65</v>
      </c>
      <c r="L926" s="52">
        <f t="shared" si="29"/>
        <v>104.125</v>
      </c>
    </row>
    <row r="927" spans="1:12" ht="12.75" customHeight="1">
      <c r="A927" s="47" t="s">
        <v>4044</v>
      </c>
      <c r="B927" s="48" t="s">
        <v>4045</v>
      </c>
      <c r="C927" s="49" t="s">
        <v>4046</v>
      </c>
      <c r="D927" s="49" t="s">
        <v>888</v>
      </c>
      <c r="E927" s="49" t="s">
        <v>1134</v>
      </c>
      <c r="F927" s="49" t="str">
        <f t="shared" si="28"/>
        <v>143</v>
      </c>
      <c r="G927" s="50" t="s">
        <v>3330</v>
      </c>
      <c r="H927" s="48" t="s">
        <v>3469</v>
      </c>
      <c r="I927" s="50" t="s">
        <v>3470</v>
      </c>
      <c r="J927" s="51">
        <v>146.25</v>
      </c>
      <c r="K927" s="51">
        <v>46</v>
      </c>
      <c r="L927" s="52">
        <f t="shared" si="29"/>
        <v>96.125</v>
      </c>
    </row>
    <row r="928" spans="1:12" ht="12.75" customHeight="1">
      <c r="A928" s="47" t="s">
        <v>4047</v>
      </c>
      <c r="B928" s="48" t="s">
        <v>4048</v>
      </c>
      <c r="C928" s="49" t="s">
        <v>4049</v>
      </c>
      <c r="D928" s="49" t="s">
        <v>888</v>
      </c>
      <c r="E928" s="49" t="s">
        <v>1134</v>
      </c>
      <c r="F928" s="49" t="str">
        <f t="shared" si="28"/>
        <v>143</v>
      </c>
      <c r="G928" s="50" t="s">
        <v>3330</v>
      </c>
      <c r="H928" s="48" t="s">
        <v>1127</v>
      </c>
      <c r="I928" s="50" t="s">
        <v>3532</v>
      </c>
      <c r="J928" s="51">
        <v>134</v>
      </c>
      <c r="K928" s="51">
        <v>92</v>
      </c>
      <c r="L928" s="52">
        <f t="shared" si="29"/>
        <v>113</v>
      </c>
    </row>
    <row r="929" spans="1:12" ht="12.75" customHeight="1">
      <c r="A929" s="47" t="s">
        <v>4050</v>
      </c>
      <c r="B929" s="48" t="s">
        <v>4051</v>
      </c>
      <c r="C929" s="49" t="s">
        <v>4052</v>
      </c>
      <c r="D929" s="49" t="s">
        <v>888</v>
      </c>
      <c r="E929" s="49" t="s">
        <v>1134</v>
      </c>
      <c r="F929" s="49" t="str">
        <f t="shared" si="28"/>
        <v>143</v>
      </c>
      <c r="G929" s="50" t="s">
        <v>3330</v>
      </c>
      <c r="H929" s="48" t="s">
        <v>3396</v>
      </c>
      <c r="I929" s="50" t="s">
        <v>3397</v>
      </c>
      <c r="J929" s="51">
        <v>139.25</v>
      </c>
      <c r="K929" s="51">
        <v>76</v>
      </c>
      <c r="L929" s="52">
        <f t="shared" si="29"/>
        <v>107.625</v>
      </c>
    </row>
    <row r="930" spans="1:12" ht="12.75" customHeight="1">
      <c r="A930" s="47" t="s">
        <v>4053</v>
      </c>
      <c r="B930" s="48" t="s">
        <v>4054</v>
      </c>
      <c r="C930" s="49" t="s">
        <v>4055</v>
      </c>
      <c r="D930" s="49" t="s">
        <v>888</v>
      </c>
      <c r="E930" s="49" t="s">
        <v>1134</v>
      </c>
      <c r="F930" s="49" t="str">
        <f t="shared" si="28"/>
        <v>143</v>
      </c>
      <c r="G930" s="50" t="s">
        <v>3330</v>
      </c>
      <c r="H930" s="48" t="s">
        <v>3374</v>
      </c>
      <c r="I930" s="50" t="s">
        <v>3375</v>
      </c>
      <c r="J930" s="51">
        <v>136.5</v>
      </c>
      <c r="K930" s="51">
        <v>89</v>
      </c>
      <c r="L930" s="52">
        <f t="shared" si="29"/>
        <v>112.75</v>
      </c>
    </row>
    <row r="931" spans="1:12" ht="12.75" customHeight="1">
      <c r="A931" s="47" t="s">
        <v>4056</v>
      </c>
      <c r="B931" s="48" t="s">
        <v>4057</v>
      </c>
      <c r="C931" s="49" t="s">
        <v>4058</v>
      </c>
      <c r="D931" s="49" t="s">
        <v>888</v>
      </c>
      <c r="E931" s="49" t="s">
        <v>1134</v>
      </c>
      <c r="F931" s="49" t="str">
        <f t="shared" si="28"/>
        <v>143</v>
      </c>
      <c r="G931" s="50" t="s">
        <v>3330</v>
      </c>
      <c r="H931" s="48" t="s">
        <v>3396</v>
      </c>
      <c r="I931" s="50" t="s">
        <v>3397</v>
      </c>
      <c r="J931" s="51">
        <v>136.75</v>
      </c>
      <c r="K931" s="51">
        <v>100</v>
      </c>
      <c r="L931" s="52">
        <f t="shared" si="29"/>
        <v>118.375</v>
      </c>
    </row>
    <row r="932" spans="1:12" ht="12.75" customHeight="1">
      <c r="A932" s="47" t="s">
        <v>4059</v>
      </c>
      <c r="B932" s="48" t="s">
        <v>4060</v>
      </c>
      <c r="C932" s="49" t="s">
        <v>4061</v>
      </c>
      <c r="D932" s="49" t="s">
        <v>888</v>
      </c>
      <c r="E932" s="49" t="s">
        <v>1134</v>
      </c>
      <c r="F932" s="49" t="str">
        <f t="shared" si="28"/>
        <v>143</v>
      </c>
      <c r="G932" s="50" t="s">
        <v>3330</v>
      </c>
      <c r="H932" s="48" t="s">
        <v>3785</v>
      </c>
      <c r="I932" s="50" t="s">
        <v>3786</v>
      </c>
      <c r="J932" s="51">
        <v>148.5</v>
      </c>
      <c r="K932" s="51">
        <v>39</v>
      </c>
      <c r="L932" s="52">
        <f t="shared" si="29"/>
        <v>93.75</v>
      </c>
    </row>
    <row r="933" spans="1:12" ht="12.75" customHeight="1">
      <c r="A933" s="47" t="s">
        <v>4062</v>
      </c>
      <c r="B933" s="48" t="s">
        <v>4063</v>
      </c>
      <c r="C933" s="49" t="s">
        <v>4064</v>
      </c>
      <c r="D933" s="49" t="s">
        <v>888</v>
      </c>
      <c r="E933" s="49" t="s">
        <v>1134</v>
      </c>
      <c r="F933" s="49" t="str">
        <f t="shared" si="28"/>
        <v>143</v>
      </c>
      <c r="G933" s="50" t="s">
        <v>3330</v>
      </c>
      <c r="H933" s="48" t="s">
        <v>3383</v>
      </c>
      <c r="I933" s="50" t="s">
        <v>3384</v>
      </c>
      <c r="J933" s="51">
        <v>130.5</v>
      </c>
      <c r="K933" s="51">
        <v>92</v>
      </c>
      <c r="L933" s="52">
        <f t="shared" si="29"/>
        <v>111.25</v>
      </c>
    </row>
    <row r="934" spans="1:12" ht="12.75" customHeight="1">
      <c r="A934" s="47" t="s">
        <v>4065</v>
      </c>
      <c r="B934" s="48" t="s">
        <v>4066</v>
      </c>
      <c r="C934" s="49" t="s">
        <v>4067</v>
      </c>
      <c r="D934" s="49" t="s">
        <v>888</v>
      </c>
      <c r="E934" s="49" t="s">
        <v>1134</v>
      </c>
      <c r="F934" s="49" t="str">
        <f t="shared" si="28"/>
        <v>143</v>
      </c>
      <c r="G934" s="50" t="s">
        <v>3330</v>
      </c>
      <c r="H934" s="48" t="s">
        <v>3790</v>
      </c>
      <c r="I934" s="50" t="s">
        <v>3791</v>
      </c>
      <c r="J934" s="51">
        <v>128.75</v>
      </c>
      <c r="K934" s="51">
        <v>33</v>
      </c>
      <c r="L934" s="52">
        <f t="shared" si="29"/>
        <v>80.875</v>
      </c>
    </row>
    <row r="935" spans="1:12" ht="12.75" customHeight="1">
      <c r="A935" s="47" t="s">
        <v>4068</v>
      </c>
      <c r="B935" s="48" t="s">
        <v>4069</v>
      </c>
      <c r="C935" s="49" t="s">
        <v>4070</v>
      </c>
      <c r="D935" s="49" t="s">
        <v>888</v>
      </c>
      <c r="E935" s="49" t="s">
        <v>1134</v>
      </c>
      <c r="F935" s="49" t="str">
        <f t="shared" si="28"/>
        <v>143</v>
      </c>
      <c r="G935" s="50" t="s">
        <v>3330</v>
      </c>
      <c r="H935" s="48" t="s">
        <v>972</v>
      </c>
      <c r="I935" s="50" t="s">
        <v>3596</v>
      </c>
      <c r="J935" s="51">
        <v>138.5</v>
      </c>
      <c r="K935" s="51">
        <v>73</v>
      </c>
      <c r="L935" s="52">
        <f t="shared" si="29"/>
        <v>105.75</v>
      </c>
    </row>
    <row r="936" spans="1:12" ht="12.75" customHeight="1">
      <c r="A936" s="47" t="s">
        <v>4071</v>
      </c>
      <c r="B936" s="48" t="s">
        <v>4072</v>
      </c>
      <c r="C936" s="49" t="s">
        <v>4073</v>
      </c>
      <c r="D936" s="49" t="s">
        <v>888</v>
      </c>
      <c r="E936" s="49" t="s">
        <v>1134</v>
      </c>
      <c r="F936" s="49" t="str">
        <f t="shared" si="28"/>
        <v>143</v>
      </c>
      <c r="G936" s="50" t="s">
        <v>3330</v>
      </c>
      <c r="H936" s="48" t="s">
        <v>3411</v>
      </c>
      <c r="I936" s="50" t="s">
        <v>3412</v>
      </c>
      <c r="J936" s="51">
        <v>138.25</v>
      </c>
      <c r="K936" s="51">
        <v>65</v>
      </c>
      <c r="L936" s="52">
        <f t="shared" si="29"/>
        <v>101.625</v>
      </c>
    </row>
    <row r="937" spans="1:12" ht="12.75" customHeight="1">
      <c r="A937" s="47" t="s">
        <v>4074</v>
      </c>
      <c r="B937" s="48" t="s">
        <v>4075</v>
      </c>
      <c r="C937" s="49" t="s">
        <v>4076</v>
      </c>
      <c r="D937" s="49" t="s">
        <v>888</v>
      </c>
      <c r="E937" s="49" t="s">
        <v>1134</v>
      </c>
      <c r="F937" s="49" t="str">
        <f t="shared" si="28"/>
        <v>143</v>
      </c>
      <c r="G937" s="50" t="s">
        <v>3330</v>
      </c>
      <c r="H937" s="48" t="s">
        <v>3469</v>
      </c>
      <c r="I937" s="50" t="s">
        <v>3470</v>
      </c>
      <c r="J937" s="51">
        <v>130.25</v>
      </c>
      <c r="K937" s="51">
        <v>66</v>
      </c>
      <c r="L937" s="52">
        <f t="shared" si="29"/>
        <v>98.125</v>
      </c>
    </row>
    <row r="938" spans="1:12" ht="12.75" customHeight="1">
      <c r="A938" s="47" t="s">
        <v>4077</v>
      </c>
      <c r="B938" s="48" t="s">
        <v>4078</v>
      </c>
      <c r="C938" s="49" t="s">
        <v>4079</v>
      </c>
      <c r="D938" s="49" t="s">
        <v>888</v>
      </c>
      <c r="E938" s="49" t="s">
        <v>1134</v>
      </c>
      <c r="F938" s="49" t="str">
        <f t="shared" si="28"/>
        <v>143</v>
      </c>
      <c r="G938" s="50" t="s">
        <v>3330</v>
      </c>
      <c r="H938" s="48" t="s">
        <v>3341</v>
      </c>
      <c r="I938" s="50" t="s">
        <v>3342</v>
      </c>
      <c r="J938" s="51">
        <v>120.25</v>
      </c>
      <c r="K938" s="51">
        <v>73</v>
      </c>
      <c r="L938" s="52">
        <f t="shared" si="29"/>
        <v>96.625</v>
      </c>
    </row>
    <row r="939" spans="1:12" ht="12.75" customHeight="1">
      <c r="A939" s="47" t="s">
        <v>4080</v>
      </c>
      <c r="B939" s="48" t="s">
        <v>4081</v>
      </c>
      <c r="C939" s="49" t="s">
        <v>4082</v>
      </c>
      <c r="D939" s="49" t="s">
        <v>888</v>
      </c>
      <c r="E939" s="49" t="s">
        <v>1134</v>
      </c>
      <c r="F939" s="49" t="str">
        <f t="shared" si="28"/>
        <v>143</v>
      </c>
      <c r="G939" s="50" t="s">
        <v>3330</v>
      </c>
      <c r="H939" s="48" t="s">
        <v>3683</v>
      </c>
      <c r="I939" s="50" t="s">
        <v>3684</v>
      </c>
      <c r="J939" s="51">
        <v>119.75</v>
      </c>
      <c r="K939" s="51">
        <v>90</v>
      </c>
      <c r="L939" s="52">
        <f t="shared" si="29"/>
        <v>104.875</v>
      </c>
    </row>
    <row r="940" spans="1:12" ht="12.75" customHeight="1">
      <c r="A940" s="47" t="s">
        <v>4083</v>
      </c>
      <c r="B940" s="48" t="s">
        <v>4084</v>
      </c>
      <c r="C940" s="49" t="s">
        <v>4085</v>
      </c>
      <c r="D940" s="49" t="s">
        <v>888</v>
      </c>
      <c r="E940" s="49" t="s">
        <v>1134</v>
      </c>
      <c r="F940" s="49" t="str">
        <f t="shared" si="28"/>
        <v>143</v>
      </c>
      <c r="G940" s="50" t="s">
        <v>3330</v>
      </c>
      <c r="H940" s="48" t="s">
        <v>1722</v>
      </c>
      <c r="I940" s="50" t="s">
        <v>3431</v>
      </c>
      <c r="J940" s="51">
        <v>141.5</v>
      </c>
      <c r="K940" s="51">
        <v>71</v>
      </c>
      <c r="L940" s="52">
        <f t="shared" si="29"/>
        <v>106.25</v>
      </c>
    </row>
    <row r="941" spans="1:12" ht="12.75" customHeight="1">
      <c r="A941" s="47" t="s">
        <v>4086</v>
      </c>
      <c r="B941" s="48" t="s">
        <v>4087</v>
      </c>
      <c r="C941" s="49" t="s">
        <v>4088</v>
      </c>
      <c r="D941" s="49" t="s">
        <v>888</v>
      </c>
      <c r="E941" s="49" t="s">
        <v>1144</v>
      </c>
      <c r="F941" s="49" t="str">
        <f t="shared" si="28"/>
        <v>143</v>
      </c>
      <c r="G941" s="50" t="s">
        <v>3330</v>
      </c>
      <c r="H941" s="48" t="s">
        <v>3619</v>
      </c>
      <c r="I941" s="50" t="s">
        <v>3620</v>
      </c>
      <c r="J941" s="51">
        <v>133.5</v>
      </c>
      <c r="K941" s="51">
        <v>53</v>
      </c>
      <c r="L941" s="52">
        <f t="shared" si="29"/>
        <v>93.25</v>
      </c>
    </row>
    <row r="942" spans="1:12" ht="12.75" customHeight="1">
      <c r="A942" s="47" t="s">
        <v>4089</v>
      </c>
      <c r="B942" s="48" t="s">
        <v>4090</v>
      </c>
      <c r="C942" s="49" t="s">
        <v>4091</v>
      </c>
      <c r="D942" s="49" t="s">
        <v>888</v>
      </c>
      <c r="E942" s="49" t="s">
        <v>1144</v>
      </c>
      <c r="F942" s="49" t="str">
        <f t="shared" si="28"/>
        <v>143</v>
      </c>
      <c r="G942" s="50" t="s">
        <v>3330</v>
      </c>
      <c r="H942" s="48" t="s">
        <v>4092</v>
      </c>
      <c r="I942" s="50" t="s">
        <v>4093</v>
      </c>
      <c r="J942" s="51">
        <v>110.75</v>
      </c>
      <c r="K942" s="51">
        <v>79</v>
      </c>
      <c r="L942" s="52">
        <f t="shared" si="29"/>
        <v>94.875</v>
      </c>
    </row>
    <row r="943" spans="1:12" ht="12.75" customHeight="1">
      <c r="A943" s="47" t="s">
        <v>4094</v>
      </c>
      <c r="B943" s="48" t="s">
        <v>4095</v>
      </c>
      <c r="C943" s="49" t="s">
        <v>4096</v>
      </c>
      <c r="D943" s="49" t="s">
        <v>888</v>
      </c>
      <c r="E943" s="49" t="s">
        <v>1144</v>
      </c>
      <c r="F943" s="49" t="str">
        <f t="shared" si="28"/>
        <v>143</v>
      </c>
      <c r="G943" s="50" t="s">
        <v>3330</v>
      </c>
      <c r="H943" s="48" t="s">
        <v>3331</v>
      </c>
      <c r="I943" s="50" t="s">
        <v>3332</v>
      </c>
      <c r="J943" s="51">
        <v>141.25</v>
      </c>
      <c r="K943" s="51">
        <v>92</v>
      </c>
      <c r="L943" s="52">
        <f t="shared" si="29"/>
        <v>116.625</v>
      </c>
    </row>
    <row r="944" spans="1:12" ht="12.75" customHeight="1">
      <c r="A944" s="47" t="s">
        <v>4097</v>
      </c>
      <c r="B944" s="48" t="s">
        <v>4098</v>
      </c>
      <c r="C944" s="49" t="s">
        <v>4099</v>
      </c>
      <c r="D944" s="49" t="s">
        <v>888</v>
      </c>
      <c r="E944" s="49" t="s">
        <v>1144</v>
      </c>
      <c r="F944" s="49" t="str">
        <f t="shared" si="28"/>
        <v>143</v>
      </c>
      <c r="G944" s="50" t="s">
        <v>3330</v>
      </c>
      <c r="H944" s="48" t="s">
        <v>3485</v>
      </c>
      <c r="I944" s="50" t="s">
        <v>3486</v>
      </c>
      <c r="J944" s="51">
        <v>127.75</v>
      </c>
      <c r="K944" s="51">
        <v>96</v>
      </c>
      <c r="L944" s="52">
        <f t="shared" si="29"/>
        <v>111.875</v>
      </c>
    </row>
    <row r="945" spans="1:12" ht="12.75" customHeight="1">
      <c r="A945" s="47" t="s">
        <v>4100</v>
      </c>
      <c r="B945" s="48" t="s">
        <v>4101</v>
      </c>
      <c r="C945" s="49" t="s">
        <v>4102</v>
      </c>
      <c r="D945" s="49" t="s">
        <v>888</v>
      </c>
      <c r="E945" s="49" t="s">
        <v>1144</v>
      </c>
      <c r="F945" s="49" t="str">
        <f t="shared" si="28"/>
        <v>143</v>
      </c>
      <c r="G945" s="50" t="s">
        <v>3330</v>
      </c>
      <c r="H945" s="48" t="s">
        <v>1704</v>
      </c>
      <c r="I945" s="50" t="s">
        <v>3592</v>
      </c>
      <c r="J945" s="51">
        <v>148</v>
      </c>
      <c r="K945" s="51">
        <v>91</v>
      </c>
      <c r="L945" s="52">
        <f t="shared" si="29"/>
        <v>119.5</v>
      </c>
    </row>
    <row r="946" spans="1:12" ht="12.75" customHeight="1">
      <c r="A946" s="47" t="s">
        <v>4103</v>
      </c>
      <c r="B946" s="48" t="s">
        <v>4104</v>
      </c>
      <c r="C946" s="49" t="s">
        <v>4105</v>
      </c>
      <c r="D946" s="49" t="s">
        <v>888</v>
      </c>
      <c r="E946" s="49" t="s">
        <v>1144</v>
      </c>
      <c r="F946" s="49" t="str">
        <f t="shared" si="28"/>
        <v>143</v>
      </c>
      <c r="G946" s="50" t="s">
        <v>3330</v>
      </c>
      <c r="H946" s="48" t="s">
        <v>3485</v>
      </c>
      <c r="I946" s="50" t="s">
        <v>3486</v>
      </c>
      <c r="J946" s="51">
        <v>110.5</v>
      </c>
      <c r="K946" s="51">
        <v>56</v>
      </c>
      <c r="L946" s="52">
        <f t="shared" si="29"/>
        <v>83.25</v>
      </c>
    </row>
    <row r="947" spans="1:12" ht="12.75" customHeight="1">
      <c r="A947" s="47" t="s">
        <v>4106</v>
      </c>
      <c r="B947" s="48" t="s">
        <v>4107</v>
      </c>
      <c r="C947" s="49" t="s">
        <v>4108</v>
      </c>
      <c r="D947" s="49" t="s">
        <v>888</v>
      </c>
      <c r="E947" s="49" t="s">
        <v>1144</v>
      </c>
      <c r="F947" s="49" t="str">
        <f t="shared" si="28"/>
        <v>143</v>
      </c>
      <c r="G947" s="50" t="s">
        <v>3330</v>
      </c>
      <c r="H947" s="48" t="s">
        <v>4109</v>
      </c>
      <c r="I947" s="50" t="s">
        <v>4110</v>
      </c>
      <c r="J947" s="51">
        <v>124.5</v>
      </c>
      <c r="K947" s="51">
        <v>30</v>
      </c>
      <c r="L947" s="52">
        <f t="shared" si="29"/>
        <v>77.25</v>
      </c>
    </row>
    <row r="948" spans="1:12" ht="12.75" customHeight="1">
      <c r="A948" s="47" t="s">
        <v>4111</v>
      </c>
      <c r="B948" s="48" t="s">
        <v>4112</v>
      </c>
      <c r="C948" s="49" t="s">
        <v>4113</v>
      </c>
      <c r="D948" s="49" t="s">
        <v>888</v>
      </c>
      <c r="E948" s="49" t="s">
        <v>1144</v>
      </c>
      <c r="F948" s="49" t="str">
        <f t="shared" si="28"/>
        <v>143</v>
      </c>
      <c r="G948" s="50" t="s">
        <v>3330</v>
      </c>
      <c r="H948" s="48" t="s">
        <v>3469</v>
      </c>
      <c r="I948" s="50" t="s">
        <v>3470</v>
      </c>
      <c r="J948" s="51">
        <v>146.5</v>
      </c>
      <c r="K948" s="51">
        <v>83</v>
      </c>
      <c r="L948" s="52">
        <f t="shared" si="29"/>
        <v>114.75</v>
      </c>
    </row>
    <row r="949" spans="1:12" ht="12.75" customHeight="1">
      <c r="A949" s="47" t="s">
        <v>4114</v>
      </c>
      <c r="B949" s="48" t="s">
        <v>4115</v>
      </c>
      <c r="C949" s="49" t="s">
        <v>4116</v>
      </c>
      <c r="D949" s="49" t="s">
        <v>888</v>
      </c>
      <c r="E949" s="49" t="s">
        <v>1144</v>
      </c>
      <c r="F949" s="49" t="str">
        <f t="shared" si="28"/>
        <v>143</v>
      </c>
      <c r="G949" s="50" t="s">
        <v>3330</v>
      </c>
      <c r="H949" s="48" t="s">
        <v>3544</v>
      </c>
      <c r="I949" s="50" t="s">
        <v>3545</v>
      </c>
      <c r="J949" s="51">
        <v>139</v>
      </c>
      <c r="K949" s="51">
        <v>66</v>
      </c>
      <c r="L949" s="52">
        <f t="shared" si="29"/>
        <v>102.5</v>
      </c>
    </row>
    <row r="950" spans="1:12" ht="12.75" customHeight="1">
      <c r="A950" s="47" t="s">
        <v>4117</v>
      </c>
      <c r="B950" s="48" t="s">
        <v>4118</v>
      </c>
      <c r="C950" s="49" t="s">
        <v>4119</v>
      </c>
      <c r="D950" s="49" t="s">
        <v>888</v>
      </c>
      <c r="E950" s="49" t="s">
        <v>1144</v>
      </c>
      <c r="F950" s="49" t="str">
        <f t="shared" si="28"/>
        <v>143</v>
      </c>
      <c r="G950" s="50" t="s">
        <v>3330</v>
      </c>
      <c r="H950" s="48" t="s">
        <v>3477</v>
      </c>
      <c r="I950" s="50" t="s">
        <v>3478</v>
      </c>
      <c r="J950" s="51">
        <v>112.5</v>
      </c>
      <c r="K950" s="51">
        <v>55</v>
      </c>
      <c r="L950" s="52">
        <f t="shared" si="29"/>
        <v>83.75</v>
      </c>
    </row>
    <row r="951" spans="1:12" ht="12.75" customHeight="1">
      <c r="A951" s="47" t="s">
        <v>4120</v>
      </c>
      <c r="B951" s="48" t="s">
        <v>4121</v>
      </c>
      <c r="C951" s="49" t="s">
        <v>4122</v>
      </c>
      <c r="D951" s="49" t="s">
        <v>888</v>
      </c>
      <c r="E951" s="49" t="s">
        <v>1144</v>
      </c>
      <c r="F951" s="49" t="str">
        <f t="shared" si="28"/>
        <v>143</v>
      </c>
      <c r="G951" s="50" t="s">
        <v>3330</v>
      </c>
      <c r="H951" s="48" t="s">
        <v>3609</v>
      </c>
      <c r="I951" s="50" t="s">
        <v>3384</v>
      </c>
      <c r="J951" s="51">
        <v>115.25</v>
      </c>
      <c r="K951" s="51">
        <v>75</v>
      </c>
      <c r="L951" s="52">
        <f t="shared" si="29"/>
        <v>95.125</v>
      </c>
    </row>
    <row r="952" spans="1:12" ht="12.75" customHeight="1">
      <c r="A952" s="47" t="s">
        <v>4123</v>
      </c>
      <c r="B952" s="48" t="s">
        <v>4124</v>
      </c>
      <c r="C952" s="49" t="s">
        <v>4125</v>
      </c>
      <c r="D952" s="49" t="s">
        <v>888</v>
      </c>
      <c r="E952" s="49" t="s">
        <v>1144</v>
      </c>
      <c r="F952" s="49" t="str">
        <f t="shared" si="28"/>
        <v>143</v>
      </c>
      <c r="G952" s="50" t="s">
        <v>3330</v>
      </c>
      <c r="H952" s="48" t="s">
        <v>3654</v>
      </c>
      <c r="I952" s="50" t="s">
        <v>3655</v>
      </c>
      <c r="J952" s="51">
        <v>147.5</v>
      </c>
      <c r="K952" s="51">
        <v>96</v>
      </c>
      <c r="L952" s="52">
        <f t="shared" si="29"/>
        <v>121.75</v>
      </c>
    </row>
    <row r="953" spans="1:12" ht="12.75" customHeight="1">
      <c r="A953" s="47" t="s">
        <v>4126</v>
      </c>
      <c r="B953" s="48" t="s">
        <v>4127</v>
      </c>
      <c r="C953" s="49" t="s">
        <v>4128</v>
      </c>
      <c r="D953" s="49" t="s">
        <v>888</v>
      </c>
      <c r="E953" s="49" t="s">
        <v>1144</v>
      </c>
      <c r="F953" s="49" t="str">
        <f t="shared" si="28"/>
        <v>143</v>
      </c>
      <c r="G953" s="50" t="s">
        <v>3330</v>
      </c>
      <c r="H953" s="48" t="s">
        <v>1127</v>
      </c>
      <c r="I953" s="50" t="s">
        <v>3532</v>
      </c>
      <c r="J953" s="51">
        <v>126.25</v>
      </c>
      <c r="K953" s="51">
        <v>50</v>
      </c>
      <c r="L953" s="52">
        <f t="shared" si="29"/>
        <v>88.125</v>
      </c>
    </row>
    <row r="954" spans="1:12" ht="12.75" customHeight="1">
      <c r="A954" s="47" t="s">
        <v>4129</v>
      </c>
      <c r="B954" s="48" t="s">
        <v>4130</v>
      </c>
      <c r="C954" s="49" t="s">
        <v>4131</v>
      </c>
      <c r="D954" s="49" t="s">
        <v>888</v>
      </c>
      <c r="E954" s="49" t="s">
        <v>1144</v>
      </c>
      <c r="F954" s="49" t="str">
        <f t="shared" si="28"/>
        <v>143</v>
      </c>
      <c r="G954" s="50" t="s">
        <v>3330</v>
      </c>
      <c r="H954" s="48" t="s">
        <v>4092</v>
      </c>
      <c r="I954" s="50" t="s">
        <v>4093</v>
      </c>
      <c r="J954" s="51">
        <v>140.5</v>
      </c>
      <c r="K954" s="51">
        <v>91</v>
      </c>
      <c r="L954" s="52">
        <f t="shared" si="29"/>
        <v>115.75</v>
      </c>
    </row>
    <row r="955" spans="1:12" ht="12.75" customHeight="1">
      <c r="A955" s="47" t="s">
        <v>4132</v>
      </c>
      <c r="B955" s="48" t="s">
        <v>4133</v>
      </c>
      <c r="C955" s="49" t="s">
        <v>4134</v>
      </c>
      <c r="D955" s="49" t="s">
        <v>888</v>
      </c>
      <c r="E955" s="49" t="s">
        <v>1144</v>
      </c>
      <c r="F955" s="49" t="str">
        <f t="shared" si="28"/>
        <v>143</v>
      </c>
      <c r="G955" s="50" t="s">
        <v>3330</v>
      </c>
      <c r="H955" s="48" t="s">
        <v>3461</v>
      </c>
      <c r="I955" s="50" t="s">
        <v>3462</v>
      </c>
      <c r="J955" s="51">
        <v>120</v>
      </c>
      <c r="K955" s="51">
        <v>98</v>
      </c>
      <c r="L955" s="52">
        <f t="shared" si="29"/>
        <v>109</v>
      </c>
    </row>
    <row r="956" spans="1:12" ht="12.75" customHeight="1">
      <c r="A956" s="47" t="s">
        <v>4135</v>
      </c>
      <c r="B956" s="48" t="s">
        <v>4136</v>
      </c>
      <c r="C956" s="49" t="s">
        <v>4137</v>
      </c>
      <c r="D956" s="49" t="s">
        <v>888</v>
      </c>
      <c r="E956" s="49" t="s">
        <v>1144</v>
      </c>
      <c r="F956" s="49" t="str">
        <f t="shared" si="28"/>
        <v>143</v>
      </c>
      <c r="G956" s="50" t="s">
        <v>3330</v>
      </c>
      <c r="H956" s="48" t="s">
        <v>3461</v>
      </c>
      <c r="I956" s="50" t="s">
        <v>3462</v>
      </c>
      <c r="J956" s="51">
        <v>126.5</v>
      </c>
      <c r="K956" s="51">
        <v>93</v>
      </c>
      <c r="L956" s="52">
        <f t="shared" si="29"/>
        <v>109.75</v>
      </c>
    </row>
    <row r="957" spans="1:12" ht="12.75" customHeight="1">
      <c r="A957" s="47" t="s">
        <v>4138</v>
      </c>
      <c r="B957" s="48" t="s">
        <v>4139</v>
      </c>
      <c r="C957" s="49" t="s">
        <v>4140</v>
      </c>
      <c r="D957" s="49" t="s">
        <v>888</v>
      </c>
      <c r="E957" s="49" t="s">
        <v>1144</v>
      </c>
      <c r="F957" s="49" t="str">
        <f t="shared" si="28"/>
        <v>143</v>
      </c>
      <c r="G957" s="50" t="s">
        <v>3330</v>
      </c>
      <c r="H957" s="48" t="s">
        <v>3366</v>
      </c>
      <c r="I957" s="50" t="s">
        <v>3367</v>
      </c>
      <c r="J957" s="51">
        <v>136.75</v>
      </c>
      <c r="K957" s="51">
        <v>81</v>
      </c>
      <c r="L957" s="52">
        <f t="shared" si="29"/>
        <v>108.875</v>
      </c>
    </row>
    <row r="958" spans="1:12" ht="12.75" customHeight="1">
      <c r="A958" s="47" t="s">
        <v>4141</v>
      </c>
      <c r="B958" s="48" t="s">
        <v>4142</v>
      </c>
      <c r="C958" s="49" t="s">
        <v>4143</v>
      </c>
      <c r="D958" s="49" t="s">
        <v>888</v>
      </c>
      <c r="E958" s="49" t="s">
        <v>1144</v>
      </c>
      <c r="F958" s="49" t="str">
        <f t="shared" si="28"/>
        <v>143</v>
      </c>
      <c r="G958" s="50" t="s">
        <v>3330</v>
      </c>
      <c r="H958" s="48" t="s">
        <v>3341</v>
      </c>
      <c r="I958" s="50" t="s">
        <v>3342</v>
      </c>
      <c r="J958" s="51">
        <v>115.75</v>
      </c>
      <c r="K958" s="51">
        <v>42</v>
      </c>
      <c r="L958" s="52">
        <f t="shared" si="29"/>
        <v>78.875</v>
      </c>
    </row>
    <row r="959" spans="1:12" ht="12.75" customHeight="1">
      <c r="A959" s="47" t="s">
        <v>4144</v>
      </c>
      <c r="B959" s="48" t="s">
        <v>4145</v>
      </c>
      <c r="C959" s="49" t="s">
        <v>4146</v>
      </c>
      <c r="D959" s="49" t="s">
        <v>888</v>
      </c>
      <c r="E959" s="49" t="s">
        <v>1144</v>
      </c>
      <c r="F959" s="49" t="str">
        <f t="shared" si="28"/>
        <v>143</v>
      </c>
      <c r="G959" s="50" t="s">
        <v>3330</v>
      </c>
      <c r="H959" s="48" t="s">
        <v>3396</v>
      </c>
      <c r="I959" s="50" t="s">
        <v>3397</v>
      </c>
      <c r="J959" s="51">
        <v>131.5</v>
      </c>
      <c r="K959" s="51">
        <v>84</v>
      </c>
      <c r="L959" s="52">
        <f t="shared" si="29"/>
        <v>107.75</v>
      </c>
    </row>
    <row r="960" spans="1:12" ht="12.75" customHeight="1">
      <c r="A960" s="47" t="s">
        <v>4147</v>
      </c>
      <c r="B960" s="48" t="s">
        <v>4148</v>
      </c>
      <c r="C960" s="49" t="s">
        <v>4149</v>
      </c>
      <c r="D960" s="49" t="s">
        <v>888</v>
      </c>
      <c r="E960" s="49" t="s">
        <v>1144</v>
      </c>
      <c r="F960" s="49" t="str">
        <f t="shared" si="28"/>
        <v>143</v>
      </c>
      <c r="G960" s="50" t="s">
        <v>3330</v>
      </c>
      <c r="H960" s="48" t="s">
        <v>3609</v>
      </c>
      <c r="I960" s="50" t="s">
        <v>3384</v>
      </c>
      <c r="J960" s="51">
        <v>139.75</v>
      </c>
      <c r="K960" s="51">
        <v>36</v>
      </c>
      <c r="L960" s="52">
        <f t="shared" si="29"/>
        <v>87.875</v>
      </c>
    </row>
    <row r="961" spans="1:12" ht="12.75" customHeight="1">
      <c r="A961" s="47" t="s">
        <v>4150</v>
      </c>
      <c r="B961" s="48" t="s">
        <v>4151</v>
      </c>
      <c r="C961" s="49" t="s">
        <v>4152</v>
      </c>
      <c r="D961" s="49" t="s">
        <v>888</v>
      </c>
      <c r="E961" s="49" t="s">
        <v>1144</v>
      </c>
      <c r="F961" s="49" t="str">
        <f t="shared" si="28"/>
        <v>143</v>
      </c>
      <c r="G961" s="50" t="s">
        <v>3330</v>
      </c>
      <c r="H961" s="48" t="s">
        <v>4109</v>
      </c>
      <c r="I961" s="50" t="s">
        <v>4110</v>
      </c>
      <c r="J961" s="51">
        <v>135.75</v>
      </c>
      <c r="K961" s="51">
        <v>43</v>
      </c>
      <c r="L961" s="52">
        <f t="shared" si="29"/>
        <v>89.375</v>
      </c>
    </row>
    <row r="962" spans="1:12" ht="12.75" customHeight="1">
      <c r="A962" s="47" t="s">
        <v>4153</v>
      </c>
      <c r="B962" s="48" t="s">
        <v>4154</v>
      </c>
      <c r="C962" s="49" t="s">
        <v>4155</v>
      </c>
      <c r="D962" s="49" t="s">
        <v>888</v>
      </c>
      <c r="E962" s="49" t="s">
        <v>1144</v>
      </c>
      <c r="F962" s="49" t="str">
        <f t="shared" si="28"/>
        <v>143</v>
      </c>
      <c r="G962" s="50" t="s">
        <v>3330</v>
      </c>
      <c r="H962" s="48" t="s">
        <v>3416</v>
      </c>
      <c r="I962" s="50" t="s">
        <v>3417</v>
      </c>
      <c r="J962" s="51">
        <v>110.5</v>
      </c>
      <c r="K962" s="51">
        <v>73</v>
      </c>
      <c r="L962" s="52">
        <f t="shared" si="29"/>
        <v>91.75</v>
      </c>
    </row>
    <row r="963" spans="1:12" ht="12.75" customHeight="1">
      <c r="A963" s="47" t="s">
        <v>4156</v>
      </c>
      <c r="B963" s="48" t="s">
        <v>4157</v>
      </c>
      <c r="C963" s="49" t="s">
        <v>4158</v>
      </c>
      <c r="D963" s="49" t="s">
        <v>888</v>
      </c>
      <c r="E963" s="49" t="s">
        <v>1144</v>
      </c>
      <c r="F963" s="49" t="str">
        <f t="shared" si="28"/>
        <v>143</v>
      </c>
      <c r="G963" s="50" t="s">
        <v>3330</v>
      </c>
      <c r="H963" s="48" t="s">
        <v>3396</v>
      </c>
      <c r="I963" s="50" t="s">
        <v>3397</v>
      </c>
      <c r="J963" s="51">
        <v>120</v>
      </c>
      <c r="K963" s="51">
        <v>32</v>
      </c>
      <c r="L963" s="52">
        <f t="shared" si="29"/>
        <v>76</v>
      </c>
    </row>
    <row r="964" spans="1:12" ht="12.75" customHeight="1">
      <c r="A964" s="47" t="s">
        <v>4159</v>
      </c>
      <c r="B964" s="48" t="s">
        <v>4160</v>
      </c>
      <c r="C964" s="49" t="s">
        <v>4161</v>
      </c>
      <c r="D964" s="49" t="s">
        <v>888</v>
      </c>
      <c r="E964" s="49" t="s">
        <v>1144</v>
      </c>
      <c r="F964" s="49" t="str">
        <f t="shared" si="28"/>
        <v>143</v>
      </c>
      <c r="G964" s="50" t="s">
        <v>3330</v>
      </c>
      <c r="H964" s="48" t="s">
        <v>3346</v>
      </c>
      <c r="I964" s="50" t="s">
        <v>3347</v>
      </c>
      <c r="J964" s="51">
        <v>115</v>
      </c>
      <c r="K964" s="51">
        <v>38</v>
      </c>
      <c r="L964" s="52">
        <f t="shared" si="29"/>
        <v>76.5</v>
      </c>
    </row>
    <row r="965" spans="1:12" ht="12.75" customHeight="1">
      <c r="A965" s="47" t="s">
        <v>4162</v>
      </c>
      <c r="B965" s="48" t="s">
        <v>4163</v>
      </c>
      <c r="C965" s="49" t="s">
        <v>4164</v>
      </c>
      <c r="D965" s="49" t="s">
        <v>888</v>
      </c>
      <c r="E965" s="49" t="s">
        <v>1144</v>
      </c>
      <c r="F965" s="49" t="str">
        <f t="shared" ref="F965:F1028" si="30">LEFT(B965,3)</f>
        <v>143</v>
      </c>
      <c r="G965" s="50" t="s">
        <v>3330</v>
      </c>
      <c r="H965" s="48" t="s">
        <v>1127</v>
      </c>
      <c r="I965" s="50" t="s">
        <v>3532</v>
      </c>
      <c r="J965" s="51">
        <v>141.75</v>
      </c>
      <c r="K965" s="51">
        <v>31</v>
      </c>
      <c r="L965" s="52">
        <f t="shared" ref="L965:L1028" si="31">IF(MID(B965,4,1)="1", J965*50%+K965*50%, J965*60%+K965*40%)</f>
        <v>86.375</v>
      </c>
    </row>
    <row r="966" spans="1:12" ht="12.75" customHeight="1">
      <c r="A966" s="47" t="s">
        <v>4165</v>
      </c>
      <c r="B966" s="48" t="s">
        <v>4166</v>
      </c>
      <c r="C966" s="49" t="s">
        <v>4167</v>
      </c>
      <c r="D966" s="49" t="s">
        <v>888</v>
      </c>
      <c r="E966" s="49" t="s">
        <v>1144</v>
      </c>
      <c r="F966" s="49" t="str">
        <f t="shared" si="30"/>
        <v>143</v>
      </c>
      <c r="G966" s="50" t="s">
        <v>3330</v>
      </c>
      <c r="H966" s="48" t="s">
        <v>3444</v>
      </c>
      <c r="I966" s="50" t="s">
        <v>3445</v>
      </c>
      <c r="J966" s="51">
        <v>130.75</v>
      </c>
      <c r="K966" s="51">
        <v>59</v>
      </c>
      <c r="L966" s="52">
        <f t="shared" si="31"/>
        <v>94.875</v>
      </c>
    </row>
    <row r="967" spans="1:12" ht="12.75" customHeight="1">
      <c r="A967" s="47" t="s">
        <v>4168</v>
      </c>
      <c r="B967" s="48" t="s">
        <v>4169</v>
      </c>
      <c r="C967" s="49" t="s">
        <v>4170</v>
      </c>
      <c r="D967" s="49" t="s">
        <v>888</v>
      </c>
      <c r="E967" s="49" t="s">
        <v>1144</v>
      </c>
      <c r="F967" s="49" t="str">
        <f t="shared" si="30"/>
        <v>143</v>
      </c>
      <c r="G967" s="50" t="s">
        <v>3330</v>
      </c>
      <c r="H967" s="48" t="s">
        <v>3573</v>
      </c>
      <c r="I967" s="50" t="s">
        <v>3574</v>
      </c>
      <c r="J967" s="51">
        <v>140.5</v>
      </c>
      <c r="K967" s="51">
        <v>73</v>
      </c>
      <c r="L967" s="52">
        <f t="shared" si="31"/>
        <v>106.75</v>
      </c>
    </row>
    <row r="968" spans="1:12" ht="12.75" customHeight="1">
      <c r="A968" s="47" t="s">
        <v>4171</v>
      </c>
      <c r="B968" s="48" t="s">
        <v>4172</v>
      </c>
      <c r="C968" s="49" t="s">
        <v>4173</v>
      </c>
      <c r="D968" s="49" t="s">
        <v>888</v>
      </c>
      <c r="E968" s="49" t="s">
        <v>1144</v>
      </c>
      <c r="F968" s="49" t="str">
        <f t="shared" si="30"/>
        <v>143</v>
      </c>
      <c r="G968" s="50" t="s">
        <v>3330</v>
      </c>
      <c r="H968" s="48" t="s">
        <v>3461</v>
      </c>
      <c r="I968" s="50" t="s">
        <v>3462</v>
      </c>
      <c r="J968" s="51">
        <v>115</v>
      </c>
      <c r="K968" s="51">
        <v>56</v>
      </c>
      <c r="L968" s="52">
        <f t="shared" si="31"/>
        <v>85.5</v>
      </c>
    </row>
    <row r="969" spans="1:12" ht="12.75" customHeight="1">
      <c r="A969" s="47" t="s">
        <v>4174</v>
      </c>
      <c r="B969" s="48" t="s">
        <v>4175</v>
      </c>
      <c r="C969" s="49" t="s">
        <v>4176</v>
      </c>
      <c r="D969" s="49" t="s">
        <v>888</v>
      </c>
      <c r="E969" s="49" t="s">
        <v>1144</v>
      </c>
      <c r="F969" s="49" t="str">
        <f t="shared" si="30"/>
        <v>143</v>
      </c>
      <c r="G969" s="50" t="s">
        <v>3330</v>
      </c>
      <c r="H969" s="48" t="s">
        <v>4092</v>
      </c>
      <c r="I969" s="50" t="s">
        <v>4093</v>
      </c>
      <c r="J969" s="51">
        <v>136.75</v>
      </c>
      <c r="K969" s="51">
        <v>97</v>
      </c>
      <c r="L969" s="52">
        <f t="shared" si="31"/>
        <v>116.875</v>
      </c>
    </row>
    <row r="970" spans="1:12" ht="12.75" customHeight="1">
      <c r="A970" s="47" t="s">
        <v>4177</v>
      </c>
      <c r="B970" s="48" t="s">
        <v>4178</v>
      </c>
      <c r="C970" s="49" t="s">
        <v>4179</v>
      </c>
      <c r="D970" s="49" t="s">
        <v>888</v>
      </c>
      <c r="E970" s="49" t="s">
        <v>1144</v>
      </c>
      <c r="F970" s="49" t="str">
        <f t="shared" si="30"/>
        <v>143</v>
      </c>
      <c r="G970" s="50" t="s">
        <v>3330</v>
      </c>
      <c r="H970" s="48" t="s">
        <v>3336</v>
      </c>
      <c r="I970" s="50" t="s">
        <v>3337</v>
      </c>
      <c r="J970" s="51">
        <v>146.25</v>
      </c>
      <c r="K970" s="51">
        <v>93</v>
      </c>
      <c r="L970" s="52">
        <f t="shared" si="31"/>
        <v>119.625</v>
      </c>
    </row>
    <row r="971" spans="1:12" ht="12.75" customHeight="1">
      <c r="A971" s="47" t="s">
        <v>4180</v>
      </c>
      <c r="B971" s="48" t="s">
        <v>4181</v>
      </c>
      <c r="C971" s="49" t="s">
        <v>4182</v>
      </c>
      <c r="D971" s="49" t="s">
        <v>888</v>
      </c>
      <c r="E971" s="49" t="s">
        <v>1144</v>
      </c>
      <c r="F971" s="49" t="str">
        <f t="shared" si="30"/>
        <v>143</v>
      </c>
      <c r="G971" s="50" t="s">
        <v>3330</v>
      </c>
      <c r="H971" s="48" t="s">
        <v>1791</v>
      </c>
      <c r="I971" s="50" t="s">
        <v>3585</v>
      </c>
      <c r="J971" s="51">
        <v>112</v>
      </c>
      <c r="K971" s="51">
        <v>92</v>
      </c>
      <c r="L971" s="52">
        <f t="shared" si="31"/>
        <v>102</v>
      </c>
    </row>
    <row r="972" spans="1:12" ht="12.75" customHeight="1">
      <c r="A972" s="47" t="s">
        <v>4183</v>
      </c>
      <c r="B972" s="48" t="s">
        <v>4184</v>
      </c>
      <c r="C972" s="49" t="s">
        <v>4185</v>
      </c>
      <c r="D972" s="49" t="s">
        <v>888</v>
      </c>
      <c r="E972" s="49" t="s">
        <v>1144</v>
      </c>
      <c r="F972" s="49" t="str">
        <f t="shared" si="30"/>
        <v>143</v>
      </c>
      <c r="G972" s="50" t="s">
        <v>3330</v>
      </c>
      <c r="H972" s="48" t="s">
        <v>3388</v>
      </c>
      <c r="I972" s="50" t="s">
        <v>3389</v>
      </c>
      <c r="J972" s="51">
        <v>146.5</v>
      </c>
      <c r="K972" s="51">
        <v>75</v>
      </c>
      <c r="L972" s="52">
        <f t="shared" si="31"/>
        <v>110.75</v>
      </c>
    </row>
    <row r="973" spans="1:12" ht="12.75" customHeight="1">
      <c r="A973" s="47" t="s">
        <v>4186</v>
      </c>
      <c r="B973" s="48" t="s">
        <v>4187</v>
      </c>
      <c r="C973" s="49" t="s">
        <v>4188</v>
      </c>
      <c r="D973" s="49" t="s">
        <v>888</v>
      </c>
      <c r="E973" s="49" t="s">
        <v>1144</v>
      </c>
      <c r="F973" s="49" t="str">
        <f t="shared" si="30"/>
        <v>143</v>
      </c>
      <c r="G973" s="50" t="s">
        <v>3330</v>
      </c>
      <c r="H973" s="48" t="s">
        <v>4189</v>
      </c>
      <c r="I973" s="50" t="s">
        <v>4190</v>
      </c>
      <c r="J973" s="51">
        <v>118</v>
      </c>
      <c r="K973" s="51">
        <v>72</v>
      </c>
      <c r="L973" s="52">
        <f t="shared" si="31"/>
        <v>95</v>
      </c>
    </row>
    <row r="974" spans="1:12" ht="12.75" customHeight="1">
      <c r="A974" s="47" t="s">
        <v>4191</v>
      </c>
      <c r="B974" s="48" t="s">
        <v>4192</v>
      </c>
      <c r="C974" s="49" t="s">
        <v>4193</v>
      </c>
      <c r="D974" s="49" t="s">
        <v>888</v>
      </c>
      <c r="E974" s="49" t="s">
        <v>1144</v>
      </c>
      <c r="F974" s="49" t="str">
        <f t="shared" si="30"/>
        <v>143</v>
      </c>
      <c r="G974" s="50" t="s">
        <v>3330</v>
      </c>
      <c r="H974" s="48" t="s">
        <v>3383</v>
      </c>
      <c r="I974" s="50" t="s">
        <v>3384</v>
      </c>
      <c r="J974" s="51">
        <v>139.25</v>
      </c>
      <c r="K974" s="51">
        <v>31</v>
      </c>
      <c r="L974" s="52">
        <f t="shared" si="31"/>
        <v>85.125</v>
      </c>
    </row>
    <row r="975" spans="1:12" ht="12.75" customHeight="1">
      <c r="A975" s="47" t="s">
        <v>4194</v>
      </c>
      <c r="B975" s="48" t="s">
        <v>4195</v>
      </c>
      <c r="C975" s="49" t="s">
        <v>4196</v>
      </c>
      <c r="D975" s="49" t="s">
        <v>888</v>
      </c>
      <c r="E975" s="49" t="s">
        <v>1144</v>
      </c>
      <c r="F975" s="49" t="str">
        <f t="shared" si="30"/>
        <v>143</v>
      </c>
      <c r="G975" s="50" t="s">
        <v>3330</v>
      </c>
      <c r="H975" s="48" t="s">
        <v>3507</v>
      </c>
      <c r="I975" s="50" t="s">
        <v>3508</v>
      </c>
      <c r="J975" s="51">
        <v>147.5</v>
      </c>
      <c r="K975" s="51">
        <v>87</v>
      </c>
      <c r="L975" s="52">
        <f t="shared" si="31"/>
        <v>117.25</v>
      </c>
    </row>
    <row r="976" spans="1:12" ht="12.75" customHeight="1">
      <c r="A976" s="47" t="s">
        <v>4197</v>
      </c>
      <c r="B976" s="48" t="s">
        <v>4198</v>
      </c>
      <c r="C976" s="49" t="s">
        <v>4199</v>
      </c>
      <c r="D976" s="49" t="s">
        <v>888</v>
      </c>
      <c r="E976" s="49" t="s">
        <v>1148</v>
      </c>
      <c r="F976" s="49" t="str">
        <f t="shared" si="30"/>
        <v>143</v>
      </c>
      <c r="G976" s="50" t="s">
        <v>3330</v>
      </c>
      <c r="H976" s="48" t="s">
        <v>3366</v>
      </c>
      <c r="I976" s="50" t="s">
        <v>3367</v>
      </c>
      <c r="J976" s="51">
        <v>141.5</v>
      </c>
      <c r="K976" s="51">
        <v>98</v>
      </c>
      <c r="L976" s="52">
        <f t="shared" si="31"/>
        <v>119.75</v>
      </c>
    </row>
    <row r="977" spans="1:12" ht="12.75" customHeight="1">
      <c r="A977" s="47" t="s">
        <v>4200</v>
      </c>
      <c r="B977" s="48" t="s">
        <v>4201</v>
      </c>
      <c r="C977" s="49" t="s">
        <v>4202</v>
      </c>
      <c r="D977" s="49" t="s">
        <v>888</v>
      </c>
      <c r="E977" s="49" t="s">
        <v>1148</v>
      </c>
      <c r="F977" s="49" t="str">
        <f t="shared" si="30"/>
        <v>143</v>
      </c>
      <c r="G977" s="50" t="s">
        <v>3330</v>
      </c>
      <c r="H977" s="48" t="s">
        <v>1704</v>
      </c>
      <c r="I977" s="50" t="s">
        <v>3592</v>
      </c>
      <c r="J977" s="51">
        <v>128</v>
      </c>
      <c r="K977" s="51">
        <v>87</v>
      </c>
      <c r="L977" s="52">
        <f t="shared" si="31"/>
        <v>107.5</v>
      </c>
    </row>
    <row r="978" spans="1:12" ht="12.75" customHeight="1">
      <c r="A978" s="47" t="s">
        <v>4203</v>
      </c>
      <c r="B978" s="48" t="s">
        <v>4204</v>
      </c>
      <c r="C978" s="49" t="s">
        <v>4205</v>
      </c>
      <c r="D978" s="49" t="s">
        <v>888</v>
      </c>
      <c r="E978" s="49" t="s">
        <v>1148</v>
      </c>
      <c r="F978" s="49" t="str">
        <f t="shared" si="30"/>
        <v>143</v>
      </c>
      <c r="G978" s="50" t="s">
        <v>3330</v>
      </c>
      <c r="H978" s="48" t="s">
        <v>3785</v>
      </c>
      <c r="I978" s="50" t="s">
        <v>3786</v>
      </c>
      <c r="J978" s="51">
        <v>143.75</v>
      </c>
      <c r="K978" s="51">
        <v>42</v>
      </c>
      <c r="L978" s="52">
        <f t="shared" si="31"/>
        <v>92.875</v>
      </c>
    </row>
    <row r="979" spans="1:12" ht="12.75" customHeight="1">
      <c r="A979" s="47" t="s">
        <v>4206</v>
      </c>
      <c r="B979" s="48" t="s">
        <v>4207</v>
      </c>
      <c r="C979" s="49" t="s">
        <v>4208</v>
      </c>
      <c r="D979" s="49" t="s">
        <v>888</v>
      </c>
      <c r="E979" s="49" t="s">
        <v>1148</v>
      </c>
      <c r="F979" s="49" t="str">
        <f t="shared" si="30"/>
        <v>143</v>
      </c>
      <c r="G979" s="50" t="s">
        <v>3330</v>
      </c>
      <c r="H979" s="48" t="s">
        <v>3361</v>
      </c>
      <c r="I979" s="50" t="s">
        <v>3362</v>
      </c>
      <c r="J979" s="51">
        <v>127.25</v>
      </c>
      <c r="K979" s="51">
        <v>38</v>
      </c>
      <c r="L979" s="52">
        <f t="shared" si="31"/>
        <v>82.625</v>
      </c>
    </row>
    <row r="980" spans="1:12" ht="12.75" customHeight="1">
      <c r="A980" s="47" t="s">
        <v>4209</v>
      </c>
      <c r="B980" s="48" t="s">
        <v>4210</v>
      </c>
      <c r="C980" s="49" t="s">
        <v>4211</v>
      </c>
      <c r="D980" s="49" t="s">
        <v>888</v>
      </c>
      <c r="E980" s="49" t="s">
        <v>1148</v>
      </c>
      <c r="F980" s="49" t="str">
        <f t="shared" si="30"/>
        <v>143</v>
      </c>
      <c r="G980" s="50" t="s">
        <v>3330</v>
      </c>
      <c r="H980" s="48" t="s">
        <v>3469</v>
      </c>
      <c r="I980" s="50" t="s">
        <v>3470</v>
      </c>
      <c r="J980" s="51">
        <v>148.75</v>
      </c>
      <c r="K980" s="51">
        <v>37</v>
      </c>
      <c r="L980" s="52">
        <f t="shared" si="31"/>
        <v>92.875</v>
      </c>
    </row>
    <row r="981" spans="1:12" ht="12.75" customHeight="1">
      <c r="A981" s="47" t="s">
        <v>4212</v>
      </c>
      <c r="B981" s="48" t="s">
        <v>4213</v>
      </c>
      <c r="C981" s="49" t="s">
        <v>4214</v>
      </c>
      <c r="D981" s="49" t="s">
        <v>888</v>
      </c>
      <c r="E981" s="49" t="s">
        <v>1148</v>
      </c>
      <c r="F981" s="49" t="str">
        <f t="shared" si="30"/>
        <v>143</v>
      </c>
      <c r="G981" s="50" t="s">
        <v>3330</v>
      </c>
      <c r="H981" s="48" t="s">
        <v>3659</v>
      </c>
      <c r="I981" s="50" t="s">
        <v>3660</v>
      </c>
      <c r="J981" s="51">
        <v>122.75</v>
      </c>
      <c r="K981" s="51">
        <v>46</v>
      </c>
      <c r="L981" s="52">
        <f t="shared" si="31"/>
        <v>84.375</v>
      </c>
    </row>
    <row r="982" spans="1:12" ht="12.75" customHeight="1">
      <c r="A982" s="47" t="s">
        <v>4215</v>
      </c>
      <c r="B982" s="48" t="s">
        <v>4216</v>
      </c>
      <c r="C982" s="49" t="s">
        <v>4217</v>
      </c>
      <c r="D982" s="49" t="s">
        <v>888</v>
      </c>
      <c r="E982" s="49" t="s">
        <v>1148</v>
      </c>
      <c r="F982" s="49" t="str">
        <f t="shared" si="30"/>
        <v>143</v>
      </c>
      <c r="G982" s="50" t="s">
        <v>3330</v>
      </c>
      <c r="H982" s="48" t="s">
        <v>3619</v>
      </c>
      <c r="I982" s="50" t="s">
        <v>3620</v>
      </c>
      <c r="J982" s="51">
        <v>136.5</v>
      </c>
      <c r="K982" s="51">
        <v>51</v>
      </c>
      <c r="L982" s="52">
        <f t="shared" si="31"/>
        <v>93.75</v>
      </c>
    </row>
    <row r="983" spans="1:12" ht="12.75" customHeight="1">
      <c r="A983" s="47" t="s">
        <v>4218</v>
      </c>
      <c r="B983" s="48" t="s">
        <v>4219</v>
      </c>
      <c r="C983" s="49" t="s">
        <v>4220</v>
      </c>
      <c r="D983" s="49" t="s">
        <v>888</v>
      </c>
      <c r="E983" s="49" t="s">
        <v>1148</v>
      </c>
      <c r="F983" s="49" t="str">
        <f t="shared" si="30"/>
        <v>143</v>
      </c>
      <c r="G983" s="50" t="s">
        <v>3330</v>
      </c>
      <c r="H983" s="48" t="s">
        <v>3383</v>
      </c>
      <c r="I983" s="50" t="s">
        <v>3384</v>
      </c>
      <c r="J983" s="51">
        <v>126.25</v>
      </c>
      <c r="K983" s="51">
        <v>58</v>
      </c>
      <c r="L983" s="52">
        <f t="shared" si="31"/>
        <v>92.125</v>
      </c>
    </row>
    <row r="984" spans="1:12" ht="12.75" customHeight="1">
      <c r="A984" s="47" t="s">
        <v>4221</v>
      </c>
      <c r="B984" s="48" t="s">
        <v>4222</v>
      </c>
      <c r="C984" s="49" t="s">
        <v>4223</v>
      </c>
      <c r="D984" s="49" t="s">
        <v>888</v>
      </c>
      <c r="E984" s="49" t="s">
        <v>1148</v>
      </c>
      <c r="F984" s="49" t="str">
        <f t="shared" si="30"/>
        <v>143</v>
      </c>
      <c r="G984" s="50" t="s">
        <v>3330</v>
      </c>
      <c r="H984" s="48" t="s">
        <v>3654</v>
      </c>
      <c r="I984" s="50" t="s">
        <v>3655</v>
      </c>
      <c r="J984" s="51">
        <v>129.75</v>
      </c>
      <c r="K984" s="51">
        <v>90</v>
      </c>
      <c r="L984" s="52">
        <f t="shared" si="31"/>
        <v>109.875</v>
      </c>
    </row>
    <row r="985" spans="1:12" ht="12.75" customHeight="1">
      <c r="A985" s="47" t="s">
        <v>4224</v>
      </c>
      <c r="B985" s="48" t="s">
        <v>4225</v>
      </c>
      <c r="C985" s="49" t="s">
        <v>4226</v>
      </c>
      <c r="D985" s="49" t="s">
        <v>888</v>
      </c>
      <c r="E985" s="49" t="s">
        <v>1148</v>
      </c>
      <c r="F985" s="49" t="str">
        <f t="shared" si="30"/>
        <v>143</v>
      </c>
      <c r="G985" s="50" t="s">
        <v>3330</v>
      </c>
      <c r="H985" s="48" t="s">
        <v>3667</v>
      </c>
      <c r="I985" s="50" t="s">
        <v>3668</v>
      </c>
      <c r="J985" s="51">
        <v>118.75</v>
      </c>
      <c r="K985" s="51">
        <v>80</v>
      </c>
      <c r="L985" s="52">
        <f t="shared" si="31"/>
        <v>99.375</v>
      </c>
    </row>
    <row r="986" spans="1:12" ht="12.75" customHeight="1">
      <c r="A986" s="47" t="s">
        <v>4227</v>
      </c>
      <c r="B986" s="48" t="s">
        <v>4228</v>
      </c>
      <c r="C986" s="49" t="s">
        <v>4229</v>
      </c>
      <c r="D986" s="49" t="s">
        <v>888</v>
      </c>
      <c r="E986" s="49" t="s">
        <v>1148</v>
      </c>
      <c r="F986" s="49" t="str">
        <f t="shared" si="30"/>
        <v>143</v>
      </c>
      <c r="G986" s="50" t="s">
        <v>3330</v>
      </c>
      <c r="H986" s="48" t="s">
        <v>3609</v>
      </c>
      <c r="I986" s="50" t="s">
        <v>3384</v>
      </c>
      <c r="J986" s="51">
        <v>117</v>
      </c>
      <c r="K986" s="51">
        <v>78</v>
      </c>
      <c r="L986" s="52">
        <f t="shared" si="31"/>
        <v>97.5</v>
      </c>
    </row>
    <row r="987" spans="1:12" ht="12.75" customHeight="1">
      <c r="A987" s="47" t="s">
        <v>4230</v>
      </c>
      <c r="B987" s="48" t="s">
        <v>4231</v>
      </c>
      <c r="C987" s="49" t="s">
        <v>4232</v>
      </c>
      <c r="D987" s="49" t="s">
        <v>888</v>
      </c>
      <c r="E987" s="49" t="s">
        <v>1148</v>
      </c>
      <c r="F987" s="49" t="str">
        <f t="shared" si="30"/>
        <v>143</v>
      </c>
      <c r="G987" s="50" t="s">
        <v>3330</v>
      </c>
      <c r="H987" s="48" t="s">
        <v>3659</v>
      </c>
      <c r="I987" s="50" t="s">
        <v>3660</v>
      </c>
      <c r="J987" s="51">
        <v>131.5</v>
      </c>
      <c r="K987" s="51">
        <v>97</v>
      </c>
      <c r="L987" s="52">
        <f t="shared" si="31"/>
        <v>114.25</v>
      </c>
    </row>
    <row r="988" spans="1:12" ht="12.75" customHeight="1">
      <c r="A988" s="47" t="s">
        <v>4233</v>
      </c>
      <c r="B988" s="48" t="s">
        <v>4234</v>
      </c>
      <c r="C988" s="49" t="s">
        <v>4235</v>
      </c>
      <c r="D988" s="49" t="s">
        <v>888</v>
      </c>
      <c r="E988" s="49" t="s">
        <v>1148</v>
      </c>
      <c r="F988" s="49" t="str">
        <f t="shared" si="30"/>
        <v>143</v>
      </c>
      <c r="G988" s="50" t="s">
        <v>3330</v>
      </c>
      <c r="H988" s="48" t="s">
        <v>3416</v>
      </c>
      <c r="I988" s="50" t="s">
        <v>3417</v>
      </c>
      <c r="J988" s="51">
        <v>127.25</v>
      </c>
      <c r="K988" s="51">
        <v>71</v>
      </c>
      <c r="L988" s="52">
        <f t="shared" si="31"/>
        <v>99.125</v>
      </c>
    </row>
    <row r="989" spans="1:12" ht="12.75" customHeight="1">
      <c r="A989" s="47" t="s">
        <v>4236</v>
      </c>
      <c r="B989" s="48" t="s">
        <v>4237</v>
      </c>
      <c r="C989" s="49" t="s">
        <v>4238</v>
      </c>
      <c r="D989" s="49" t="s">
        <v>888</v>
      </c>
      <c r="E989" s="49" t="s">
        <v>1155</v>
      </c>
      <c r="F989" s="49" t="str">
        <f t="shared" si="30"/>
        <v>143</v>
      </c>
      <c r="G989" s="50" t="s">
        <v>3330</v>
      </c>
      <c r="H989" s="48" t="s">
        <v>3406</v>
      </c>
      <c r="I989" s="50" t="s">
        <v>3407</v>
      </c>
      <c r="J989" s="51">
        <v>133.5</v>
      </c>
      <c r="K989" s="51">
        <v>34</v>
      </c>
      <c r="L989" s="52">
        <f t="shared" si="31"/>
        <v>83.75</v>
      </c>
    </row>
    <row r="990" spans="1:12" ht="12.75" customHeight="1">
      <c r="A990" s="47" t="s">
        <v>4239</v>
      </c>
      <c r="B990" s="48" t="s">
        <v>4240</v>
      </c>
      <c r="C990" s="49" t="s">
        <v>4241</v>
      </c>
      <c r="D990" s="49" t="s">
        <v>888</v>
      </c>
      <c r="E990" s="49" t="s">
        <v>1155</v>
      </c>
      <c r="F990" s="49" t="str">
        <f t="shared" si="30"/>
        <v>143</v>
      </c>
      <c r="G990" s="50" t="s">
        <v>3330</v>
      </c>
      <c r="H990" s="48" t="s">
        <v>3011</v>
      </c>
      <c r="I990" s="50" t="s">
        <v>3578</v>
      </c>
      <c r="J990" s="51">
        <v>132</v>
      </c>
      <c r="K990" s="51">
        <v>53</v>
      </c>
      <c r="L990" s="52">
        <f t="shared" si="31"/>
        <v>92.5</v>
      </c>
    </row>
    <row r="991" spans="1:12" ht="12.75" customHeight="1">
      <c r="A991" s="47" t="s">
        <v>4242</v>
      </c>
      <c r="B991" s="48" t="s">
        <v>4243</v>
      </c>
      <c r="C991" s="49" t="s">
        <v>4244</v>
      </c>
      <c r="D991" s="49" t="s">
        <v>888</v>
      </c>
      <c r="E991" s="49" t="s">
        <v>1155</v>
      </c>
      <c r="F991" s="49" t="str">
        <f t="shared" si="30"/>
        <v>143</v>
      </c>
      <c r="G991" s="50" t="s">
        <v>3330</v>
      </c>
      <c r="H991" s="48" t="s">
        <v>3683</v>
      </c>
      <c r="I991" s="50" t="s">
        <v>3684</v>
      </c>
      <c r="J991" s="51">
        <v>148.75</v>
      </c>
      <c r="K991" s="51">
        <v>94</v>
      </c>
      <c r="L991" s="52">
        <f t="shared" si="31"/>
        <v>121.375</v>
      </c>
    </row>
    <row r="992" spans="1:12" ht="12.75" customHeight="1">
      <c r="A992" s="47" t="s">
        <v>4245</v>
      </c>
      <c r="B992" s="48" t="s">
        <v>4246</v>
      </c>
      <c r="C992" s="49" t="s">
        <v>4247</v>
      </c>
      <c r="D992" s="49" t="s">
        <v>888</v>
      </c>
      <c r="E992" s="49" t="s">
        <v>1155</v>
      </c>
      <c r="F992" s="49" t="str">
        <f t="shared" si="30"/>
        <v>143</v>
      </c>
      <c r="G992" s="50" t="s">
        <v>3330</v>
      </c>
      <c r="H992" s="48" t="s">
        <v>4248</v>
      </c>
      <c r="I992" s="50" t="s">
        <v>4249</v>
      </c>
      <c r="J992" s="51">
        <v>139.25</v>
      </c>
      <c r="K992" s="51">
        <v>41</v>
      </c>
      <c r="L992" s="52">
        <f t="shared" si="31"/>
        <v>90.125</v>
      </c>
    </row>
    <row r="993" spans="1:12" ht="12.75" customHeight="1">
      <c r="A993" s="47" t="s">
        <v>4250</v>
      </c>
      <c r="B993" s="48" t="s">
        <v>4251</v>
      </c>
      <c r="C993" s="49" t="s">
        <v>4252</v>
      </c>
      <c r="D993" s="49" t="s">
        <v>888</v>
      </c>
      <c r="E993" s="49" t="s">
        <v>1155</v>
      </c>
      <c r="F993" s="49" t="str">
        <f t="shared" si="30"/>
        <v>143</v>
      </c>
      <c r="G993" s="50" t="s">
        <v>3330</v>
      </c>
      <c r="H993" s="48" t="s">
        <v>4109</v>
      </c>
      <c r="I993" s="50" t="s">
        <v>4110</v>
      </c>
      <c r="J993" s="51">
        <v>130.75</v>
      </c>
      <c r="K993" s="51">
        <v>82</v>
      </c>
      <c r="L993" s="52">
        <f t="shared" si="31"/>
        <v>106.375</v>
      </c>
    </row>
    <row r="994" spans="1:12" ht="12.75" customHeight="1">
      <c r="A994" s="47" t="s">
        <v>4253</v>
      </c>
      <c r="B994" s="48" t="s">
        <v>4254</v>
      </c>
      <c r="C994" s="49" t="s">
        <v>4255</v>
      </c>
      <c r="D994" s="49" t="s">
        <v>888</v>
      </c>
      <c r="E994" s="49" t="s">
        <v>1155</v>
      </c>
      <c r="F994" s="49" t="str">
        <f t="shared" si="30"/>
        <v>143</v>
      </c>
      <c r="G994" s="50" t="s">
        <v>3330</v>
      </c>
      <c r="H994" s="48" t="s">
        <v>3734</v>
      </c>
      <c r="I994" s="50" t="s">
        <v>3735</v>
      </c>
      <c r="J994" s="51">
        <v>141.25</v>
      </c>
      <c r="K994" s="51">
        <v>33</v>
      </c>
      <c r="L994" s="52">
        <f t="shared" si="31"/>
        <v>87.125</v>
      </c>
    </row>
    <row r="995" spans="1:12" ht="12.75" customHeight="1">
      <c r="A995" s="47" t="s">
        <v>4256</v>
      </c>
      <c r="B995" s="48" t="s">
        <v>4257</v>
      </c>
      <c r="C995" s="49" t="s">
        <v>4258</v>
      </c>
      <c r="D995" s="49" t="s">
        <v>888</v>
      </c>
      <c r="E995" s="49" t="s">
        <v>1155</v>
      </c>
      <c r="F995" s="49" t="str">
        <f t="shared" si="30"/>
        <v>143</v>
      </c>
      <c r="G995" s="50" t="s">
        <v>3330</v>
      </c>
      <c r="H995" s="48" t="s">
        <v>3426</v>
      </c>
      <c r="I995" s="50" t="s">
        <v>3427</v>
      </c>
      <c r="J995" s="51">
        <v>148.75</v>
      </c>
      <c r="K995" s="51">
        <v>71</v>
      </c>
      <c r="L995" s="52">
        <f t="shared" si="31"/>
        <v>109.875</v>
      </c>
    </row>
    <row r="996" spans="1:12" ht="12.75" customHeight="1">
      <c r="A996" s="47" t="s">
        <v>4259</v>
      </c>
      <c r="B996" s="48" t="s">
        <v>4260</v>
      </c>
      <c r="C996" s="49" t="s">
        <v>4261</v>
      </c>
      <c r="D996" s="49" t="s">
        <v>936</v>
      </c>
      <c r="E996" s="49" t="s">
        <v>1155</v>
      </c>
      <c r="F996" s="49" t="str">
        <f t="shared" si="30"/>
        <v>143</v>
      </c>
      <c r="G996" s="50" t="s">
        <v>3330</v>
      </c>
      <c r="H996" s="48" t="s">
        <v>3461</v>
      </c>
      <c r="I996" s="50" t="s">
        <v>3462</v>
      </c>
      <c r="J996" s="51">
        <v>134.5</v>
      </c>
      <c r="K996" s="51">
        <v>86</v>
      </c>
      <c r="L996" s="52">
        <f t="shared" si="31"/>
        <v>110.25</v>
      </c>
    </row>
    <row r="997" spans="1:12" ht="12.75" customHeight="1">
      <c r="A997" s="47" t="s">
        <v>4262</v>
      </c>
      <c r="B997" s="48" t="s">
        <v>4263</v>
      </c>
      <c r="C997" s="49" t="s">
        <v>4264</v>
      </c>
      <c r="D997" s="49" t="s">
        <v>888</v>
      </c>
      <c r="E997" s="49" t="s">
        <v>1178</v>
      </c>
      <c r="F997" s="49" t="str">
        <f t="shared" si="30"/>
        <v>143</v>
      </c>
      <c r="G997" s="50" t="s">
        <v>3330</v>
      </c>
      <c r="H997" s="48" t="s">
        <v>4092</v>
      </c>
      <c r="I997" s="50" t="s">
        <v>4093</v>
      </c>
      <c r="J997" s="51">
        <v>121.5</v>
      </c>
      <c r="K997" s="51">
        <v>76</v>
      </c>
      <c r="L997" s="52">
        <f t="shared" si="31"/>
        <v>98.75</v>
      </c>
    </row>
    <row r="998" spans="1:12" ht="12.75" customHeight="1">
      <c r="A998" s="47" t="s">
        <v>4265</v>
      </c>
      <c r="B998" s="48" t="s">
        <v>4266</v>
      </c>
      <c r="C998" s="49" t="s">
        <v>4267</v>
      </c>
      <c r="D998" s="49" t="s">
        <v>888</v>
      </c>
      <c r="E998" s="49" t="s">
        <v>1178</v>
      </c>
      <c r="F998" s="49" t="str">
        <f t="shared" si="30"/>
        <v>143</v>
      </c>
      <c r="G998" s="50" t="s">
        <v>3330</v>
      </c>
      <c r="H998" s="48" t="s">
        <v>3485</v>
      </c>
      <c r="I998" s="50" t="s">
        <v>3486</v>
      </c>
      <c r="J998" s="51">
        <v>144.75</v>
      </c>
      <c r="K998" s="51">
        <v>63</v>
      </c>
      <c r="L998" s="52">
        <f t="shared" si="31"/>
        <v>103.875</v>
      </c>
    </row>
    <row r="999" spans="1:12" ht="12.75" customHeight="1">
      <c r="A999" s="47" t="s">
        <v>4268</v>
      </c>
      <c r="B999" s="48" t="s">
        <v>4269</v>
      </c>
      <c r="C999" s="49" t="s">
        <v>4270</v>
      </c>
      <c r="D999" s="49" t="s">
        <v>888</v>
      </c>
      <c r="E999" s="49" t="s">
        <v>1178</v>
      </c>
      <c r="F999" s="49" t="str">
        <f t="shared" si="30"/>
        <v>143</v>
      </c>
      <c r="G999" s="50" t="s">
        <v>3330</v>
      </c>
      <c r="H999" s="48" t="s">
        <v>3361</v>
      </c>
      <c r="I999" s="50" t="s">
        <v>3362</v>
      </c>
      <c r="J999" s="51">
        <v>125.25</v>
      </c>
      <c r="K999" s="51">
        <v>55</v>
      </c>
      <c r="L999" s="52">
        <f t="shared" si="31"/>
        <v>90.125</v>
      </c>
    </row>
    <row r="1000" spans="1:12" ht="12.75" customHeight="1">
      <c r="A1000" s="47" t="s">
        <v>4271</v>
      </c>
      <c r="B1000" s="48" t="s">
        <v>4272</v>
      </c>
      <c r="C1000" s="49" t="s">
        <v>4273</v>
      </c>
      <c r="D1000" s="49" t="s">
        <v>888</v>
      </c>
      <c r="E1000" s="49" t="s">
        <v>1178</v>
      </c>
      <c r="F1000" s="49" t="str">
        <f t="shared" si="30"/>
        <v>143</v>
      </c>
      <c r="G1000" s="50" t="s">
        <v>3330</v>
      </c>
      <c r="H1000" s="48" t="s">
        <v>3396</v>
      </c>
      <c r="I1000" s="50" t="s">
        <v>3397</v>
      </c>
      <c r="J1000" s="51">
        <v>139.5</v>
      </c>
      <c r="K1000" s="51">
        <v>76</v>
      </c>
      <c r="L1000" s="52">
        <f t="shared" si="31"/>
        <v>107.75</v>
      </c>
    </row>
    <row r="1001" spans="1:12" ht="12.75" customHeight="1">
      <c r="A1001" s="47" t="s">
        <v>4274</v>
      </c>
      <c r="B1001" s="48" t="s">
        <v>4275</v>
      </c>
      <c r="C1001" s="49" t="s">
        <v>4276</v>
      </c>
      <c r="D1001" s="49" t="s">
        <v>888</v>
      </c>
      <c r="E1001" s="49" t="s">
        <v>1178</v>
      </c>
      <c r="F1001" s="49" t="str">
        <f t="shared" si="30"/>
        <v>143</v>
      </c>
      <c r="G1001" s="50" t="s">
        <v>3330</v>
      </c>
      <c r="H1001" s="48" t="s">
        <v>3374</v>
      </c>
      <c r="I1001" s="50" t="s">
        <v>3375</v>
      </c>
      <c r="J1001" s="51">
        <v>132.25</v>
      </c>
      <c r="K1001" s="51">
        <v>35</v>
      </c>
      <c r="L1001" s="52">
        <f t="shared" si="31"/>
        <v>83.625</v>
      </c>
    </row>
    <row r="1002" spans="1:12" ht="12.75" customHeight="1">
      <c r="A1002" s="47" t="s">
        <v>4277</v>
      </c>
      <c r="B1002" s="48" t="s">
        <v>4278</v>
      </c>
      <c r="C1002" s="49" t="s">
        <v>4279</v>
      </c>
      <c r="D1002" s="49" t="s">
        <v>888</v>
      </c>
      <c r="E1002" s="49" t="s">
        <v>1178</v>
      </c>
      <c r="F1002" s="49" t="str">
        <f t="shared" si="30"/>
        <v>143</v>
      </c>
      <c r="G1002" s="50" t="s">
        <v>3330</v>
      </c>
      <c r="H1002" s="48" t="s">
        <v>3449</v>
      </c>
      <c r="I1002" s="50" t="s">
        <v>3450</v>
      </c>
      <c r="J1002" s="51">
        <v>120.25</v>
      </c>
      <c r="K1002" s="51">
        <v>71</v>
      </c>
      <c r="L1002" s="52">
        <f t="shared" si="31"/>
        <v>95.625</v>
      </c>
    </row>
    <row r="1003" spans="1:12" ht="12.75" customHeight="1">
      <c r="A1003" s="47" t="s">
        <v>4280</v>
      </c>
      <c r="B1003" s="48" t="s">
        <v>4281</v>
      </c>
      <c r="C1003" s="49" t="s">
        <v>4282</v>
      </c>
      <c r="D1003" s="49" t="s">
        <v>936</v>
      </c>
      <c r="E1003" s="49" t="s">
        <v>1178</v>
      </c>
      <c r="F1003" s="49" t="str">
        <f t="shared" si="30"/>
        <v>143</v>
      </c>
      <c r="G1003" s="50" t="s">
        <v>3330</v>
      </c>
      <c r="H1003" s="48" t="s">
        <v>4283</v>
      </c>
      <c r="I1003" s="50" t="s">
        <v>4284</v>
      </c>
      <c r="J1003" s="51">
        <v>136.75</v>
      </c>
      <c r="K1003" s="51">
        <v>53</v>
      </c>
      <c r="L1003" s="52">
        <f t="shared" si="31"/>
        <v>94.875</v>
      </c>
    </row>
    <row r="1004" spans="1:12" ht="12.75" customHeight="1">
      <c r="A1004" s="47" t="s">
        <v>4285</v>
      </c>
      <c r="B1004" s="48" t="s">
        <v>4286</v>
      </c>
      <c r="C1004" s="49" t="s">
        <v>4287</v>
      </c>
      <c r="D1004" s="49" t="s">
        <v>936</v>
      </c>
      <c r="E1004" s="49" t="s">
        <v>1178</v>
      </c>
      <c r="F1004" s="49" t="str">
        <f t="shared" si="30"/>
        <v>143</v>
      </c>
      <c r="G1004" s="50" t="s">
        <v>3330</v>
      </c>
      <c r="H1004" s="48" t="s">
        <v>972</v>
      </c>
      <c r="I1004" s="50" t="s">
        <v>3596</v>
      </c>
      <c r="J1004" s="51">
        <v>149</v>
      </c>
      <c r="K1004" s="51">
        <v>42</v>
      </c>
      <c r="L1004" s="52">
        <f t="shared" si="31"/>
        <v>95.5</v>
      </c>
    </row>
    <row r="1005" spans="1:12" ht="12.75" customHeight="1">
      <c r="A1005" s="47" t="s">
        <v>4288</v>
      </c>
      <c r="B1005" s="48" t="s">
        <v>4289</v>
      </c>
      <c r="C1005" s="49" t="s">
        <v>4290</v>
      </c>
      <c r="D1005" s="49" t="s">
        <v>936</v>
      </c>
      <c r="E1005" s="49" t="s">
        <v>1178</v>
      </c>
      <c r="F1005" s="49" t="str">
        <f t="shared" si="30"/>
        <v>143</v>
      </c>
      <c r="G1005" s="50" t="s">
        <v>3330</v>
      </c>
      <c r="H1005" s="48" t="s">
        <v>3374</v>
      </c>
      <c r="I1005" s="50" t="s">
        <v>3375</v>
      </c>
      <c r="J1005" s="51">
        <v>146.25</v>
      </c>
      <c r="K1005" s="51">
        <v>61</v>
      </c>
      <c r="L1005" s="52">
        <f t="shared" si="31"/>
        <v>103.625</v>
      </c>
    </row>
    <row r="1006" spans="1:12" ht="12.75" customHeight="1">
      <c r="A1006" s="47" t="s">
        <v>4291</v>
      </c>
      <c r="B1006" s="48" t="s">
        <v>4292</v>
      </c>
      <c r="C1006" s="49" t="s">
        <v>4293</v>
      </c>
      <c r="D1006" s="49" t="s">
        <v>936</v>
      </c>
      <c r="E1006" s="49" t="s">
        <v>1178</v>
      </c>
      <c r="F1006" s="49" t="str">
        <f t="shared" si="30"/>
        <v>143</v>
      </c>
      <c r="G1006" s="50" t="s">
        <v>3330</v>
      </c>
      <c r="H1006" s="48" t="s">
        <v>3654</v>
      </c>
      <c r="I1006" s="50" t="s">
        <v>3655</v>
      </c>
      <c r="J1006" s="51">
        <v>120.75</v>
      </c>
      <c r="K1006" s="51">
        <v>73</v>
      </c>
      <c r="L1006" s="52">
        <f t="shared" si="31"/>
        <v>96.875</v>
      </c>
    </row>
    <row r="1007" spans="1:12" ht="12.75" customHeight="1">
      <c r="A1007" s="47" t="s">
        <v>4294</v>
      </c>
      <c r="B1007" s="48" t="s">
        <v>4295</v>
      </c>
      <c r="C1007" s="49" t="s">
        <v>4296</v>
      </c>
      <c r="D1007" s="49" t="s">
        <v>888</v>
      </c>
      <c r="E1007" s="49" t="s">
        <v>1178</v>
      </c>
      <c r="F1007" s="49" t="str">
        <f t="shared" si="30"/>
        <v>143</v>
      </c>
      <c r="G1007" s="50" t="s">
        <v>3330</v>
      </c>
      <c r="H1007" s="48" t="s">
        <v>3416</v>
      </c>
      <c r="I1007" s="50" t="s">
        <v>3417</v>
      </c>
      <c r="J1007" s="51">
        <v>127.25</v>
      </c>
      <c r="K1007" s="51">
        <v>38</v>
      </c>
      <c r="L1007" s="52">
        <f t="shared" si="31"/>
        <v>82.625</v>
      </c>
    </row>
    <row r="1008" spans="1:12" ht="12.75" customHeight="1">
      <c r="A1008" s="47" t="s">
        <v>4297</v>
      </c>
      <c r="B1008" s="48" t="s">
        <v>4298</v>
      </c>
      <c r="C1008" s="49" t="s">
        <v>4299</v>
      </c>
      <c r="D1008" s="49" t="s">
        <v>888</v>
      </c>
      <c r="E1008" s="49" t="s">
        <v>1178</v>
      </c>
      <c r="F1008" s="49" t="str">
        <f t="shared" si="30"/>
        <v>143</v>
      </c>
      <c r="G1008" s="50" t="s">
        <v>3330</v>
      </c>
      <c r="H1008" s="48" t="s">
        <v>4109</v>
      </c>
      <c r="I1008" s="50" t="s">
        <v>4110</v>
      </c>
      <c r="J1008" s="51">
        <v>148.5</v>
      </c>
      <c r="K1008" s="51">
        <v>96</v>
      </c>
      <c r="L1008" s="52">
        <f t="shared" si="31"/>
        <v>122.25</v>
      </c>
    </row>
    <row r="1009" spans="1:12" ht="12.75" customHeight="1">
      <c r="A1009" s="47" t="s">
        <v>4300</v>
      </c>
      <c r="B1009" s="48" t="s">
        <v>4301</v>
      </c>
      <c r="C1009" s="49" t="s">
        <v>4302</v>
      </c>
      <c r="D1009" s="49" t="s">
        <v>888</v>
      </c>
      <c r="E1009" s="49" t="s">
        <v>1178</v>
      </c>
      <c r="F1009" s="49" t="str">
        <f t="shared" si="30"/>
        <v>143</v>
      </c>
      <c r="G1009" s="50" t="s">
        <v>3330</v>
      </c>
      <c r="H1009" s="48" t="s">
        <v>2020</v>
      </c>
      <c r="I1009" s="50" t="s">
        <v>4303</v>
      </c>
      <c r="J1009" s="51">
        <v>150</v>
      </c>
      <c r="K1009" s="51">
        <v>93</v>
      </c>
      <c r="L1009" s="52">
        <f t="shared" si="31"/>
        <v>121.5</v>
      </c>
    </row>
    <row r="1010" spans="1:12" ht="12.75" customHeight="1">
      <c r="A1010" s="47" t="s">
        <v>4304</v>
      </c>
      <c r="B1010" s="48" t="s">
        <v>4305</v>
      </c>
      <c r="C1010" s="49" t="s">
        <v>4306</v>
      </c>
      <c r="D1010" s="49" t="s">
        <v>888</v>
      </c>
      <c r="E1010" s="49" t="s">
        <v>1178</v>
      </c>
      <c r="F1010" s="49" t="str">
        <f t="shared" si="30"/>
        <v>143</v>
      </c>
      <c r="G1010" s="50" t="s">
        <v>3330</v>
      </c>
      <c r="H1010" s="48" t="s">
        <v>3734</v>
      </c>
      <c r="I1010" s="50" t="s">
        <v>3735</v>
      </c>
      <c r="J1010" s="51">
        <v>128.25</v>
      </c>
      <c r="K1010" s="51">
        <v>63</v>
      </c>
      <c r="L1010" s="52">
        <f t="shared" si="31"/>
        <v>95.625</v>
      </c>
    </row>
    <row r="1011" spans="1:12" ht="12.75" customHeight="1">
      <c r="A1011" s="47" t="s">
        <v>4307</v>
      </c>
      <c r="B1011" s="48" t="s">
        <v>4308</v>
      </c>
      <c r="C1011" s="49" t="s">
        <v>4309</v>
      </c>
      <c r="D1011" s="49" t="s">
        <v>888</v>
      </c>
      <c r="E1011" s="49" t="s">
        <v>1178</v>
      </c>
      <c r="F1011" s="49" t="str">
        <f t="shared" si="30"/>
        <v>143</v>
      </c>
      <c r="G1011" s="50" t="s">
        <v>3330</v>
      </c>
      <c r="H1011" s="48" t="s">
        <v>3461</v>
      </c>
      <c r="I1011" s="50" t="s">
        <v>3462</v>
      </c>
      <c r="J1011" s="51">
        <v>133.25</v>
      </c>
      <c r="K1011" s="51">
        <v>56</v>
      </c>
      <c r="L1011" s="52">
        <f t="shared" si="31"/>
        <v>94.625</v>
      </c>
    </row>
    <row r="1012" spans="1:12" ht="12.75" customHeight="1">
      <c r="A1012" s="47" t="s">
        <v>4310</v>
      </c>
      <c r="B1012" s="48" t="s">
        <v>4311</v>
      </c>
      <c r="C1012" s="49" t="s">
        <v>4312</v>
      </c>
      <c r="D1012" s="49" t="s">
        <v>888</v>
      </c>
      <c r="E1012" s="49" t="s">
        <v>1178</v>
      </c>
      <c r="F1012" s="49" t="str">
        <f t="shared" si="30"/>
        <v>143</v>
      </c>
      <c r="G1012" s="50" t="s">
        <v>3330</v>
      </c>
      <c r="H1012" s="48" t="s">
        <v>1738</v>
      </c>
      <c r="I1012" s="50" t="s">
        <v>3379</v>
      </c>
      <c r="J1012" s="51">
        <v>111</v>
      </c>
      <c r="K1012" s="51">
        <v>62</v>
      </c>
      <c r="L1012" s="52">
        <f t="shared" si="31"/>
        <v>86.5</v>
      </c>
    </row>
    <row r="1013" spans="1:12" ht="12.75" customHeight="1">
      <c r="A1013" s="47" t="s">
        <v>4313</v>
      </c>
      <c r="B1013" s="48" t="s">
        <v>4314</v>
      </c>
      <c r="C1013" s="49" t="s">
        <v>4315</v>
      </c>
      <c r="D1013" s="49" t="s">
        <v>771</v>
      </c>
      <c r="E1013" s="49" t="s">
        <v>1178</v>
      </c>
      <c r="F1013" s="49" t="str">
        <f t="shared" si="30"/>
        <v>143</v>
      </c>
      <c r="G1013" s="50" t="s">
        <v>3330</v>
      </c>
      <c r="H1013" s="48" t="s">
        <v>3388</v>
      </c>
      <c r="I1013" s="50" t="s">
        <v>3389</v>
      </c>
      <c r="J1013" s="51">
        <v>141</v>
      </c>
      <c r="K1013" s="51">
        <v>67</v>
      </c>
      <c r="L1013" s="52">
        <f t="shared" si="31"/>
        <v>104</v>
      </c>
    </row>
    <row r="1014" spans="1:12" ht="12.75" customHeight="1">
      <c r="A1014" s="47" t="s">
        <v>4316</v>
      </c>
      <c r="B1014" s="48" t="s">
        <v>4317</v>
      </c>
      <c r="C1014" s="49" t="s">
        <v>4318</v>
      </c>
      <c r="D1014" s="49" t="s">
        <v>888</v>
      </c>
      <c r="E1014" s="49" t="s">
        <v>1178</v>
      </c>
      <c r="F1014" s="49" t="str">
        <f t="shared" si="30"/>
        <v>143</v>
      </c>
      <c r="G1014" s="50" t="s">
        <v>3330</v>
      </c>
      <c r="H1014" s="48" t="s">
        <v>4092</v>
      </c>
      <c r="I1014" s="50" t="s">
        <v>4093</v>
      </c>
      <c r="J1014" s="51">
        <v>136.75</v>
      </c>
      <c r="K1014" s="51">
        <v>76</v>
      </c>
      <c r="L1014" s="52">
        <f t="shared" si="31"/>
        <v>106.375</v>
      </c>
    </row>
    <row r="1015" spans="1:12" ht="12.75" customHeight="1">
      <c r="A1015" s="47" t="s">
        <v>4319</v>
      </c>
      <c r="B1015" s="48" t="s">
        <v>4320</v>
      </c>
      <c r="C1015" s="49" t="s">
        <v>4321</v>
      </c>
      <c r="D1015" s="49" t="s">
        <v>888</v>
      </c>
      <c r="E1015" s="49" t="s">
        <v>889</v>
      </c>
      <c r="F1015" s="49" t="str">
        <f t="shared" si="30"/>
        <v>118</v>
      </c>
      <c r="G1015" s="50" t="s">
        <v>4322</v>
      </c>
      <c r="H1015" s="48" t="s">
        <v>904</v>
      </c>
      <c r="I1015" s="50" t="s">
        <v>4323</v>
      </c>
      <c r="J1015" s="51">
        <v>148</v>
      </c>
      <c r="K1015" s="51">
        <v>94</v>
      </c>
      <c r="L1015" s="52">
        <f t="shared" si="31"/>
        <v>121</v>
      </c>
    </row>
    <row r="1016" spans="1:12" ht="12.75" customHeight="1">
      <c r="A1016" s="47" t="s">
        <v>4324</v>
      </c>
      <c r="B1016" s="48" t="s">
        <v>4325</v>
      </c>
      <c r="C1016" s="49" t="s">
        <v>4326</v>
      </c>
      <c r="D1016" s="49" t="s">
        <v>888</v>
      </c>
      <c r="E1016" s="49" t="s">
        <v>889</v>
      </c>
      <c r="F1016" s="49" t="str">
        <f t="shared" si="30"/>
        <v>118</v>
      </c>
      <c r="G1016" s="50" t="s">
        <v>4322</v>
      </c>
      <c r="H1016" s="48" t="s">
        <v>904</v>
      </c>
      <c r="I1016" s="50" t="s">
        <v>4323</v>
      </c>
      <c r="J1016" s="51">
        <v>146.5</v>
      </c>
      <c r="K1016" s="51">
        <v>87</v>
      </c>
      <c r="L1016" s="52">
        <f t="shared" si="31"/>
        <v>116.75</v>
      </c>
    </row>
    <row r="1017" spans="1:12" ht="12.75" customHeight="1">
      <c r="A1017" s="47" t="s">
        <v>4327</v>
      </c>
      <c r="B1017" s="48" t="s">
        <v>4328</v>
      </c>
      <c r="C1017" s="49" t="s">
        <v>4329</v>
      </c>
      <c r="D1017" s="49" t="s">
        <v>888</v>
      </c>
      <c r="E1017" s="49" t="s">
        <v>889</v>
      </c>
      <c r="F1017" s="49" t="str">
        <f t="shared" si="30"/>
        <v>118</v>
      </c>
      <c r="G1017" s="50" t="s">
        <v>4322</v>
      </c>
      <c r="H1017" s="48" t="s">
        <v>904</v>
      </c>
      <c r="I1017" s="50" t="s">
        <v>4323</v>
      </c>
      <c r="J1017" s="51">
        <v>134.5</v>
      </c>
      <c r="K1017" s="51">
        <v>71</v>
      </c>
      <c r="L1017" s="52">
        <f t="shared" si="31"/>
        <v>102.75</v>
      </c>
    </row>
    <row r="1018" spans="1:12" ht="12.75" customHeight="1">
      <c r="A1018" s="47" t="s">
        <v>4330</v>
      </c>
      <c r="B1018" s="48" t="s">
        <v>4331</v>
      </c>
      <c r="C1018" s="49" t="s">
        <v>1939</v>
      </c>
      <c r="D1018" s="49" t="s">
        <v>888</v>
      </c>
      <c r="E1018" s="49" t="s">
        <v>889</v>
      </c>
      <c r="F1018" s="49" t="str">
        <f t="shared" si="30"/>
        <v>118</v>
      </c>
      <c r="G1018" s="50" t="s">
        <v>4322</v>
      </c>
      <c r="H1018" s="48" t="s">
        <v>904</v>
      </c>
      <c r="I1018" s="50" t="s">
        <v>4323</v>
      </c>
      <c r="J1018" s="51">
        <v>114.5</v>
      </c>
      <c r="K1018" s="51">
        <v>64</v>
      </c>
      <c r="L1018" s="52">
        <f t="shared" si="31"/>
        <v>89.25</v>
      </c>
    </row>
    <row r="1019" spans="1:12" ht="12.75" customHeight="1">
      <c r="A1019" s="47" t="s">
        <v>4332</v>
      </c>
      <c r="B1019" s="48" t="s">
        <v>4333</v>
      </c>
      <c r="C1019" s="49" t="s">
        <v>4334</v>
      </c>
      <c r="D1019" s="49" t="s">
        <v>888</v>
      </c>
      <c r="E1019" s="49" t="s">
        <v>1036</v>
      </c>
      <c r="F1019" s="49" t="str">
        <f t="shared" si="30"/>
        <v>118</v>
      </c>
      <c r="G1019" s="50" t="s">
        <v>4322</v>
      </c>
      <c r="H1019" s="48" t="s">
        <v>904</v>
      </c>
      <c r="I1019" s="50" t="s">
        <v>4323</v>
      </c>
      <c r="J1019" s="51">
        <v>133.25</v>
      </c>
      <c r="K1019" s="51">
        <v>39</v>
      </c>
      <c r="L1019" s="52">
        <f t="shared" si="31"/>
        <v>86.125</v>
      </c>
    </row>
    <row r="1020" spans="1:12" ht="12.75" customHeight="1">
      <c r="A1020" s="47" t="s">
        <v>4335</v>
      </c>
      <c r="B1020" s="48" t="s">
        <v>4336</v>
      </c>
      <c r="C1020" s="49" t="s">
        <v>4337</v>
      </c>
      <c r="D1020" s="49" t="s">
        <v>936</v>
      </c>
      <c r="E1020" s="49" t="s">
        <v>889</v>
      </c>
      <c r="F1020" s="49" t="str">
        <f t="shared" si="30"/>
        <v>121</v>
      </c>
      <c r="G1020" s="50" t="s">
        <v>4338</v>
      </c>
      <c r="H1020" s="48" t="s">
        <v>1037</v>
      </c>
      <c r="I1020" s="50" t="s">
        <v>4339</v>
      </c>
      <c r="J1020" s="51">
        <v>139.75</v>
      </c>
      <c r="K1020" s="51">
        <v>94</v>
      </c>
      <c r="L1020" s="52">
        <f t="shared" si="31"/>
        <v>116.875</v>
      </c>
    </row>
    <row r="1021" spans="1:12" ht="12.75" customHeight="1">
      <c r="A1021" s="47" t="s">
        <v>4340</v>
      </c>
      <c r="B1021" s="48" t="s">
        <v>4341</v>
      </c>
      <c r="C1021" s="49" t="s">
        <v>4342</v>
      </c>
      <c r="D1021" s="49" t="s">
        <v>888</v>
      </c>
      <c r="E1021" s="49" t="s">
        <v>889</v>
      </c>
      <c r="F1021" s="49" t="str">
        <f t="shared" si="30"/>
        <v>121</v>
      </c>
      <c r="G1021" s="50" t="s">
        <v>4338</v>
      </c>
      <c r="H1021" s="48" t="s">
        <v>943</v>
      </c>
      <c r="I1021" s="50" t="s">
        <v>4343</v>
      </c>
      <c r="J1021" s="51">
        <v>113.5</v>
      </c>
      <c r="K1021" s="51">
        <v>90</v>
      </c>
      <c r="L1021" s="52">
        <f t="shared" si="31"/>
        <v>101.75</v>
      </c>
    </row>
    <row r="1022" spans="1:12" ht="12.75" customHeight="1">
      <c r="A1022" s="47" t="s">
        <v>4344</v>
      </c>
      <c r="B1022" s="48" t="s">
        <v>4345</v>
      </c>
      <c r="C1022" s="49" t="s">
        <v>4346</v>
      </c>
      <c r="D1022" s="49" t="s">
        <v>888</v>
      </c>
      <c r="E1022" s="49" t="s">
        <v>889</v>
      </c>
      <c r="F1022" s="49" t="str">
        <f t="shared" si="30"/>
        <v>121</v>
      </c>
      <c r="G1022" s="50" t="s">
        <v>4338</v>
      </c>
      <c r="H1022" s="48" t="s">
        <v>1037</v>
      </c>
      <c r="I1022" s="50" t="s">
        <v>4339</v>
      </c>
      <c r="J1022" s="51">
        <v>123.25</v>
      </c>
      <c r="K1022" s="51">
        <v>85</v>
      </c>
      <c r="L1022" s="52">
        <f t="shared" si="31"/>
        <v>104.125</v>
      </c>
    </row>
    <row r="1023" spans="1:12" ht="12.75" customHeight="1">
      <c r="A1023" s="47" t="s">
        <v>4347</v>
      </c>
      <c r="B1023" s="48" t="s">
        <v>4348</v>
      </c>
      <c r="C1023" s="49" t="s">
        <v>4349</v>
      </c>
      <c r="D1023" s="49" t="s">
        <v>888</v>
      </c>
      <c r="E1023" s="49" t="s">
        <v>889</v>
      </c>
      <c r="F1023" s="49" t="str">
        <f t="shared" si="30"/>
        <v>121</v>
      </c>
      <c r="G1023" s="50" t="s">
        <v>4338</v>
      </c>
      <c r="H1023" s="48" t="s">
        <v>1022</v>
      </c>
      <c r="I1023" s="50" t="s">
        <v>1226</v>
      </c>
      <c r="J1023" s="51">
        <v>125</v>
      </c>
      <c r="K1023" s="51">
        <v>82</v>
      </c>
      <c r="L1023" s="52">
        <f t="shared" si="31"/>
        <v>103.5</v>
      </c>
    </row>
    <row r="1024" spans="1:12" ht="12.75" customHeight="1">
      <c r="A1024" s="47" t="s">
        <v>4350</v>
      </c>
      <c r="B1024" s="48" t="s">
        <v>4351</v>
      </c>
      <c r="C1024" s="49" t="s">
        <v>4352</v>
      </c>
      <c r="D1024" s="49" t="s">
        <v>936</v>
      </c>
      <c r="E1024" s="49" t="s">
        <v>1026</v>
      </c>
      <c r="F1024" s="49" t="str">
        <f t="shared" si="30"/>
        <v>121</v>
      </c>
      <c r="G1024" s="50" t="s">
        <v>4338</v>
      </c>
      <c r="H1024" s="48" t="s">
        <v>904</v>
      </c>
      <c r="I1024" s="50" t="s">
        <v>4353</v>
      </c>
      <c r="J1024" s="51">
        <v>133.75</v>
      </c>
      <c r="K1024" s="51">
        <v>45</v>
      </c>
      <c r="L1024" s="52">
        <f t="shared" si="31"/>
        <v>89.375</v>
      </c>
    </row>
    <row r="1025" spans="1:12" ht="12.75" customHeight="1">
      <c r="A1025" s="47" t="s">
        <v>4354</v>
      </c>
      <c r="B1025" s="48" t="s">
        <v>4355</v>
      </c>
      <c r="C1025" s="49" t="s">
        <v>4356</v>
      </c>
      <c r="D1025" s="49" t="s">
        <v>888</v>
      </c>
      <c r="E1025" s="49" t="s">
        <v>1049</v>
      </c>
      <c r="F1025" s="49" t="str">
        <f t="shared" si="30"/>
        <v>121</v>
      </c>
      <c r="G1025" s="50" t="s">
        <v>4338</v>
      </c>
      <c r="H1025" s="48" t="s">
        <v>904</v>
      </c>
      <c r="I1025" s="50" t="s">
        <v>4353</v>
      </c>
      <c r="J1025" s="51">
        <v>117.75</v>
      </c>
      <c r="K1025" s="51">
        <v>39</v>
      </c>
      <c r="L1025" s="52">
        <f t="shared" si="31"/>
        <v>78.375</v>
      </c>
    </row>
    <row r="1026" spans="1:12" ht="12.75" customHeight="1">
      <c r="A1026" s="47" t="s">
        <v>4357</v>
      </c>
      <c r="B1026" s="48" t="s">
        <v>4358</v>
      </c>
      <c r="C1026" s="49" t="s">
        <v>4359</v>
      </c>
      <c r="D1026" s="49" t="s">
        <v>888</v>
      </c>
      <c r="E1026" s="49" t="s">
        <v>1059</v>
      </c>
      <c r="F1026" s="49" t="str">
        <f t="shared" si="30"/>
        <v>121</v>
      </c>
      <c r="G1026" s="50" t="s">
        <v>4338</v>
      </c>
      <c r="H1026" s="48" t="s">
        <v>904</v>
      </c>
      <c r="I1026" s="50" t="s">
        <v>4353</v>
      </c>
      <c r="J1026" s="51">
        <v>116.75</v>
      </c>
      <c r="K1026" s="51">
        <v>48</v>
      </c>
      <c r="L1026" s="52">
        <f t="shared" si="31"/>
        <v>82.375</v>
      </c>
    </row>
    <row r="1027" spans="1:12" ht="12.75" customHeight="1">
      <c r="A1027" s="47" t="s">
        <v>4360</v>
      </c>
      <c r="B1027" s="48" t="s">
        <v>4361</v>
      </c>
      <c r="C1027" s="49" t="s">
        <v>4362</v>
      </c>
      <c r="D1027" s="49" t="s">
        <v>936</v>
      </c>
      <c r="E1027" s="49" t="s">
        <v>1059</v>
      </c>
      <c r="F1027" s="49" t="str">
        <f t="shared" si="30"/>
        <v>121</v>
      </c>
      <c r="G1027" s="50" t="s">
        <v>4338</v>
      </c>
      <c r="H1027" s="48" t="s">
        <v>1037</v>
      </c>
      <c r="I1027" s="50" t="s">
        <v>4339</v>
      </c>
      <c r="J1027" s="51">
        <v>149.5</v>
      </c>
      <c r="K1027" s="51">
        <v>94</v>
      </c>
      <c r="L1027" s="52">
        <f t="shared" si="31"/>
        <v>121.75</v>
      </c>
    </row>
    <row r="1028" spans="1:12" ht="12.75" customHeight="1">
      <c r="A1028" s="47" t="s">
        <v>4363</v>
      </c>
      <c r="B1028" s="48" t="s">
        <v>4364</v>
      </c>
      <c r="C1028" s="49" t="s">
        <v>4365</v>
      </c>
      <c r="D1028" s="49" t="s">
        <v>936</v>
      </c>
      <c r="E1028" s="49" t="s">
        <v>1063</v>
      </c>
      <c r="F1028" s="49" t="str">
        <f t="shared" si="30"/>
        <v>121</v>
      </c>
      <c r="G1028" s="50" t="s">
        <v>4338</v>
      </c>
      <c r="H1028" s="48" t="s">
        <v>943</v>
      </c>
      <c r="I1028" s="50" t="s">
        <v>4343</v>
      </c>
      <c r="J1028" s="51">
        <v>120.75</v>
      </c>
      <c r="K1028" s="51">
        <v>30</v>
      </c>
      <c r="L1028" s="52">
        <f t="shared" si="31"/>
        <v>75.375</v>
      </c>
    </row>
    <row r="1029" spans="1:12" ht="12.75" customHeight="1">
      <c r="A1029" s="47" t="s">
        <v>4366</v>
      </c>
      <c r="B1029" s="48" t="s">
        <v>4367</v>
      </c>
      <c r="C1029" s="49" t="s">
        <v>4368</v>
      </c>
      <c r="D1029" s="49" t="s">
        <v>936</v>
      </c>
      <c r="E1029" s="49" t="s">
        <v>1081</v>
      </c>
      <c r="F1029" s="49" t="str">
        <f t="shared" ref="F1029:F1092" si="32">LEFT(B1029,3)</f>
        <v>121</v>
      </c>
      <c r="G1029" s="50" t="s">
        <v>4338</v>
      </c>
      <c r="H1029" s="48" t="s">
        <v>943</v>
      </c>
      <c r="I1029" s="50" t="s">
        <v>4343</v>
      </c>
      <c r="J1029" s="51">
        <v>141</v>
      </c>
      <c r="K1029" s="51">
        <v>76</v>
      </c>
      <c r="L1029" s="52">
        <f t="shared" ref="L1029:L1092" si="33">IF(MID(B1029,4,1)="1", J1029*50%+K1029*50%, J1029*60%+K1029*40%)</f>
        <v>108.5</v>
      </c>
    </row>
    <row r="1030" spans="1:12" ht="12.75" customHeight="1">
      <c r="A1030" s="47" t="s">
        <v>4369</v>
      </c>
      <c r="B1030" s="48" t="s">
        <v>4370</v>
      </c>
      <c r="C1030" s="49" t="s">
        <v>4371</v>
      </c>
      <c r="D1030" s="49" t="s">
        <v>888</v>
      </c>
      <c r="E1030" s="49" t="s">
        <v>1101</v>
      </c>
      <c r="F1030" s="49" t="str">
        <f t="shared" si="32"/>
        <v>121</v>
      </c>
      <c r="G1030" s="50" t="s">
        <v>4338</v>
      </c>
      <c r="H1030" s="48" t="s">
        <v>943</v>
      </c>
      <c r="I1030" s="50" t="s">
        <v>4343</v>
      </c>
      <c r="J1030" s="51">
        <v>142</v>
      </c>
      <c r="K1030" s="51">
        <v>85</v>
      </c>
      <c r="L1030" s="52">
        <f t="shared" si="33"/>
        <v>113.5</v>
      </c>
    </row>
    <row r="1031" spans="1:12" ht="12.75" customHeight="1">
      <c r="A1031" s="47" t="s">
        <v>4372</v>
      </c>
      <c r="B1031" s="48" t="s">
        <v>4373</v>
      </c>
      <c r="C1031" s="49" t="s">
        <v>4374</v>
      </c>
      <c r="D1031" s="49" t="s">
        <v>888</v>
      </c>
      <c r="E1031" s="49" t="s">
        <v>1101</v>
      </c>
      <c r="F1031" s="49" t="str">
        <f t="shared" si="32"/>
        <v>121</v>
      </c>
      <c r="G1031" s="50" t="s">
        <v>4338</v>
      </c>
      <c r="H1031" s="48" t="s">
        <v>1037</v>
      </c>
      <c r="I1031" s="50" t="s">
        <v>4339</v>
      </c>
      <c r="J1031" s="51">
        <v>112.75</v>
      </c>
      <c r="K1031" s="51">
        <v>86</v>
      </c>
      <c r="L1031" s="52">
        <f t="shared" si="33"/>
        <v>99.375</v>
      </c>
    </row>
    <row r="1032" spans="1:12" ht="12.75" customHeight="1">
      <c r="A1032" s="47" t="s">
        <v>4375</v>
      </c>
      <c r="B1032" s="48" t="s">
        <v>4376</v>
      </c>
      <c r="C1032" s="49" t="s">
        <v>4377</v>
      </c>
      <c r="D1032" s="49" t="s">
        <v>888</v>
      </c>
      <c r="E1032" s="49" t="s">
        <v>1101</v>
      </c>
      <c r="F1032" s="49" t="str">
        <f t="shared" si="32"/>
        <v>121</v>
      </c>
      <c r="G1032" s="50" t="s">
        <v>4338</v>
      </c>
      <c r="H1032" s="48" t="s">
        <v>1022</v>
      </c>
      <c r="I1032" s="50" t="s">
        <v>1226</v>
      </c>
      <c r="J1032" s="51">
        <v>140</v>
      </c>
      <c r="K1032" s="51">
        <v>54</v>
      </c>
      <c r="L1032" s="52">
        <f t="shared" si="33"/>
        <v>97</v>
      </c>
    </row>
    <row r="1033" spans="1:12" ht="12.75" customHeight="1">
      <c r="A1033" s="47" t="s">
        <v>4378</v>
      </c>
      <c r="B1033" s="48" t="s">
        <v>4379</v>
      </c>
      <c r="C1033" s="49" t="s">
        <v>4380</v>
      </c>
      <c r="D1033" s="49" t="s">
        <v>888</v>
      </c>
      <c r="E1033" s="49" t="s">
        <v>1101</v>
      </c>
      <c r="F1033" s="49" t="str">
        <f t="shared" si="32"/>
        <v>121</v>
      </c>
      <c r="G1033" s="50" t="s">
        <v>4338</v>
      </c>
      <c r="H1033" s="48" t="s">
        <v>1022</v>
      </c>
      <c r="I1033" s="50" t="s">
        <v>1226</v>
      </c>
      <c r="J1033" s="51">
        <v>128.75</v>
      </c>
      <c r="K1033" s="51">
        <v>31</v>
      </c>
      <c r="L1033" s="52">
        <f t="shared" si="33"/>
        <v>79.875</v>
      </c>
    </row>
    <row r="1034" spans="1:12" ht="12.75" customHeight="1">
      <c r="A1034" s="47" t="s">
        <v>4381</v>
      </c>
      <c r="B1034" s="48" t="s">
        <v>4382</v>
      </c>
      <c r="C1034" s="49" t="s">
        <v>4383</v>
      </c>
      <c r="D1034" s="49" t="s">
        <v>888</v>
      </c>
      <c r="E1034" s="49" t="s">
        <v>1101</v>
      </c>
      <c r="F1034" s="49" t="str">
        <f t="shared" si="32"/>
        <v>121</v>
      </c>
      <c r="G1034" s="50" t="s">
        <v>4338</v>
      </c>
      <c r="H1034" s="48" t="s">
        <v>1037</v>
      </c>
      <c r="I1034" s="50" t="s">
        <v>4339</v>
      </c>
      <c r="J1034" s="51">
        <v>140.75</v>
      </c>
      <c r="K1034" s="51">
        <v>32</v>
      </c>
      <c r="L1034" s="52">
        <f t="shared" si="33"/>
        <v>86.375</v>
      </c>
    </row>
    <row r="1035" spans="1:12" ht="12.75" customHeight="1">
      <c r="A1035" s="47" t="s">
        <v>4384</v>
      </c>
      <c r="B1035" s="48" t="s">
        <v>4385</v>
      </c>
      <c r="C1035" s="49" t="s">
        <v>4386</v>
      </c>
      <c r="D1035" s="49" t="s">
        <v>888</v>
      </c>
      <c r="E1035" s="49" t="s">
        <v>1101</v>
      </c>
      <c r="F1035" s="49" t="str">
        <f t="shared" si="32"/>
        <v>121</v>
      </c>
      <c r="G1035" s="50" t="s">
        <v>4338</v>
      </c>
      <c r="H1035" s="48" t="s">
        <v>904</v>
      </c>
      <c r="I1035" s="50" t="s">
        <v>4353</v>
      </c>
      <c r="J1035" s="51">
        <v>145.5</v>
      </c>
      <c r="K1035" s="51">
        <v>86</v>
      </c>
      <c r="L1035" s="52">
        <f t="shared" si="33"/>
        <v>115.75</v>
      </c>
    </row>
    <row r="1036" spans="1:12" ht="12.75" customHeight="1">
      <c r="A1036" s="47" t="s">
        <v>4387</v>
      </c>
      <c r="B1036" s="48" t="s">
        <v>4388</v>
      </c>
      <c r="C1036" s="49" t="s">
        <v>4389</v>
      </c>
      <c r="D1036" s="49" t="s">
        <v>888</v>
      </c>
      <c r="E1036" s="49" t="s">
        <v>1134</v>
      </c>
      <c r="F1036" s="49" t="str">
        <f t="shared" si="32"/>
        <v>121</v>
      </c>
      <c r="G1036" s="50" t="s">
        <v>4338</v>
      </c>
      <c r="H1036" s="48" t="s">
        <v>1022</v>
      </c>
      <c r="I1036" s="50" t="s">
        <v>1226</v>
      </c>
      <c r="J1036" s="51">
        <v>125.75</v>
      </c>
      <c r="K1036" s="51">
        <v>40</v>
      </c>
      <c r="L1036" s="52">
        <f t="shared" si="33"/>
        <v>82.875</v>
      </c>
    </row>
    <row r="1037" spans="1:12" ht="12.75" customHeight="1">
      <c r="A1037" s="47" t="s">
        <v>4390</v>
      </c>
      <c r="B1037" s="48" t="s">
        <v>4391</v>
      </c>
      <c r="C1037" s="49" t="s">
        <v>4392</v>
      </c>
      <c r="D1037" s="49" t="s">
        <v>888</v>
      </c>
      <c r="E1037" s="49" t="s">
        <v>889</v>
      </c>
      <c r="F1037" s="49" t="str">
        <f t="shared" si="32"/>
        <v>106</v>
      </c>
      <c r="G1037" s="50" t="s">
        <v>4393</v>
      </c>
      <c r="H1037" s="48" t="s">
        <v>956</v>
      </c>
      <c r="I1037" s="50" t="s">
        <v>4394</v>
      </c>
      <c r="J1037" s="51">
        <v>145.25</v>
      </c>
      <c r="K1037" s="51">
        <v>84</v>
      </c>
      <c r="L1037" s="52">
        <f t="shared" si="33"/>
        <v>114.625</v>
      </c>
    </row>
    <row r="1038" spans="1:12" ht="12.75" customHeight="1">
      <c r="A1038" s="47" t="s">
        <v>4395</v>
      </c>
      <c r="B1038" s="48" t="s">
        <v>4396</v>
      </c>
      <c r="C1038" s="49" t="s">
        <v>4397</v>
      </c>
      <c r="D1038" s="49" t="s">
        <v>888</v>
      </c>
      <c r="E1038" s="49" t="s">
        <v>889</v>
      </c>
      <c r="F1038" s="49" t="str">
        <f t="shared" si="32"/>
        <v>106</v>
      </c>
      <c r="G1038" s="50" t="s">
        <v>4393</v>
      </c>
      <c r="H1038" s="48" t="s">
        <v>2208</v>
      </c>
      <c r="I1038" s="50" t="s">
        <v>4398</v>
      </c>
      <c r="J1038" s="51">
        <v>142.25</v>
      </c>
      <c r="K1038" s="51">
        <v>81</v>
      </c>
      <c r="L1038" s="52">
        <f t="shared" si="33"/>
        <v>111.625</v>
      </c>
    </row>
    <row r="1039" spans="1:12" ht="12.75" customHeight="1">
      <c r="A1039" s="47" t="s">
        <v>4399</v>
      </c>
      <c r="B1039" s="48" t="s">
        <v>4400</v>
      </c>
      <c r="C1039" s="49" t="s">
        <v>4401</v>
      </c>
      <c r="D1039" s="49" t="s">
        <v>888</v>
      </c>
      <c r="E1039" s="49" t="s">
        <v>889</v>
      </c>
      <c r="F1039" s="49" t="str">
        <f t="shared" si="32"/>
        <v>106</v>
      </c>
      <c r="G1039" s="50" t="s">
        <v>4393</v>
      </c>
      <c r="H1039" s="48" t="s">
        <v>956</v>
      </c>
      <c r="I1039" s="50" t="s">
        <v>4394</v>
      </c>
      <c r="J1039" s="51">
        <v>117.5</v>
      </c>
      <c r="K1039" s="51">
        <v>85</v>
      </c>
      <c r="L1039" s="52">
        <f t="shared" si="33"/>
        <v>101.25</v>
      </c>
    </row>
    <row r="1040" spans="1:12" ht="12.75" customHeight="1">
      <c r="A1040" s="47" t="s">
        <v>4402</v>
      </c>
      <c r="B1040" s="48" t="s">
        <v>4403</v>
      </c>
      <c r="C1040" s="49" t="s">
        <v>4404</v>
      </c>
      <c r="D1040" s="49" t="s">
        <v>888</v>
      </c>
      <c r="E1040" s="49" t="s">
        <v>889</v>
      </c>
      <c r="F1040" s="49" t="str">
        <f t="shared" si="32"/>
        <v>106</v>
      </c>
      <c r="G1040" s="50" t="s">
        <v>4393</v>
      </c>
      <c r="H1040" s="48" t="s">
        <v>904</v>
      </c>
      <c r="I1040" s="50" t="s">
        <v>4405</v>
      </c>
      <c r="J1040" s="51">
        <v>145.25</v>
      </c>
      <c r="K1040" s="51">
        <v>69</v>
      </c>
      <c r="L1040" s="52">
        <f t="shared" si="33"/>
        <v>107.125</v>
      </c>
    </row>
    <row r="1041" spans="1:12" ht="12.75" customHeight="1">
      <c r="A1041" s="47" t="s">
        <v>4406</v>
      </c>
      <c r="B1041" s="48" t="s">
        <v>4407</v>
      </c>
      <c r="C1041" s="49" t="s">
        <v>4408</v>
      </c>
      <c r="D1041" s="49" t="s">
        <v>888</v>
      </c>
      <c r="E1041" s="49" t="s">
        <v>889</v>
      </c>
      <c r="F1041" s="49" t="str">
        <f t="shared" si="32"/>
        <v>106</v>
      </c>
      <c r="G1041" s="50" t="s">
        <v>4393</v>
      </c>
      <c r="H1041" s="48" t="s">
        <v>943</v>
      </c>
      <c r="I1041" s="50" t="s">
        <v>4409</v>
      </c>
      <c r="J1041" s="51">
        <v>134</v>
      </c>
      <c r="K1041" s="51">
        <v>43</v>
      </c>
      <c r="L1041" s="52">
        <f t="shared" si="33"/>
        <v>88.5</v>
      </c>
    </row>
    <row r="1042" spans="1:12" ht="12.75" customHeight="1">
      <c r="A1042" s="47" t="s">
        <v>4410</v>
      </c>
      <c r="B1042" s="48" t="s">
        <v>4411</v>
      </c>
      <c r="C1042" s="49" t="s">
        <v>4412</v>
      </c>
      <c r="D1042" s="49" t="s">
        <v>888</v>
      </c>
      <c r="E1042" s="49" t="s">
        <v>889</v>
      </c>
      <c r="F1042" s="49" t="str">
        <f t="shared" si="32"/>
        <v>106</v>
      </c>
      <c r="G1042" s="50" t="s">
        <v>4393</v>
      </c>
      <c r="H1042" s="48" t="s">
        <v>2376</v>
      </c>
      <c r="I1042" s="50" t="s">
        <v>4413</v>
      </c>
      <c r="J1042" s="51">
        <v>116</v>
      </c>
      <c r="K1042" s="51">
        <v>55</v>
      </c>
      <c r="L1042" s="52">
        <f t="shared" si="33"/>
        <v>85.5</v>
      </c>
    </row>
    <row r="1043" spans="1:12" ht="12.75" customHeight="1">
      <c r="A1043" s="47" t="s">
        <v>4414</v>
      </c>
      <c r="B1043" s="48" t="s">
        <v>4415</v>
      </c>
      <c r="C1043" s="49" t="s">
        <v>4416</v>
      </c>
      <c r="D1043" s="49" t="s">
        <v>888</v>
      </c>
      <c r="E1043" s="49" t="s">
        <v>889</v>
      </c>
      <c r="F1043" s="49" t="str">
        <f t="shared" si="32"/>
        <v>106</v>
      </c>
      <c r="G1043" s="50" t="s">
        <v>4393</v>
      </c>
      <c r="H1043" s="48" t="s">
        <v>891</v>
      </c>
      <c r="I1043" s="50" t="s">
        <v>4417</v>
      </c>
      <c r="J1043" s="51">
        <v>127.75</v>
      </c>
      <c r="K1043" s="51">
        <v>85</v>
      </c>
      <c r="L1043" s="52">
        <f t="shared" si="33"/>
        <v>106.375</v>
      </c>
    </row>
    <row r="1044" spans="1:12" ht="12.75" customHeight="1">
      <c r="A1044" s="47" t="s">
        <v>4418</v>
      </c>
      <c r="B1044" s="48" t="s">
        <v>4419</v>
      </c>
      <c r="C1044" s="49" t="s">
        <v>4420</v>
      </c>
      <c r="D1044" s="49" t="s">
        <v>771</v>
      </c>
      <c r="E1044" s="49" t="s">
        <v>889</v>
      </c>
      <c r="F1044" s="49" t="str">
        <f t="shared" si="32"/>
        <v>106</v>
      </c>
      <c r="G1044" s="50" t="s">
        <v>4393</v>
      </c>
      <c r="H1044" s="48" t="s">
        <v>943</v>
      </c>
      <c r="I1044" s="50" t="s">
        <v>4409</v>
      </c>
      <c r="J1044" s="51">
        <v>125.5</v>
      </c>
      <c r="K1044" s="51">
        <v>76</v>
      </c>
      <c r="L1044" s="52">
        <f t="shared" si="33"/>
        <v>100.75</v>
      </c>
    </row>
    <row r="1045" spans="1:12" ht="12.75" customHeight="1">
      <c r="A1045" s="47" t="s">
        <v>4421</v>
      </c>
      <c r="B1045" s="48" t="s">
        <v>4422</v>
      </c>
      <c r="C1045" s="49" t="s">
        <v>4423</v>
      </c>
      <c r="D1045" s="49" t="s">
        <v>888</v>
      </c>
      <c r="E1045" s="49" t="s">
        <v>889</v>
      </c>
      <c r="F1045" s="49" t="str">
        <f t="shared" si="32"/>
        <v>106</v>
      </c>
      <c r="G1045" s="50" t="s">
        <v>4393</v>
      </c>
      <c r="H1045" s="48" t="s">
        <v>1022</v>
      </c>
      <c r="I1045" s="50" t="s">
        <v>4424</v>
      </c>
      <c r="J1045" s="51">
        <v>123</v>
      </c>
      <c r="K1045" s="51">
        <v>48</v>
      </c>
      <c r="L1045" s="52">
        <f t="shared" si="33"/>
        <v>85.5</v>
      </c>
    </row>
    <row r="1046" spans="1:12" ht="12.75" customHeight="1">
      <c r="A1046" s="47" t="s">
        <v>4425</v>
      </c>
      <c r="B1046" s="48" t="s">
        <v>4426</v>
      </c>
      <c r="C1046" s="49" t="s">
        <v>4427</v>
      </c>
      <c r="D1046" s="49" t="s">
        <v>888</v>
      </c>
      <c r="E1046" s="49" t="s">
        <v>889</v>
      </c>
      <c r="F1046" s="49" t="str">
        <f t="shared" si="32"/>
        <v>106</v>
      </c>
      <c r="G1046" s="50" t="s">
        <v>4393</v>
      </c>
      <c r="H1046" s="48" t="s">
        <v>912</v>
      </c>
      <c r="I1046" s="50" t="s">
        <v>4405</v>
      </c>
      <c r="J1046" s="51">
        <v>141.75</v>
      </c>
      <c r="K1046" s="51">
        <v>75</v>
      </c>
      <c r="L1046" s="52">
        <f t="shared" si="33"/>
        <v>108.375</v>
      </c>
    </row>
    <row r="1047" spans="1:12" ht="12.75" customHeight="1">
      <c r="A1047" s="47" t="s">
        <v>4428</v>
      </c>
      <c r="B1047" s="48" t="s">
        <v>4429</v>
      </c>
      <c r="C1047" s="49" t="s">
        <v>4430</v>
      </c>
      <c r="D1047" s="49" t="s">
        <v>771</v>
      </c>
      <c r="E1047" s="49" t="s">
        <v>889</v>
      </c>
      <c r="F1047" s="49" t="str">
        <f t="shared" si="32"/>
        <v>106</v>
      </c>
      <c r="G1047" s="50" t="s">
        <v>4393</v>
      </c>
      <c r="H1047" s="48" t="s">
        <v>1117</v>
      </c>
      <c r="I1047" s="50" t="s">
        <v>4431</v>
      </c>
      <c r="J1047" s="51">
        <v>140.25</v>
      </c>
      <c r="K1047" s="51">
        <v>68</v>
      </c>
      <c r="L1047" s="52">
        <f t="shared" si="33"/>
        <v>104.125</v>
      </c>
    </row>
    <row r="1048" spans="1:12" ht="12.75" customHeight="1">
      <c r="A1048" s="47" t="s">
        <v>4432</v>
      </c>
      <c r="B1048" s="48" t="s">
        <v>4433</v>
      </c>
      <c r="C1048" s="49" t="s">
        <v>4434</v>
      </c>
      <c r="D1048" s="49" t="s">
        <v>771</v>
      </c>
      <c r="E1048" s="49" t="s">
        <v>889</v>
      </c>
      <c r="F1048" s="49" t="str">
        <f t="shared" si="32"/>
        <v>106</v>
      </c>
      <c r="G1048" s="50" t="s">
        <v>4393</v>
      </c>
      <c r="H1048" s="48" t="s">
        <v>1117</v>
      </c>
      <c r="I1048" s="50" t="s">
        <v>4431</v>
      </c>
      <c r="J1048" s="51">
        <v>142</v>
      </c>
      <c r="K1048" s="51">
        <v>45</v>
      </c>
      <c r="L1048" s="52">
        <f t="shared" si="33"/>
        <v>93.5</v>
      </c>
    </row>
    <row r="1049" spans="1:12" ht="12.75" customHeight="1">
      <c r="A1049" s="47" t="s">
        <v>4435</v>
      </c>
      <c r="B1049" s="48" t="s">
        <v>4436</v>
      </c>
      <c r="C1049" s="49" t="s">
        <v>4437</v>
      </c>
      <c r="D1049" s="49" t="s">
        <v>888</v>
      </c>
      <c r="E1049" s="49" t="s">
        <v>889</v>
      </c>
      <c r="F1049" s="49" t="str">
        <f t="shared" si="32"/>
        <v>106</v>
      </c>
      <c r="G1049" s="50" t="s">
        <v>4393</v>
      </c>
      <c r="H1049" s="48" t="s">
        <v>4438</v>
      </c>
      <c r="I1049" s="50" t="s">
        <v>4405</v>
      </c>
      <c r="J1049" s="51">
        <v>137.75</v>
      </c>
      <c r="K1049" s="51">
        <v>36</v>
      </c>
      <c r="L1049" s="52">
        <f t="shared" si="33"/>
        <v>86.875</v>
      </c>
    </row>
    <row r="1050" spans="1:12" ht="12.75" customHeight="1">
      <c r="A1050" s="47" t="s">
        <v>4439</v>
      </c>
      <c r="B1050" s="48" t="s">
        <v>4440</v>
      </c>
      <c r="C1050" s="49" t="s">
        <v>692</v>
      </c>
      <c r="D1050" s="49" t="s">
        <v>888</v>
      </c>
      <c r="E1050" s="49" t="s">
        <v>889</v>
      </c>
      <c r="F1050" s="49" t="str">
        <f t="shared" si="32"/>
        <v>106</v>
      </c>
      <c r="G1050" s="50" t="s">
        <v>4393</v>
      </c>
      <c r="H1050" s="48" t="s">
        <v>926</v>
      </c>
      <c r="I1050" s="50" t="s">
        <v>4441</v>
      </c>
      <c r="J1050" s="51">
        <v>142</v>
      </c>
      <c r="K1050" s="51">
        <v>89</v>
      </c>
      <c r="L1050" s="52">
        <f t="shared" si="33"/>
        <v>115.5</v>
      </c>
    </row>
    <row r="1051" spans="1:12" ht="12.75" customHeight="1">
      <c r="A1051" s="47" t="s">
        <v>4442</v>
      </c>
      <c r="B1051" s="48" t="s">
        <v>4443</v>
      </c>
      <c r="C1051" s="49" t="s">
        <v>4444</v>
      </c>
      <c r="D1051" s="49" t="s">
        <v>888</v>
      </c>
      <c r="E1051" s="49" t="s">
        <v>889</v>
      </c>
      <c r="F1051" s="49" t="str">
        <f t="shared" si="32"/>
        <v>106</v>
      </c>
      <c r="G1051" s="50" t="s">
        <v>4393</v>
      </c>
      <c r="H1051" s="48" t="s">
        <v>2208</v>
      </c>
      <c r="I1051" s="50" t="s">
        <v>4398</v>
      </c>
      <c r="J1051" s="51">
        <v>144</v>
      </c>
      <c r="K1051" s="51">
        <v>69</v>
      </c>
      <c r="L1051" s="52">
        <f t="shared" si="33"/>
        <v>106.5</v>
      </c>
    </row>
    <row r="1052" spans="1:12" ht="12.75" customHeight="1">
      <c r="A1052" s="47" t="s">
        <v>4445</v>
      </c>
      <c r="B1052" s="48" t="s">
        <v>4446</v>
      </c>
      <c r="C1052" s="49" t="s">
        <v>4447</v>
      </c>
      <c r="D1052" s="49" t="s">
        <v>888</v>
      </c>
      <c r="E1052" s="49" t="s">
        <v>889</v>
      </c>
      <c r="F1052" s="49" t="str">
        <f t="shared" si="32"/>
        <v>106</v>
      </c>
      <c r="G1052" s="50" t="s">
        <v>4393</v>
      </c>
      <c r="H1052" s="48" t="s">
        <v>926</v>
      </c>
      <c r="I1052" s="50" t="s">
        <v>4441</v>
      </c>
      <c r="J1052" s="51">
        <v>136.5</v>
      </c>
      <c r="K1052" s="51">
        <v>32</v>
      </c>
      <c r="L1052" s="52">
        <f t="shared" si="33"/>
        <v>84.25</v>
      </c>
    </row>
    <row r="1053" spans="1:12" ht="12.75" customHeight="1">
      <c r="A1053" s="47" t="s">
        <v>4448</v>
      </c>
      <c r="B1053" s="48" t="s">
        <v>4449</v>
      </c>
      <c r="C1053" s="49" t="s">
        <v>4450</v>
      </c>
      <c r="D1053" s="49" t="s">
        <v>771</v>
      </c>
      <c r="E1053" s="49" t="s">
        <v>889</v>
      </c>
      <c r="F1053" s="49" t="str">
        <f t="shared" si="32"/>
        <v>106</v>
      </c>
      <c r="G1053" s="50" t="s">
        <v>4393</v>
      </c>
      <c r="H1053" s="48" t="s">
        <v>1117</v>
      </c>
      <c r="I1053" s="50" t="s">
        <v>4431</v>
      </c>
      <c r="J1053" s="51">
        <v>130.5</v>
      </c>
      <c r="K1053" s="51">
        <v>52</v>
      </c>
      <c r="L1053" s="52">
        <f t="shared" si="33"/>
        <v>91.25</v>
      </c>
    </row>
    <row r="1054" spans="1:12" ht="12.75" customHeight="1">
      <c r="A1054" s="47" t="s">
        <v>4451</v>
      </c>
      <c r="B1054" s="48" t="s">
        <v>4452</v>
      </c>
      <c r="C1054" s="49" t="s">
        <v>4453</v>
      </c>
      <c r="D1054" s="49" t="s">
        <v>888</v>
      </c>
      <c r="E1054" s="49" t="s">
        <v>889</v>
      </c>
      <c r="F1054" s="49" t="str">
        <f t="shared" si="32"/>
        <v>106</v>
      </c>
      <c r="G1054" s="50" t="s">
        <v>4393</v>
      </c>
      <c r="H1054" s="48" t="s">
        <v>891</v>
      </c>
      <c r="I1054" s="50" t="s">
        <v>4417</v>
      </c>
      <c r="J1054" s="51">
        <v>138</v>
      </c>
      <c r="K1054" s="51">
        <v>90</v>
      </c>
      <c r="L1054" s="52">
        <f t="shared" si="33"/>
        <v>114</v>
      </c>
    </row>
    <row r="1055" spans="1:12" ht="12.75" customHeight="1">
      <c r="A1055" s="47" t="s">
        <v>4454</v>
      </c>
      <c r="B1055" s="48" t="s">
        <v>4455</v>
      </c>
      <c r="C1055" s="49" t="s">
        <v>4456</v>
      </c>
      <c r="D1055" s="49" t="s">
        <v>771</v>
      </c>
      <c r="E1055" s="49" t="s">
        <v>889</v>
      </c>
      <c r="F1055" s="49" t="str">
        <f t="shared" si="32"/>
        <v>106</v>
      </c>
      <c r="G1055" s="50" t="s">
        <v>4393</v>
      </c>
      <c r="H1055" s="48" t="s">
        <v>1117</v>
      </c>
      <c r="I1055" s="50" t="s">
        <v>4431</v>
      </c>
      <c r="J1055" s="51">
        <v>115.25</v>
      </c>
      <c r="K1055" s="51">
        <v>43</v>
      </c>
      <c r="L1055" s="52">
        <f t="shared" si="33"/>
        <v>79.125</v>
      </c>
    </row>
    <row r="1056" spans="1:12" ht="12.75" customHeight="1">
      <c r="A1056" s="47" t="s">
        <v>4457</v>
      </c>
      <c r="B1056" s="48" t="s">
        <v>4458</v>
      </c>
      <c r="C1056" s="49" t="s">
        <v>4459</v>
      </c>
      <c r="D1056" s="49" t="s">
        <v>771</v>
      </c>
      <c r="E1056" s="49" t="s">
        <v>889</v>
      </c>
      <c r="F1056" s="49" t="str">
        <f t="shared" si="32"/>
        <v>106</v>
      </c>
      <c r="G1056" s="50" t="s">
        <v>4393</v>
      </c>
      <c r="H1056" s="48" t="s">
        <v>1045</v>
      </c>
      <c r="I1056" s="50" t="s">
        <v>4413</v>
      </c>
      <c r="J1056" s="51">
        <v>128</v>
      </c>
      <c r="K1056" s="51">
        <v>92</v>
      </c>
      <c r="L1056" s="52">
        <f t="shared" si="33"/>
        <v>110</v>
      </c>
    </row>
    <row r="1057" spans="1:12" ht="12.75" customHeight="1">
      <c r="A1057" s="47" t="s">
        <v>4460</v>
      </c>
      <c r="B1057" s="48" t="s">
        <v>4461</v>
      </c>
      <c r="C1057" s="49" t="s">
        <v>4462</v>
      </c>
      <c r="D1057" s="49" t="s">
        <v>771</v>
      </c>
      <c r="E1057" s="49" t="s">
        <v>889</v>
      </c>
      <c r="F1057" s="49" t="str">
        <f t="shared" si="32"/>
        <v>106</v>
      </c>
      <c r="G1057" s="50" t="s">
        <v>4393</v>
      </c>
      <c r="H1057" s="48" t="s">
        <v>912</v>
      </c>
      <c r="I1057" s="50" t="s">
        <v>4405</v>
      </c>
      <c r="J1057" s="51">
        <v>124.75</v>
      </c>
      <c r="K1057" s="51">
        <v>38</v>
      </c>
      <c r="L1057" s="52">
        <f t="shared" si="33"/>
        <v>81.375</v>
      </c>
    </row>
    <row r="1058" spans="1:12" ht="12.75" customHeight="1">
      <c r="A1058" s="47" t="s">
        <v>4463</v>
      </c>
      <c r="B1058" s="48" t="s">
        <v>4464</v>
      </c>
      <c r="C1058" s="49" t="s">
        <v>4465</v>
      </c>
      <c r="D1058" s="49" t="s">
        <v>888</v>
      </c>
      <c r="E1058" s="49" t="s">
        <v>889</v>
      </c>
      <c r="F1058" s="49" t="str">
        <f t="shared" si="32"/>
        <v>106</v>
      </c>
      <c r="G1058" s="50" t="s">
        <v>4393</v>
      </c>
      <c r="H1058" s="48" t="s">
        <v>908</v>
      </c>
      <c r="I1058" s="50" t="s">
        <v>4466</v>
      </c>
      <c r="J1058" s="51">
        <v>115</v>
      </c>
      <c r="K1058" s="51">
        <v>70</v>
      </c>
      <c r="L1058" s="52">
        <f t="shared" si="33"/>
        <v>92.5</v>
      </c>
    </row>
    <row r="1059" spans="1:12" ht="12.75" customHeight="1">
      <c r="A1059" s="47" t="s">
        <v>4467</v>
      </c>
      <c r="B1059" s="48" t="s">
        <v>4468</v>
      </c>
      <c r="C1059" s="49" t="s">
        <v>4469</v>
      </c>
      <c r="D1059" s="49" t="s">
        <v>888</v>
      </c>
      <c r="E1059" s="49" t="s">
        <v>1015</v>
      </c>
      <c r="F1059" s="49" t="str">
        <f t="shared" si="32"/>
        <v>106</v>
      </c>
      <c r="G1059" s="50" t="s">
        <v>4393</v>
      </c>
      <c r="H1059" s="48" t="s">
        <v>926</v>
      </c>
      <c r="I1059" s="50" t="s">
        <v>4441</v>
      </c>
      <c r="J1059" s="51">
        <v>130.5</v>
      </c>
      <c r="K1059" s="51">
        <v>37</v>
      </c>
      <c r="L1059" s="52">
        <f t="shared" si="33"/>
        <v>83.75</v>
      </c>
    </row>
    <row r="1060" spans="1:12" ht="12.75" customHeight="1">
      <c r="A1060" s="47" t="s">
        <v>4470</v>
      </c>
      <c r="B1060" s="48" t="s">
        <v>4471</v>
      </c>
      <c r="C1060" s="49" t="s">
        <v>4472</v>
      </c>
      <c r="D1060" s="49" t="s">
        <v>888</v>
      </c>
      <c r="E1060" s="49" t="s">
        <v>1015</v>
      </c>
      <c r="F1060" s="49" t="str">
        <f t="shared" si="32"/>
        <v>106</v>
      </c>
      <c r="G1060" s="50" t="s">
        <v>4393</v>
      </c>
      <c r="H1060" s="48" t="s">
        <v>1045</v>
      </c>
      <c r="I1060" s="50" t="s">
        <v>4413</v>
      </c>
      <c r="J1060" s="51">
        <v>124</v>
      </c>
      <c r="K1060" s="51">
        <v>83</v>
      </c>
      <c r="L1060" s="52">
        <f t="shared" si="33"/>
        <v>103.5</v>
      </c>
    </row>
    <row r="1061" spans="1:12" ht="12.75" customHeight="1">
      <c r="A1061" s="47" t="s">
        <v>4473</v>
      </c>
      <c r="B1061" s="48" t="s">
        <v>4474</v>
      </c>
      <c r="C1061" s="49" t="s">
        <v>4475</v>
      </c>
      <c r="D1061" s="49" t="s">
        <v>771</v>
      </c>
      <c r="E1061" s="49" t="s">
        <v>1015</v>
      </c>
      <c r="F1061" s="49" t="str">
        <f t="shared" si="32"/>
        <v>106</v>
      </c>
      <c r="G1061" s="50" t="s">
        <v>4393</v>
      </c>
      <c r="H1061" s="48" t="s">
        <v>2208</v>
      </c>
      <c r="I1061" s="50" t="s">
        <v>4398</v>
      </c>
      <c r="J1061" s="51">
        <v>115.5</v>
      </c>
      <c r="K1061" s="51">
        <v>70</v>
      </c>
      <c r="L1061" s="52">
        <f t="shared" si="33"/>
        <v>92.75</v>
      </c>
    </row>
    <row r="1062" spans="1:12" ht="12.75" customHeight="1">
      <c r="A1062" s="47" t="s">
        <v>4476</v>
      </c>
      <c r="B1062" s="48" t="s">
        <v>4477</v>
      </c>
      <c r="C1062" s="49" t="s">
        <v>4478</v>
      </c>
      <c r="D1062" s="49" t="s">
        <v>888</v>
      </c>
      <c r="E1062" s="49" t="s">
        <v>1349</v>
      </c>
      <c r="F1062" s="49" t="str">
        <f t="shared" si="32"/>
        <v>106</v>
      </c>
      <c r="G1062" s="50" t="s">
        <v>4393</v>
      </c>
      <c r="H1062" s="48" t="s">
        <v>4438</v>
      </c>
      <c r="I1062" s="50" t="s">
        <v>4405</v>
      </c>
      <c r="J1062" s="51">
        <v>143.75</v>
      </c>
      <c r="K1062" s="51">
        <v>40</v>
      </c>
      <c r="L1062" s="52">
        <f t="shared" si="33"/>
        <v>91.875</v>
      </c>
    </row>
    <row r="1063" spans="1:12" ht="12.75" customHeight="1">
      <c r="A1063" s="47" t="s">
        <v>4479</v>
      </c>
      <c r="B1063" s="48" t="s">
        <v>4480</v>
      </c>
      <c r="C1063" s="49" t="s">
        <v>4481</v>
      </c>
      <c r="D1063" s="49" t="s">
        <v>771</v>
      </c>
      <c r="E1063" s="49" t="s">
        <v>1349</v>
      </c>
      <c r="F1063" s="49" t="str">
        <f t="shared" si="32"/>
        <v>106</v>
      </c>
      <c r="G1063" s="50" t="s">
        <v>4393</v>
      </c>
      <c r="H1063" s="48" t="s">
        <v>1045</v>
      </c>
      <c r="I1063" s="50" t="s">
        <v>4413</v>
      </c>
      <c r="J1063" s="51">
        <v>129.5</v>
      </c>
      <c r="K1063" s="51">
        <v>99</v>
      </c>
      <c r="L1063" s="52">
        <f t="shared" si="33"/>
        <v>114.25</v>
      </c>
    </row>
    <row r="1064" spans="1:12" ht="12.75" customHeight="1">
      <c r="A1064" s="47" t="s">
        <v>4482</v>
      </c>
      <c r="B1064" s="48" t="s">
        <v>4483</v>
      </c>
      <c r="C1064" s="49" t="s">
        <v>4484</v>
      </c>
      <c r="D1064" s="49" t="s">
        <v>771</v>
      </c>
      <c r="E1064" s="49" t="s">
        <v>1041</v>
      </c>
      <c r="F1064" s="49" t="str">
        <f t="shared" si="32"/>
        <v>106</v>
      </c>
      <c r="G1064" s="50" t="s">
        <v>4393</v>
      </c>
      <c r="H1064" s="48" t="s">
        <v>904</v>
      </c>
      <c r="I1064" s="50" t="s">
        <v>4405</v>
      </c>
      <c r="J1064" s="51">
        <v>111.75</v>
      </c>
      <c r="K1064" s="51">
        <v>55</v>
      </c>
      <c r="L1064" s="52">
        <f t="shared" si="33"/>
        <v>83.375</v>
      </c>
    </row>
    <row r="1065" spans="1:12" ht="12.75" customHeight="1">
      <c r="A1065" s="47" t="s">
        <v>4485</v>
      </c>
      <c r="B1065" s="48" t="s">
        <v>4486</v>
      </c>
      <c r="C1065" s="49" t="s">
        <v>4487</v>
      </c>
      <c r="D1065" s="49" t="s">
        <v>771</v>
      </c>
      <c r="E1065" s="49" t="s">
        <v>1041</v>
      </c>
      <c r="F1065" s="49" t="str">
        <f t="shared" si="32"/>
        <v>106</v>
      </c>
      <c r="G1065" s="50" t="s">
        <v>4393</v>
      </c>
      <c r="H1065" s="48" t="s">
        <v>2421</v>
      </c>
      <c r="I1065" s="50" t="s">
        <v>4413</v>
      </c>
      <c r="J1065" s="51">
        <v>149.5</v>
      </c>
      <c r="K1065" s="51">
        <v>83</v>
      </c>
      <c r="L1065" s="52">
        <f t="shared" si="33"/>
        <v>116.25</v>
      </c>
    </row>
    <row r="1066" spans="1:12" ht="12.75" customHeight="1">
      <c r="A1066" s="47" t="s">
        <v>4488</v>
      </c>
      <c r="B1066" s="48" t="s">
        <v>4489</v>
      </c>
      <c r="C1066" s="49" t="s">
        <v>4490</v>
      </c>
      <c r="D1066" s="49" t="s">
        <v>771</v>
      </c>
      <c r="E1066" s="49" t="s">
        <v>1041</v>
      </c>
      <c r="F1066" s="49" t="str">
        <f t="shared" si="32"/>
        <v>106</v>
      </c>
      <c r="G1066" s="50" t="s">
        <v>4393</v>
      </c>
      <c r="H1066" s="48" t="s">
        <v>2208</v>
      </c>
      <c r="I1066" s="50" t="s">
        <v>4398</v>
      </c>
      <c r="J1066" s="51">
        <v>139.25</v>
      </c>
      <c r="K1066" s="51">
        <v>52</v>
      </c>
      <c r="L1066" s="52">
        <f t="shared" si="33"/>
        <v>95.625</v>
      </c>
    </row>
    <row r="1067" spans="1:12" ht="12.75" customHeight="1">
      <c r="A1067" s="47" t="s">
        <v>4491</v>
      </c>
      <c r="B1067" s="48" t="s">
        <v>4492</v>
      </c>
      <c r="C1067" s="49" t="s">
        <v>4493</v>
      </c>
      <c r="D1067" s="49" t="s">
        <v>771</v>
      </c>
      <c r="E1067" s="49" t="s">
        <v>1041</v>
      </c>
      <c r="F1067" s="49" t="str">
        <f t="shared" si="32"/>
        <v>106</v>
      </c>
      <c r="G1067" s="50" t="s">
        <v>4393</v>
      </c>
      <c r="H1067" s="48" t="s">
        <v>1064</v>
      </c>
      <c r="I1067" s="50" t="s">
        <v>4494</v>
      </c>
      <c r="J1067" s="51">
        <v>115</v>
      </c>
      <c r="K1067" s="51">
        <v>38</v>
      </c>
      <c r="L1067" s="52">
        <f t="shared" si="33"/>
        <v>76.5</v>
      </c>
    </row>
    <row r="1068" spans="1:12" ht="12.75" customHeight="1">
      <c r="A1068" s="47" t="s">
        <v>4495</v>
      </c>
      <c r="B1068" s="48" t="s">
        <v>4496</v>
      </c>
      <c r="C1068" s="49" t="s">
        <v>4497</v>
      </c>
      <c r="D1068" s="49" t="s">
        <v>771</v>
      </c>
      <c r="E1068" s="49" t="s">
        <v>1389</v>
      </c>
      <c r="F1068" s="49" t="str">
        <f t="shared" si="32"/>
        <v>106</v>
      </c>
      <c r="G1068" s="50" t="s">
        <v>4393</v>
      </c>
      <c r="H1068" s="48" t="s">
        <v>4438</v>
      </c>
      <c r="I1068" s="50" t="s">
        <v>4405</v>
      </c>
      <c r="J1068" s="51">
        <v>145.25</v>
      </c>
      <c r="K1068" s="51">
        <v>69</v>
      </c>
      <c r="L1068" s="52">
        <f t="shared" si="33"/>
        <v>107.125</v>
      </c>
    </row>
    <row r="1069" spans="1:12" ht="12.75" customHeight="1">
      <c r="A1069" s="47" t="s">
        <v>4498</v>
      </c>
      <c r="B1069" s="48" t="s">
        <v>4499</v>
      </c>
      <c r="C1069" s="49" t="s">
        <v>4500</v>
      </c>
      <c r="D1069" s="49" t="s">
        <v>771</v>
      </c>
      <c r="E1069" s="49" t="s">
        <v>1389</v>
      </c>
      <c r="F1069" s="49" t="str">
        <f t="shared" si="32"/>
        <v>106</v>
      </c>
      <c r="G1069" s="50" t="s">
        <v>4393</v>
      </c>
      <c r="H1069" s="48" t="s">
        <v>1022</v>
      </c>
      <c r="I1069" s="50" t="s">
        <v>4424</v>
      </c>
      <c r="J1069" s="51">
        <v>113.25</v>
      </c>
      <c r="K1069" s="51">
        <v>61</v>
      </c>
      <c r="L1069" s="52">
        <f t="shared" si="33"/>
        <v>87.125</v>
      </c>
    </row>
    <row r="1070" spans="1:12" ht="12.75" customHeight="1">
      <c r="A1070" s="47" t="s">
        <v>4501</v>
      </c>
      <c r="B1070" s="48" t="s">
        <v>4502</v>
      </c>
      <c r="C1070" s="49" t="s">
        <v>4503</v>
      </c>
      <c r="D1070" s="49" t="s">
        <v>771</v>
      </c>
      <c r="E1070" s="49" t="s">
        <v>1049</v>
      </c>
      <c r="F1070" s="49" t="str">
        <f t="shared" si="32"/>
        <v>106</v>
      </c>
      <c r="G1070" s="50" t="s">
        <v>4393</v>
      </c>
      <c r="H1070" s="48" t="s">
        <v>2376</v>
      </c>
      <c r="I1070" s="50" t="s">
        <v>4413</v>
      </c>
      <c r="J1070" s="51">
        <v>124.5</v>
      </c>
      <c r="K1070" s="51">
        <v>34</v>
      </c>
      <c r="L1070" s="52">
        <f t="shared" si="33"/>
        <v>79.25</v>
      </c>
    </row>
    <row r="1071" spans="1:12" ht="12.75" customHeight="1">
      <c r="A1071" s="47" t="s">
        <v>4504</v>
      </c>
      <c r="B1071" s="48" t="s">
        <v>4505</v>
      </c>
      <c r="C1071" s="49" t="s">
        <v>4506</v>
      </c>
      <c r="D1071" s="49" t="s">
        <v>771</v>
      </c>
      <c r="E1071" s="49" t="s">
        <v>1049</v>
      </c>
      <c r="F1071" s="49" t="str">
        <f t="shared" si="32"/>
        <v>106</v>
      </c>
      <c r="G1071" s="50" t="s">
        <v>4393</v>
      </c>
      <c r="H1071" s="48" t="s">
        <v>891</v>
      </c>
      <c r="I1071" s="50" t="s">
        <v>4417</v>
      </c>
      <c r="J1071" s="51">
        <v>144.75</v>
      </c>
      <c r="K1071" s="51">
        <v>54</v>
      </c>
      <c r="L1071" s="52">
        <f t="shared" si="33"/>
        <v>99.375</v>
      </c>
    </row>
    <row r="1072" spans="1:12" ht="12.75" customHeight="1">
      <c r="A1072" s="47" t="s">
        <v>4507</v>
      </c>
      <c r="B1072" s="48" t="s">
        <v>4508</v>
      </c>
      <c r="C1072" s="49" t="s">
        <v>4509</v>
      </c>
      <c r="D1072" s="49" t="s">
        <v>771</v>
      </c>
      <c r="E1072" s="49" t="s">
        <v>1049</v>
      </c>
      <c r="F1072" s="49" t="str">
        <f t="shared" si="32"/>
        <v>106</v>
      </c>
      <c r="G1072" s="50" t="s">
        <v>4393</v>
      </c>
      <c r="H1072" s="48" t="s">
        <v>4438</v>
      </c>
      <c r="I1072" s="50" t="s">
        <v>4405</v>
      </c>
      <c r="J1072" s="51">
        <v>130.75</v>
      </c>
      <c r="K1072" s="51">
        <v>51</v>
      </c>
      <c r="L1072" s="52">
        <f t="shared" si="33"/>
        <v>90.875</v>
      </c>
    </row>
    <row r="1073" spans="1:12" ht="12.75" customHeight="1">
      <c r="A1073" s="47" t="s">
        <v>4510</v>
      </c>
      <c r="B1073" s="48" t="s">
        <v>4511</v>
      </c>
      <c r="C1073" s="49" t="s">
        <v>4512</v>
      </c>
      <c r="D1073" s="49" t="s">
        <v>771</v>
      </c>
      <c r="E1073" s="49" t="s">
        <v>1059</v>
      </c>
      <c r="F1073" s="49" t="str">
        <f t="shared" si="32"/>
        <v>106</v>
      </c>
      <c r="G1073" s="50" t="s">
        <v>4393</v>
      </c>
      <c r="H1073" s="48" t="s">
        <v>2421</v>
      </c>
      <c r="I1073" s="50" t="s">
        <v>4413</v>
      </c>
      <c r="J1073" s="51">
        <v>135</v>
      </c>
      <c r="K1073" s="51">
        <v>39</v>
      </c>
      <c r="L1073" s="52">
        <f t="shared" si="33"/>
        <v>87</v>
      </c>
    </row>
    <row r="1074" spans="1:12" ht="12.75" customHeight="1">
      <c r="A1074" s="47" t="s">
        <v>4513</v>
      </c>
      <c r="B1074" s="48" t="s">
        <v>4514</v>
      </c>
      <c r="C1074" s="49" t="s">
        <v>4515</v>
      </c>
      <c r="D1074" s="49" t="s">
        <v>771</v>
      </c>
      <c r="E1074" s="49" t="s">
        <v>1059</v>
      </c>
      <c r="F1074" s="49" t="str">
        <f t="shared" si="32"/>
        <v>106</v>
      </c>
      <c r="G1074" s="50" t="s">
        <v>4393</v>
      </c>
      <c r="H1074" s="48" t="s">
        <v>908</v>
      </c>
      <c r="I1074" s="50" t="s">
        <v>4466</v>
      </c>
      <c r="J1074" s="51">
        <v>124</v>
      </c>
      <c r="K1074" s="51">
        <v>62</v>
      </c>
      <c r="L1074" s="52">
        <f t="shared" si="33"/>
        <v>93</v>
      </c>
    </row>
    <row r="1075" spans="1:12" ht="12.75" customHeight="1">
      <c r="A1075" s="47" t="s">
        <v>4516</v>
      </c>
      <c r="B1075" s="48" t="s">
        <v>4517</v>
      </c>
      <c r="C1075" s="49" t="s">
        <v>4518</v>
      </c>
      <c r="D1075" s="49" t="s">
        <v>771</v>
      </c>
      <c r="E1075" s="49" t="s">
        <v>1059</v>
      </c>
      <c r="F1075" s="49" t="str">
        <f t="shared" si="32"/>
        <v>106</v>
      </c>
      <c r="G1075" s="50" t="s">
        <v>4393</v>
      </c>
      <c r="H1075" s="48" t="s">
        <v>2208</v>
      </c>
      <c r="I1075" s="50" t="s">
        <v>4398</v>
      </c>
      <c r="J1075" s="51">
        <v>111.5</v>
      </c>
      <c r="K1075" s="51">
        <v>44</v>
      </c>
      <c r="L1075" s="52">
        <f t="shared" si="33"/>
        <v>77.75</v>
      </c>
    </row>
    <row r="1076" spans="1:12" ht="12.75" customHeight="1">
      <c r="A1076" s="47" t="s">
        <v>4519</v>
      </c>
      <c r="B1076" s="48" t="s">
        <v>4520</v>
      </c>
      <c r="C1076" s="49" t="s">
        <v>4521</v>
      </c>
      <c r="D1076" s="49" t="s">
        <v>771</v>
      </c>
      <c r="E1076" s="49" t="s">
        <v>1059</v>
      </c>
      <c r="F1076" s="49" t="str">
        <f t="shared" si="32"/>
        <v>106</v>
      </c>
      <c r="G1076" s="50" t="s">
        <v>4393</v>
      </c>
      <c r="H1076" s="48" t="s">
        <v>904</v>
      </c>
      <c r="I1076" s="50" t="s">
        <v>4405</v>
      </c>
      <c r="J1076" s="51">
        <v>123</v>
      </c>
      <c r="K1076" s="51">
        <v>98</v>
      </c>
      <c r="L1076" s="52">
        <f t="shared" si="33"/>
        <v>110.5</v>
      </c>
    </row>
    <row r="1077" spans="1:12" ht="12.75" customHeight="1">
      <c r="A1077" s="47" t="s">
        <v>4522</v>
      </c>
      <c r="B1077" s="48" t="s">
        <v>4523</v>
      </c>
      <c r="C1077" s="49" t="s">
        <v>4524</v>
      </c>
      <c r="D1077" s="49" t="s">
        <v>771</v>
      </c>
      <c r="E1077" s="49" t="s">
        <v>1059</v>
      </c>
      <c r="F1077" s="49" t="str">
        <f t="shared" si="32"/>
        <v>106</v>
      </c>
      <c r="G1077" s="50" t="s">
        <v>4393</v>
      </c>
      <c r="H1077" s="48" t="s">
        <v>4438</v>
      </c>
      <c r="I1077" s="50" t="s">
        <v>4405</v>
      </c>
      <c r="J1077" s="51">
        <v>110.25</v>
      </c>
      <c r="K1077" s="51">
        <v>80</v>
      </c>
      <c r="L1077" s="52">
        <f t="shared" si="33"/>
        <v>95.125</v>
      </c>
    </row>
    <row r="1078" spans="1:12" ht="12.75" customHeight="1">
      <c r="A1078" s="47" t="s">
        <v>4525</v>
      </c>
      <c r="B1078" s="48" t="s">
        <v>4526</v>
      </c>
      <c r="C1078" s="49" t="s">
        <v>4527</v>
      </c>
      <c r="D1078" s="49" t="s">
        <v>771</v>
      </c>
      <c r="E1078" s="49" t="s">
        <v>1059</v>
      </c>
      <c r="F1078" s="49" t="str">
        <f t="shared" si="32"/>
        <v>106</v>
      </c>
      <c r="G1078" s="50" t="s">
        <v>4393</v>
      </c>
      <c r="H1078" s="48" t="s">
        <v>904</v>
      </c>
      <c r="I1078" s="50" t="s">
        <v>4405</v>
      </c>
      <c r="J1078" s="51">
        <v>148</v>
      </c>
      <c r="K1078" s="51">
        <v>33</v>
      </c>
      <c r="L1078" s="52">
        <f t="shared" si="33"/>
        <v>90.5</v>
      </c>
    </row>
    <row r="1079" spans="1:12" ht="12.75" customHeight="1">
      <c r="A1079" s="47" t="s">
        <v>4528</v>
      </c>
      <c r="B1079" s="48" t="s">
        <v>4529</v>
      </c>
      <c r="C1079" s="49" t="s">
        <v>4530</v>
      </c>
      <c r="D1079" s="49" t="s">
        <v>771</v>
      </c>
      <c r="E1079" s="49" t="s">
        <v>1059</v>
      </c>
      <c r="F1079" s="49" t="str">
        <f t="shared" si="32"/>
        <v>106</v>
      </c>
      <c r="G1079" s="50" t="s">
        <v>4393</v>
      </c>
      <c r="H1079" s="48" t="s">
        <v>2156</v>
      </c>
      <c r="I1079" s="50" t="s">
        <v>4405</v>
      </c>
      <c r="J1079" s="51">
        <v>137.25</v>
      </c>
      <c r="K1079" s="51">
        <v>71</v>
      </c>
      <c r="L1079" s="52">
        <f t="shared" si="33"/>
        <v>104.125</v>
      </c>
    </row>
    <row r="1080" spans="1:12" ht="12.75" customHeight="1">
      <c r="A1080" s="47" t="s">
        <v>4531</v>
      </c>
      <c r="B1080" s="48" t="s">
        <v>4532</v>
      </c>
      <c r="C1080" s="49" t="s">
        <v>4533</v>
      </c>
      <c r="D1080" s="49" t="s">
        <v>771</v>
      </c>
      <c r="E1080" s="49" t="s">
        <v>1063</v>
      </c>
      <c r="F1080" s="49" t="str">
        <f t="shared" si="32"/>
        <v>106</v>
      </c>
      <c r="G1080" s="50" t="s">
        <v>4393</v>
      </c>
      <c r="H1080" s="48" t="s">
        <v>908</v>
      </c>
      <c r="I1080" s="50" t="s">
        <v>4466</v>
      </c>
      <c r="J1080" s="51">
        <v>129.5</v>
      </c>
      <c r="K1080" s="51">
        <v>49</v>
      </c>
      <c r="L1080" s="52">
        <f t="shared" si="33"/>
        <v>89.25</v>
      </c>
    </row>
    <row r="1081" spans="1:12" ht="12.75" customHeight="1">
      <c r="A1081" s="47" t="s">
        <v>4534</v>
      </c>
      <c r="B1081" s="48" t="s">
        <v>4535</v>
      </c>
      <c r="C1081" s="49" t="s">
        <v>4536</v>
      </c>
      <c r="D1081" s="49" t="s">
        <v>771</v>
      </c>
      <c r="E1081" s="49" t="s">
        <v>1063</v>
      </c>
      <c r="F1081" s="49" t="str">
        <f t="shared" si="32"/>
        <v>106</v>
      </c>
      <c r="G1081" s="50" t="s">
        <v>4393</v>
      </c>
      <c r="H1081" s="48" t="s">
        <v>1045</v>
      </c>
      <c r="I1081" s="50" t="s">
        <v>4413</v>
      </c>
      <c r="J1081" s="51">
        <v>121.25</v>
      </c>
      <c r="K1081" s="51">
        <v>57</v>
      </c>
      <c r="L1081" s="52">
        <f t="shared" si="33"/>
        <v>89.125</v>
      </c>
    </row>
    <row r="1082" spans="1:12" ht="12.75" customHeight="1">
      <c r="A1082" s="47" t="s">
        <v>4537</v>
      </c>
      <c r="B1082" s="48" t="s">
        <v>4538</v>
      </c>
      <c r="C1082" s="49" t="s">
        <v>4539</v>
      </c>
      <c r="D1082" s="49" t="s">
        <v>771</v>
      </c>
      <c r="E1082" s="49" t="s">
        <v>1063</v>
      </c>
      <c r="F1082" s="49" t="str">
        <f t="shared" si="32"/>
        <v>106</v>
      </c>
      <c r="G1082" s="50" t="s">
        <v>4393</v>
      </c>
      <c r="H1082" s="48" t="s">
        <v>891</v>
      </c>
      <c r="I1082" s="50" t="s">
        <v>4417</v>
      </c>
      <c r="J1082" s="51">
        <v>118</v>
      </c>
      <c r="K1082" s="51">
        <v>90</v>
      </c>
      <c r="L1082" s="52">
        <f t="shared" si="33"/>
        <v>104</v>
      </c>
    </row>
    <row r="1083" spans="1:12" ht="12.75" customHeight="1">
      <c r="A1083" s="47" t="s">
        <v>4540</v>
      </c>
      <c r="B1083" s="48" t="s">
        <v>4541</v>
      </c>
      <c r="C1083" s="49" t="s">
        <v>4542</v>
      </c>
      <c r="D1083" s="49" t="s">
        <v>771</v>
      </c>
      <c r="E1083" s="49" t="s">
        <v>1063</v>
      </c>
      <c r="F1083" s="49" t="str">
        <f t="shared" si="32"/>
        <v>106</v>
      </c>
      <c r="G1083" s="50" t="s">
        <v>4393</v>
      </c>
      <c r="H1083" s="48" t="s">
        <v>904</v>
      </c>
      <c r="I1083" s="50" t="s">
        <v>4405</v>
      </c>
      <c r="J1083" s="51">
        <v>113.5</v>
      </c>
      <c r="K1083" s="51">
        <v>83</v>
      </c>
      <c r="L1083" s="52">
        <f t="shared" si="33"/>
        <v>98.25</v>
      </c>
    </row>
    <row r="1084" spans="1:12" ht="12.75" customHeight="1">
      <c r="A1084" s="47" t="s">
        <v>4543</v>
      </c>
      <c r="B1084" s="48" t="s">
        <v>4544</v>
      </c>
      <c r="C1084" s="49" t="s">
        <v>4545</v>
      </c>
      <c r="D1084" s="49" t="s">
        <v>771</v>
      </c>
      <c r="E1084" s="49" t="s">
        <v>1063</v>
      </c>
      <c r="F1084" s="49" t="str">
        <f t="shared" si="32"/>
        <v>106</v>
      </c>
      <c r="G1084" s="50" t="s">
        <v>4393</v>
      </c>
      <c r="H1084" s="48" t="s">
        <v>2156</v>
      </c>
      <c r="I1084" s="50" t="s">
        <v>4405</v>
      </c>
      <c r="J1084" s="51">
        <v>146.75</v>
      </c>
      <c r="K1084" s="51">
        <v>62</v>
      </c>
      <c r="L1084" s="52">
        <f t="shared" si="33"/>
        <v>104.375</v>
      </c>
    </row>
    <row r="1085" spans="1:12" ht="12.75" customHeight="1">
      <c r="A1085" s="47" t="s">
        <v>4546</v>
      </c>
      <c r="B1085" s="48" t="s">
        <v>4547</v>
      </c>
      <c r="C1085" s="49" t="s">
        <v>4548</v>
      </c>
      <c r="D1085" s="49" t="s">
        <v>888</v>
      </c>
      <c r="E1085" s="49" t="s">
        <v>1063</v>
      </c>
      <c r="F1085" s="49" t="str">
        <f t="shared" si="32"/>
        <v>106</v>
      </c>
      <c r="G1085" s="50" t="s">
        <v>4393</v>
      </c>
      <c r="H1085" s="48" t="s">
        <v>904</v>
      </c>
      <c r="I1085" s="50" t="s">
        <v>4405</v>
      </c>
      <c r="J1085" s="51">
        <v>133</v>
      </c>
      <c r="K1085" s="51">
        <v>39</v>
      </c>
      <c r="L1085" s="52">
        <f t="shared" si="33"/>
        <v>86</v>
      </c>
    </row>
    <row r="1086" spans="1:12" ht="12.75" customHeight="1">
      <c r="A1086" s="47" t="s">
        <v>4549</v>
      </c>
      <c r="B1086" s="48" t="s">
        <v>4550</v>
      </c>
      <c r="C1086" s="49" t="s">
        <v>4551</v>
      </c>
      <c r="D1086" s="49" t="s">
        <v>888</v>
      </c>
      <c r="E1086" s="49" t="s">
        <v>1074</v>
      </c>
      <c r="F1086" s="49" t="str">
        <f t="shared" si="32"/>
        <v>106</v>
      </c>
      <c r="G1086" s="50" t="s">
        <v>4393</v>
      </c>
      <c r="H1086" s="48" t="s">
        <v>2640</v>
      </c>
      <c r="I1086" s="50" t="s">
        <v>4552</v>
      </c>
      <c r="J1086" s="51">
        <v>132.75</v>
      </c>
      <c r="K1086" s="51">
        <v>40</v>
      </c>
      <c r="L1086" s="52">
        <f t="shared" si="33"/>
        <v>86.375</v>
      </c>
    </row>
    <row r="1087" spans="1:12" ht="12.75" customHeight="1">
      <c r="A1087" s="47" t="s">
        <v>4553</v>
      </c>
      <c r="B1087" s="48" t="s">
        <v>4554</v>
      </c>
      <c r="C1087" s="49" t="s">
        <v>4555</v>
      </c>
      <c r="D1087" s="49" t="s">
        <v>771</v>
      </c>
      <c r="E1087" s="49" t="s">
        <v>1074</v>
      </c>
      <c r="F1087" s="49" t="str">
        <f t="shared" si="32"/>
        <v>106</v>
      </c>
      <c r="G1087" s="50" t="s">
        <v>4393</v>
      </c>
      <c r="H1087" s="48" t="s">
        <v>2156</v>
      </c>
      <c r="I1087" s="50" t="s">
        <v>4405</v>
      </c>
      <c r="J1087" s="51">
        <v>119.5</v>
      </c>
      <c r="K1087" s="51">
        <v>57</v>
      </c>
      <c r="L1087" s="52">
        <f t="shared" si="33"/>
        <v>88.25</v>
      </c>
    </row>
    <row r="1088" spans="1:12" ht="12.75" customHeight="1">
      <c r="A1088" s="47" t="s">
        <v>4556</v>
      </c>
      <c r="B1088" s="48" t="s">
        <v>4557</v>
      </c>
      <c r="C1088" s="49" t="s">
        <v>4558</v>
      </c>
      <c r="D1088" s="49" t="s">
        <v>888</v>
      </c>
      <c r="E1088" s="49" t="s">
        <v>1081</v>
      </c>
      <c r="F1088" s="49" t="str">
        <f t="shared" si="32"/>
        <v>106</v>
      </c>
      <c r="G1088" s="50" t="s">
        <v>4393</v>
      </c>
      <c r="H1088" s="48" t="s">
        <v>904</v>
      </c>
      <c r="I1088" s="50" t="s">
        <v>4405</v>
      </c>
      <c r="J1088" s="51">
        <v>120.25</v>
      </c>
      <c r="K1088" s="51">
        <v>45</v>
      </c>
      <c r="L1088" s="52">
        <f t="shared" si="33"/>
        <v>82.625</v>
      </c>
    </row>
    <row r="1089" spans="1:12" ht="12.75" customHeight="1">
      <c r="A1089" s="47" t="s">
        <v>4559</v>
      </c>
      <c r="B1089" s="48" t="s">
        <v>4560</v>
      </c>
      <c r="C1089" s="49" t="s">
        <v>4561</v>
      </c>
      <c r="D1089" s="49" t="s">
        <v>888</v>
      </c>
      <c r="E1089" s="49" t="s">
        <v>1081</v>
      </c>
      <c r="F1089" s="49" t="str">
        <f t="shared" si="32"/>
        <v>106</v>
      </c>
      <c r="G1089" s="50" t="s">
        <v>4393</v>
      </c>
      <c r="H1089" s="48" t="s">
        <v>1045</v>
      </c>
      <c r="I1089" s="50" t="s">
        <v>4413</v>
      </c>
      <c r="J1089" s="51">
        <v>127.25</v>
      </c>
      <c r="K1089" s="51">
        <v>61</v>
      </c>
      <c r="L1089" s="52">
        <f t="shared" si="33"/>
        <v>94.125</v>
      </c>
    </row>
    <row r="1090" spans="1:12" ht="12.75" customHeight="1">
      <c r="A1090" s="47" t="s">
        <v>4562</v>
      </c>
      <c r="B1090" s="48" t="s">
        <v>4563</v>
      </c>
      <c r="C1090" s="49" t="s">
        <v>4564</v>
      </c>
      <c r="D1090" s="49" t="s">
        <v>888</v>
      </c>
      <c r="E1090" s="49" t="s">
        <v>1097</v>
      </c>
      <c r="F1090" s="49" t="str">
        <f t="shared" si="32"/>
        <v>106</v>
      </c>
      <c r="G1090" s="50" t="s">
        <v>4393</v>
      </c>
      <c r="H1090" s="48" t="s">
        <v>912</v>
      </c>
      <c r="I1090" s="50" t="s">
        <v>4405</v>
      </c>
      <c r="J1090" s="51">
        <v>147.75</v>
      </c>
      <c r="K1090" s="51">
        <v>90</v>
      </c>
      <c r="L1090" s="52">
        <f t="shared" si="33"/>
        <v>118.875</v>
      </c>
    </row>
    <row r="1091" spans="1:12" ht="12.75" customHeight="1">
      <c r="A1091" s="47" t="s">
        <v>4565</v>
      </c>
      <c r="B1091" s="48" t="s">
        <v>4566</v>
      </c>
      <c r="C1091" s="49" t="s">
        <v>4567</v>
      </c>
      <c r="D1091" s="49" t="s">
        <v>888</v>
      </c>
      <c r="E1091" s="49" t="s">
        <v>1097</v>
      </c>
      <c r="F1091" s="49" t="str">
        <f t="shared" si="32"/>
        <v>106</v>
      </c>
      <c r="G1091" s="50" t="s">
        <v>4393</v>
      </c>
      <c r="H1091" s="48" t="s">
        <v>1045</v>
      </c>
      <c r="I1091" s="50" t="s">
        <v>4413</v>
      </c>
      <c r="J1091" s="51">
        <v>147.25</v>
      </c>
      <c r="K1091" s="51">
        <v>99</v>
      </c>
      <c r="L1091" s="52">
        <f t="shared" si="33"/>
        <v>123.125</v>
      </c>
    </row>
    <row r="1092" spans="1:12" ht="12.75" customHeight="1">
      <c r="A1092" s="47" t="s">
        <v>4568</v>
      </c>
      <c r="B1092" s="48" t="s">
        <v>4569</v>
      </c>
      <c r="C1092" s="49" t="s">
        <v>4570</v>
      </c>
      <c r="D1092" s="49" t="s">
        <v>888</v>
      </c>
      <c r="E1092" s="49" t="s">
        <v>1101</v>
      </c>
      <c r="F1092" s="49" t="str">
        <f t="shared" si="32"/>
        <v>106</v>
      </c>
      <c r="G1092" s="50" t="s">
        <v>4393</v>
      </c>
      <c r="H1092" s="48" t="s">
        <v>908</v>
      </c>
      <c r="I1092" s="50" t="s">
        <v>4466</v>
      </c>
      <c r="J1092" s="51">
        <v>130.5</v>
      </c>
      <c r="K1092" s="51">
        <v>69</v>
      </c>
      <c r="L1092" s="52">
        <f t="shared" si="33"/>
        <v>99.75</v>
      </c>
    </row>
    <row r="1093" spans="1:12" ht="12.75" customHeight="1">
      <c r="A1093" s="47" t="s">
        <v>4571</v>
      </c>
      <c r="B1093" s="48" t="s">
        <v>4572</v>
      </c>
      <c r="C1093" s="49" t="s">
        <v>4573</v>
      </c>
      <c r="D1093" s="49" t="s">
        <v>888</v>
      </c>
      <c r="E1093" s="49" t="s">
        <v>1101</v>
      </c>
      <c r="F1093" s="49" t="str">
        <f t="shared" ref="F1093:F1156" si="34">LEFT(B1093,3)</f>
        <v>106</v>
      </c>
      <c r="G1093" s="50" t="s">
        <v>4393</v>
      </c>
      <c r="H1093" s="48" t="s">
        <v>4438</v>
      </c>
      <c r="I1093" s="50" t="s">
        <v>4405</v>
      </c>
      <c r="J1093" s="51">
        <v>142.75</v>
      </c>
      <c r="K1093" s="51">
        <v>91</v>
      </c>
      <c r="L1093" s="52">
        <f t="shared" ref="L1093:L1156" si="35">IF(MID(B1093,4,1)="1", J1093*50%+K1093*50%, J1093*60%+K1093*40%)</f>
        <v>116.875</v>
      </c>
    </row>
    <row r="1094" spans="1:12" ht="12.75" customHeight="1">
      <c r="A1094" s="47" t="s">
        <v>4574</v>
      </c>
      <c r="B1094" s="48" t="s">
        <v>4575</v>
      </c>
      <c r="C1094" s="49" t="s">
        <v>4576</v>
      </c>
      <c r="D1094" s="49" t="s">
        <v>888</v>
      </c>
      <c r="E1094" s="49" t="s">
        <v>1101</v>
      </c>
      <c r="F1094" s="49" t="str">
        <f t="shared" si="34"/>
        <v>106</v>
      </c>
      <c r="G1094" s="50" t="s">
        <v>4393</v>
      </c>
      <c r="H1094" s="48" t="s">
        <v>1064</v>
      </c>
      <c r="I1094" s="50" t="s">
        <v>4494</v>
      </c>
      <c r="J1094" s="51">
        <v>147</v>
      </c>
      <c r="K1094" s="51">
        <v>44</v>
      </c>
      <c r="L1094" s="52">
        <f t="shared" si="35"/>
        <v>95.5</v>
      </c>
    </row>
    <row r="1095" spans="1:12" ht="12.75" customHeight="1">
      <c r="A1095" s="47" t="s">
        <v>4577</v>
      </c>
      <c r="B1095" s="48" t="s">
        <v>4578</v>
      </c>
      <c r="C1095" s="49" t="s">
        <v>3960</v>
      </c>
      <c r="D1095" s="49" t="s">
        <v>771</v>
      </c>
      <c r="E1095" s="49" t="s">
        <v>1101</v>
      </c>
      <c r="F1095" s="49" t="str">
        <f t="shared" si="34"/>
        <v>106</v>
      </c>
      <c r="G1095" s="50" t="s">
        <v>4393</v>
      </c>
      <c r="H1095" s="48" t="s">
        <v>891</v>
      </c>
      <c r="I1095" s="50" t="s">
        <v>4417</v>
      </c>
      <c r="J1095" s="51">
        <v>120</v>
      </c>
      <c r="K1095" s="51">
        <v>39</v>
      </c>
      <c r="L1095" s="52">
        <f t="shared" si="35"/>
        <v>79.5</v>
      </c>
    </row>
    <row r="1096" spans="1:12" ht="12.75" customHeight="1">
      <c r="A1096" s="47" t="s">
        <v>4579</v>
      </c>
      <c r="B1096" s="48" t="s">
        <v>4580</v>
      </c>
      <c r="C1096" s="49" t="s">
        <v>4581</v>
      </c>
      <c r="D1096" s="49" t="s">
        <v>771</v>
      </c>
      <c r="E1096" s="49" t="s">
        <v>1101</v>
      </c>
      <c r="F1096" s="49" t="str">
        <f t="shared" si="34"/>
        <v>106</v>
      </c>
      <c r="G1096" s="50" t="s">
        <v>4393</v>
      </c>
      <c r="H1096" s="48" t="s">
        <v>1022</v>
      </c>
      <c r="I1096" s="50" t="s">
        <v>4424</v>
      </c>
      <c r="J1096" s="51">
        <v>143.75</v>
      </c>
      <c r="K1096" s="51">
        <v>87</v>
      </c>
      <c r="L1096" s="52">
        <f t="shared" si="35"/>
        <v>115.375</v>
      </c>
    </row>
    <row r="1097" spans="1:12" ht="12.75" customHeight="1">
      <c r="A1097" s="47" t="s">
        <v>4582</v>
      </c>
      <c r="B1097" s="48" t="s">
        <v>4583</v>
      </c>
      <c r="C1097" s="49" t="s">
        <v>4584</v>
      </c>
      <c r="D1097" s="49" t="s">
        <v>771</v>
      </c>
      <c r="E1097" s="49" t="s">
        <v>1101</v>
      </c>
      <c r="F1097" s="49" t="str">
        <f t="shared" si="34"/>
        <v>106</v>
      </c>
      <c r="G1097" s="50" t="s">
        <v>4393</v>
      </c>
      <c r="H1097" s="48" t="s">
        <v>904</v>
      </c>
      <c r="I1097" s="50" t="s">
        <v>4405</v>
      </c>
      <c r="J1097" s="51">
        <v>123.25</v>
      </c>
      <c r="K1097" s="51">
        <v>99</v>
      </c>
      <c r="L1097" s="52">
        <f t="shared" si="35"/>
        <v>111.125</v>
      </c>
    </row>
    <row r="1098" spans="1:12" ht="12.75" customHeight="1">
      <c r="A1098" s="47" t="s">
        <v>4585</v>
      </c>
      <c r="B1098" s="48" t="s">
        <v>4586</v>
      </c>
      <c r="C1098" s="49" t="s">
        <v>4587</v>
      </c>
      <c r="D1098" s="49" t="s">
        <v>771</v>
      </c>
      <c r="E1098" s="49" t="s">
        <v>1101</v>
      </c>
      <c r="F1098" s="49" t="str">
        <f t="shared" si="34"/>
        <v>106</v>
      </c>
      <c r="G1098" s="50" t="s">
        <v>4393</v>
      </c>
      <c r="H1098" s="48" t="s">
        <v>2421</v>
      </c>
      <c r="I1098" s="50" t="s">
        <v>4413</v>
      </c>
      <c r="J1098" s="51">
        <v>136.25</v>
      </c>
      <c r="K1098" s="51">
        <v>92</v>
      </c>
      <c r="L1098" s="52">
        <f t="shared" si="35"/>
        <v>114.125</v>
      </c>
    </row>
    <row r="1099" spans="1:12" ht="12.75" customHeight="1">
      <c r="A1099" s="47" t="s">
        <v>4588</v>
      </c>
      <c r="B1099" s="48" t="s">
        <v>4589</v>
      </c>
      <c r="C1099" s="49" t="s">
        <v>4590</v>
      </c>
      <c r="D1099" s="49" t="s">
        <v>771</v>
      </c>
      <c r="E1099" s="49" t="s">
        <v>1101</v>
      </c>
      <c r="F1099" s="49" t="str">
        <f t="shared" si="34"/>
        <v>106</v>
      </c>
      <c r="G1099" s="50" t="s">
        <v>4393</v>
      </c>
      <c r="H1099" s="48" t="s">
        <v>1045</v>
      </c>
      <c r="I1099" s="50" t="s">
        <v>4413</v>
      </c>
      <c r="J1099" s="51">
        <v>144</v>
      </c>
      <c r="K1099" s="51">
        <v>31</v>
      </c>
      <c r="L1099" s="52">
        <f t="shared" si="35"/>
        <v>87.5</v>
      </c>
    </row>
    <row r="1100" spans="1:12" ht="12.75" customHeight="1">
      <c r="A1100" s="47" t="s">
        <v>4591</v>
      </c>
      <c r="B1100" s="48" t="s">
        <v>4592</v>
      </c>
      <c r="C1100" s="49" t="s">
        <v>4593</v>
      </c>
      <c r="D1100" s="49" t="s">
        <v>771</v>
      </c>
      <c r="E1100" s="49" t="s">
        <v>1101</v>
      </c>
      <c r="F1100" s="49" t="str">
        <f t="shared" si="34"/>
        <v>106</v>
      </c>
      <c r="G1100" s="50" t="s">
        <v>4393</v>
      </c>
      <c r="H1100" s="48" t="s">
        <v>4438</v>
      </c>
      <c r="I1100" s="50" t="s">
        <v>4405</v>
      </c>
      <c r="J1100" s="51">
        <v>133.25</v>
      </c>
      <c r="K1100" s="51">
        <v>92</v>
      </c>
      <c r="L1100" s="52">
        <f t="shared" si="35"/>
        <v>112.625</v>
      </c>
    </row>
    <row r="1101" spans="1:12" ht="12.75" customHeight="1">
      <c r="A1101" s="47" t="s">
        <v>4594</v>
      </c>
      <c r="B1101" s="48" t="s">
        <v>4595</v>
      </c>
      <c r="C1101" s="49" t="s">
        <v>4596</v>
      </c>
      <c r="D1101" s="49" t="s">
        <v>771</v>
      </c>
      <c r="E1101" s="49" t="s">
        <v>1101</v>
      </c>
      <c r="F1101" s="49" t="str">
        <f t="shared" si="34"/>
        <v>106</v>
      </c>
      <c r="G1101" s="50" t="s">
        <v>4393</v>
      </c>
      <c r="H1101" s="48" t="s">
        <v>912</v>
      </c>
      <c r="I1101" s="50" t="s">
        <v>4405</v>
      </c>
      <c r="J1101" s="51">
        <v>130</v>
      </c>
      <c r="K1101" s="51">
        <v>39</v>
      </c>
      <c r="L1101" s="52">
        <f t="shared" si="35"/>
        <v>84.5</v>
      </c>
    </row>
    <row r="1102" spans="1:12" ht="12.75" customHeight="1">
      <c r="A1102" s="47" t="s">
        <v>4597</v>
      </c>
      <c r="B1102" s="48" t="s">
        <v>4598</v>
      </c>
      <c r="C1102" s="49" t="s">
        <v>4599</v>
      </c>
      <c r="D1102" s="49" t="s">
        <v>771</v>
      </c>
      <c r="E1102" s="49" t="s">
        <v>1101</v>
      </c>
      <c r="F1102" s="49" t="str">
        <f t="shared" si="34"/>
        <v>106</v>
      </c>
      <c r="G1102" s="50" t="s">
        <v>4393</v>
      </c>
      <c r="H1102" s="48" t="s">
        <v>904</v>
      </c>
      <c r="I1102" s="50" t="s">
        <v>4405</v>
      </c>
      <c r="J1102" s="51">
        <v>119.75</v>
      </c>
      <c r="K1102" s="51">
        <v>91</v>
      </c>
      <c r="L1102" s="52">
        <f t="shared" si="35"/>
        <v>105.375</v>
      </c>
    </row>
    <row r="1103" spans="1:12" ht="12.75" customHeight="1">
      <c r="A1103" s="47" t="s">
        <v>4600</v>
      </c>
      <c r="B1103" s="48" t="s">
        <v>4601</v>
      </c>
      <c r="C1103" s="49" t="s">
        <v>4602</v>
      </c>
      <c r="D1103" s="49" t="s">
        <v>771</v>
      </c>
      <c r="E1103" s="49" t="s">
        <v>1101</v>
      </c>
      <c r="F1103" s="49" t="str">
        <f t="shared" si="34"/>
        <v>106</v>
      </c>
      <c r="G1103" s="50" t="s">
        <v>4393</v>
      </c>
      <c r="H1103" s="48" t="s">
        <v>904</v>
      </c>
      <c r="I1103" s="50" t="s">
        <v>4405</v>
      </c>
      <c r="J1103" s="51">
        <v>146.5</v>
      </c>
      <c r="K1103" s="51">
        <v>33</v>
      </c>
      <c r="L1103" s="52">
        <f t="shared" si="35"/>
        <v>89.75</v>
      </c>
    </row>
    <row r="1104" spans="1:12" ht="12.75" customHeight="1">
      <c r="A1104" s="47" t="s">
        <v>4603</v>
      </c>
      <c r="B1104" s="48" t="s">
        <v>4604</v>
      </c>
      <c r="C1104" s="49" t="s">
        <v>4605</v>
      </c>
      <c r="D1104" s="49" t="s">
        <v>771</v>
      </c>
      <c r="E1104" s="49" t="s">
        <v>1101</v>
      </c>
      <c r="F1104" s="49" t="str">
        <f t="shared" si="34"/>
        <v>106</v>
      </c>
      <c r="G1104" s="50" t="s">
        <v>4393</v>
      </c>
      <c r="H1104" s="48" t="s">
        <v>2156</v>
      </c>
      <c r="I1104" s="50" t="s">
        <v>4405</v>
      </c>
      <c r="J1104" s="51">
        <v>128</v>
      </c>
      <c r="K1104" s="51">
        <v>41</v>
      </c>
      <c r="L1104" s="52">
        <f t="shared" si="35"/>
        <v>84.5</v>
      </c>
    </row>
    <row r="1105" spans="1:12" ht="12.75" customHeight="1">
      <c r="A1105" s="47" t="s">
        <v>4606</v>
      </c>
      <c r="B1105" s="48" t="s">
        <v>4607</v>
      </c>
      <c r="C1105" s="49" t="s">
        <v>4608</v>
      </c>
      <c r="D1105" s="49" t="s">
        <v>888</v>
      </c>
      <c r="E1105" s="49" t="s">
        <v>1101</v>
      </c>
      <c r="F1105" s="49" t="str">
        <f t="shared" si="34"/>
        <v>106</v>
      </c>
      <c r="G1105" s="50" t="s">
        <v>4393</v>
      </c>
      <c r="H1105" s="48" t="s">
        <v>904</v>
      </c>
      <c r="I1105" s="50" t="s">
        <v>4405</v>
      </c>
      <c r="J1105" s="51">
        <v>134</v>
      </c>
      <c r="K1105" s="51">
        <v>43</v>
      </c>
      <c r="L1105" s="52">
        <f t="shared" si="35"/>
        <v>88.5</v>
      </c>
    </row>
    <row r="1106" spans="1:12" ht="12.75" customHeight="1">
      <c r="A1106" s="47" t="s">
        <v>4609</v>
      </c>
      <c r="B1106" s="48" t="s">
        <v>4610</v>
      </c>
      <c r="C1106" s="49" t="s">
        <v>4611</v>
      </c>
      <c r="D1106" s="49" t="s">
        <v>771</v>
      </c>
      <c r="E1106" s="49" t="s">
        <v>1101</v>
      </c>
      <c r="F1106" s="49" t="str">
        <f t="shared" si="34"/>
        <v>106</v>
      </c>
      <c r="G1106" s="50" t="s">
        <v>4393</v>
      </c>
      <c r="H1106" s="48" t="s">
        <v>4438</v>
      </c>
      <c r="I1106" s="50" t="s">
        <v>4405</v>
      </c>
      <c r="J1106" s="51">
        <v>116.25</v>
      </c>
      <c r="K1106" s="51">
        <v>59</v>
      </c>
      <c r="L1106" s="52">
        <f t="shared" si="35"/>
        <v>87.625</v>
      </c>
    </row>
    <row r="1107" spans="1:12" ht="12.75" customHeight="1">
      <c r="A1107" s="47" t="s">
        <v>4612</v>
      </c>
      <c r="B1107" s="48" t="s">
        <v>4613</v>
      </c>
      <c r="C1107" s="49" t="s">
        <v>4614</v>
      </c>
      <c r="D1107" s="49" t="s">
        <v>888</v>
      </c>
      <c r="E1107" s="49" t="s">
        <v>1101</v>
      </c>
      <c r="F1107" s="49" t="str">
        <f t="shared" si="34"/>
        <v>106</v>
      </c>
      <c r="G1107" s="50" t="s">
        <v>4393</v>
      </c>
      <c r="H1107" s="48" t="s">
        <v>1022</v>
      </c>
      <c r="I1107" s="50" t="s">
        <v>4424</v>
      </c>
      <c r="J1107" s="51">
        <v>136</v>
      </c>
      <c r="K1107" s="51">
        <v>67</v>
      </c>
      <c r="L1107" s="52">
        <f t="shared" si="35"/>
        <v>101.5</v>
      </c>
    </row>
    <row r="1108" spans="1:12" ht="12.75" customHeight="1">
      <c r="A1108" s="47" t="s">
        <v>4615</v>
      </c>
      <c r="B1108" s="48" t="s">
        <v>4616</v>
      </c>
      <c r="C1108" s="49" t="s">
        <v>4617</v>
      </c>
      <c r="D1108" s="49" t="s">
        <v>771</v>
      </c>
      <c r="E1108" s="49" t="s">
        <v>1101</v>
      </c>
      <c r="F1108" s="49" t="str">
        <f t="shared" si="34"/>
        <v>106</v>
      </c>
      <c r="G1108" s="50" t="s">
        <v>4393</v>
      </c>
      <c r="H1108" s="48" t="s">
        <v>1045</v>
      </c>
      <c r="I1108" s="50" t="s">
        <v>4413</v>
      </c>
      <c r="J1108" s="51">
        <v>130.75</v>
      </c>
      <c r="K1108" s="51">
        <v>51</v>
      </c>
      <c r="L1108" s="52">
        <f t="shared" si="35"/>
        <v>90.875</v>
      </c>
    </row>
    <row r="1109" spans="1:12" ht="12.75" customHeight="1">
      <c r="A1109" s="47" t="s">
        <v>4618</v>
      </c>
      <c r="B1109" s="48" t="s">
        <v>4619</v>
      </c>
      <c r="C1109" s="49" t="s">
        <v>4620</v>
      </c>
      <c r="D1109" s="49" t="s">
        <v>771</v>
      </c>
      <c r="E1109" s="49" t="s">
        <v>1134</v>
      </c>
      <c r="F1109" s="49" t="str">
        <f t="shared" si="34"/>
        <v>106</v>
      </c>
      <c r="G1109" s="50" t="s">
        <v>4393</v>
      </c>
      <c r="H1109" s="48" t="s">
        <v>4438</v>
      </c>
      <c r="I1109" s="50" t="s">
        <v>4405</v>
      </c>
      <c r="J1109" s="51">
        <v>137.25</v>
      </c>
      <c r="K1109" s="51">
        <v>90</v>
      </c>
      <c r="L1109" s="52">
        <f t="shared" si="35"/>
        <v>113.625</v>
      </c>
    </row>
    <row r="1110" spans="1:12" ht="12.75" customHeight="1">
      <c r="A1110" s="47" t="s">
        <v>4621</v>
      </c>
      <c r="B1110" s="48" t="s">
        <v>4622</v>
      </c>
      <c r="C1110" s="49" t="s">
        <v>4623</v>
      </c>
      <c r="D1110" s="49" t="s">
        <v>888</v>
      </c>
      <c r="E1110" s="49" t="s">
        <v>1134</v>
      </c>
      <c r="F1110" s="49" t="str">
        <f t="shared" si="34"/>
        <v>106</v>
      </c>
      <c r="G1110" s="50" t="s">
        <v>4393</v>
      </c>
      <c r="H1110" s="48" t="s">
        <v>904</v>
      </c>
      <c r="I1110" s="50" t="s">
        <v>4405</v>
      </c>
      <c r="J1110" s="51">
        <v>145.25</v>
      </c>
      <c r="K1110" s="51">
        <v>88</v>
      </c>
      <c r="L1110" s="52">
        <f t="shared" si="35"/>
        <v>116.625</v>
      </c>
    </row>
    <row r="1111" spans="1:12" ht="12.75" customHeight="1">
      <c r="A1111" s="47" t="s">
        <v>4624</v>
      </c>
      <c r="B1111" s="48" t="s">
        <v>4625</v>
      </c>
      <c r="C1111" s="49" t="s">
        <v>4626</v>
      </c>
      <c r="D1111" s="49" t="s">
        <v>888</v>
      </c>
      <c r="E1111" s="49" t="s">
        <v>1134</v>
      </c>
      <c r="F1111" s="49" t="str">
        <f t="shared" si="34"/>
        <v>106</v>
      </c>
      <c r="G1111" s="50" t="s">
        <v>4393</v>
      </c>
      <c r="H1111" s="48" t="s">
        <v>1064</v>
      </c>
      <c r="I1111" s="50" t="s">
        <v>4494</v>
      </c>
      <c r="J1111" s="51">
        <v>135.5</v>
      </c>
      <c r="K1111" s="51">
        <v>70</v>
      </c>
      <c r="L1111" s="52">
        <f t="shared" si="35"/>
        <v>102.75</v>
      </c>
    </row>
    <row r="1112" spans="1:12" ht="12.75" customHeight="1">
      <c r="A1112" s="47" t="s">
        <v>4627</v>
      </c>
      <c r="B1112" s="48" t="s">
        <v>4628</v>
      </c>
      <c r="C1112" s="49" t="s">
        <v>4629</v>
      </c>
      <c r="D1112" s="49" t="s">
        <v>888</v>
      </c>
      <c r="E1112" s="49" t="s">
        <v>1134</v>
      </c>
      <c r="F1112" s="49" t="str">
        <f t="shared" si="34"/>
        <v>106</v>
      </c>
      <c r="G1112" s="50" t="s">
        <v>4393</v>
      </c>
      <c r="H1112" s="48" t="s">
        <v>904</v>
      </c>
      <c r="I1112" s="50" t="s">
        <v>4405</v>
      </c>
      <c r="J1112" s="51">
        <v>119.75</v>
      </c>
      <c r="K1112" s="51">
        <v>53</v>
      </c>
      <c r="L1112" s="52">
        <f t="shared" si="35"/>
        <v>86.375</v>
      </c>
    </row>
    <row r="1113" spans="1:12" ht="12.75" customHeight="1">
      <c r="A1113" s="47" t="s">
        <v>4630</v>
      </c>
      <c r="B1113" s="48" t="s">
        <v>4631</v>
      </c>
      <c r="C1113" s="49" t="s">
        <v>4632</v>
      </c>
      <c r="D1113" s="49" t="s">
        <v>888</v>
      </c>
      <c r="E1113" s="49" t="s">
        <v>1144</v>
      </c>
      <c r="F1113" s="49" t="str">
        <f t="shared" si="34"/>
        <v>106</v>
      </c>
      <c r="G1113" s="50" t="s">
        <v>4393</v>
      </c>
      <c r="H1113" s="48" t="s">
        <v>2640</v>
      </c>
      <c r="I1113" s="50" t="s">
        <v>4552</v>
      </c>
      <c r="J1113" s="51">
        <v>146.25</v>
      </c>
      <c r="K1113" s="51">
        <v>51</v>
      </c>
      <c r="L1113" s="52">
        <f t="shared" si="35"/>
        <v>98.625</v>
      </c>
    </row>
    <row r="1114" spans="1:12" ht="12.75" customHeight="1">
      <c r="A1114" s="47" t="s">
        <v>4633</v>
      </c>
      <c r="B1114" s="48" t="s">
        <v>4634</v>
      </c>
      <c r="C1114" s="49" t="s">
        <v>4635</v>
      </c>
      <c r="D1114" s="49" t="s">
        <v>771</v>
      </c>
      <c r="E1114" s="49" t="s">
        <v>1144</v>
      </c>
      <c r="F1114" s="49" t="str">
        <f t="shared" si="34"/>
        <v>106</v>
      </c>
      <c r="G1114" s="50" t="s">
        <v>4393</v>
      </c>
      <c r="H1114" s="48" t="s">
        <v>926</v>
      </c>
      <c r="I1114" s="50" t="s">
        <v>4441</v>
      </c>
      <c r="J1114" s="51">
        <v>141.5</v>
      </c>
      <c r="K1114" s="51">
        <v>98</v>
      </c>
      <c r="L1114" s="52">
        <f t="shared" si="35"/>
        <v>119.75</v>
      </c>
    </row>
    <row r="1115" spans="1:12" ht="12.75" customHeight="1">
      <c r="A1115" s="47" t="s">
        <v>4636</v>
      </c>
      <c r="B1115" s="48" t="s">
        <v>4637</v>
      </c>
      <c r="C1115" s="49" t="s">
        <v>4638</v>
      </c>
      <c r="D1115" s="49" t="s">
        <v>771</v>
      </c>
      <c r="E1115" s="49" t="s">
        <v>1148</v>
      </c>
      <c r="F1115" s="49" t="str">
        <f t="shared" si="34"/>
        <v>106</v>
      </c>
      <c r="G1115" s="50" t="s">
        <v>4393</v>
      </c>
      <c r="H1115" s="48" t="s">
        <v>4438</v>
      </c>
      <c r="I1115" s="50" t="s">
        <v>4405</v>
      </c>
      <c r="J1115" s="51">
        <v>111.25</v>
      </c>
      <c r="K1115" s="51">
        <v>93</v>
      </c>
      <c r="L1115" s="52">
        <f t="shared" si="35"/>
        <v>102.125</v>
      </c>
    </row>
    <row r="1116" spans="1:12" ht="12.75" customHeight="1">
      <c r="A1116" s="47" t="s">
        <v>4639</v>
      </c>
      <c r="B1116" s="48" t="s">
        <v>4640</v>
      </c>
      <c r="C1116" s="49" t="s">
        <v>4641</v>
      </c>
      <c r="D1116" s="49" t="s">
        <v>771</v>
      </c>
      <c r="E1116" s="49" t="s">
        <v>1148</v>
      </c>
      <c r="F1116" s="49" t="str">
        <f t="shared" si="34"/>
        <v>106</v>
      </c>
      <c r="G1116" s="50" t="s">
        <v>4393</v>
      </c>
      <c r="H1116" s="48" t="s">
        <v>1022</v>
      </c>
      <c r="I1116" s="50" t="s">
        <v>4424</v>
      </c>
      <c r="J1116" s="51">
        <v>120.5</v>
      </c>
      <c r="K1116" s="51">
        <v>86</v>
      </c>
      <c r="L1116" s="52">
        <f t="shared" si="35"/>
        <v>103.25</v>
      </c>
    </row>
    <row r="1117" spans="1:12" ht="12.75" customHeight="1">
      <c r="A1117" s="47" t="s">
        <v>4642</v>
      </c>
      <c r="B1117" s="48" t="s">
        <v>4643</v>
      </c>
      <c r="C1117" s="49" t="s">
        <v>4644</v>
      </c>
      <c r="D1117" s="49" t="s">
        <v>888</v>
      </c>
      <c r="E1117" s="49" t="s">
        <v>1155</v>
      </c>
      <c r="F1117" s="49" t="str">
        <f t="shared" si="34"/>
        <v>106</v>
      </c>
      <c r="G1117" s="50" t="s">
        <v>4393</v>
      </c>
      <c r="H1117" s="48" t="s">
        <v>926</v>
      </c>
      <c r="I1117" s="50" t="s">
        <v>4441</v>
      </c>
      <c r="J1117" s="51">
        <v>139</v>
      </c>
      <c r="K1117" s="51">
        <v>54</v>
      </c>
      <c r="L1117" s="52">
        <f t="shared" si="35"/>
        <v>96.5</v>
      </c>
    </row>
    <row r="1118" spans="1:12" ht="12.75" customHeight="1">
      <c r="A1118" s="47" t="s">
        <v>4645</v>
      </c>
      <c r="B1118" s="48" t="s">
        <v>4646</v>
      </c>
      <c r="C1118" s="49" t="s">
        <v>4647</v>
      </c>
      <c r="D1118" s="49" t="s">
        <v>888</v>
      </c>
      <c r="E1118" s="49" t="s">
        <v>1155</v>
      </c>
      <c r="F1118" s="49" t="str">
        <f t="shared" si="34"/>
        <v>106</v>
      </c>
      <c r="G1118" s="50" t="s">
        <v>4393</v>
      </c>
      <c r="H1118" s="48" t="s">
        <v>1064</v>
      </c>
      <c r="I1118" s="50" t="s">
        <v>4494</v>
      </c>
      <c r="J1118" s="51">
        <v>127.5</v>
      </c>
      <c r="K1118" s="51">
        <v>60</v>
      </c>
      <c r="L1118" s="52">
        <f t="shared" si="35"/>
        <v>93.75</v>
      </c>
    </row>
    <row r="1119" spans="1:12" ht="12.75" customHeight="1">
      <c r="A1119" s="47" t="s">
        <v>4648</v>
      </c>
      <c r="B1119" s="48" t="s">
        <v>4649</v>
      </c>
      <c r="C1119" s="49" t="s">
        <v>4650</v>
      </c>
      <c r="D1119" s="49" t="s">
        <v>888</v>
      </c>
      <c r="E1119" s="49" t="s">
        <v>1155</v>
      </c>
      <c r="F1119" s="49" t="str">
        <f t="shared" si="34"/>
        <v>106</v>
      </c>
      <c r="G1119" s="50" t="s">
        <v>4393</v>
      </c>
      <c r="H1119" s="48" t="s">
        <v>908</v>
      </c>
      <c r="I1119" s="50" t="s">
        <v>4466</v>
      </c>
      <c r="J1119" s="51">
        <v>121.25</v>
      </c>
      <c r="K1119" s="51">
        <v>91</v>
      </c>
      <c r="L1119" s="52">
        <f t="shared" si="35"/>
        <v>106.125</v>
      </c>
    </row>
    <row r="1120" spans="1:12" ht="12.75" customHeight="1">
      <c r="A1120" s="47" t="s">
        <v>4651</v>
      </c>
      <c r="B1120" s="48" t="s">
        <v>4652</v>
      </c>
      <c r="C1120" s="49" t="s">
        <v>4653</v>
      </c>
      <c r="D1120" s="49" t="s">
        <v>888</v>
      </c>
      <c r="E1120" s="49" t="s">
        <v>1155</v>
      </c>
      <c r="F1120" s="49" t="str">
        <f t="shared" si="34"/>
        <v>106</v>
      </c>
      <c r="G1120" s="50" t="s">
        <v>4393</v>
      </c>
      <c r="H1120" s="48" t="s">
        <v>956</v>
      </c>
      <c r="I1120" s="50" t="s">
        <v>4394</v>
      </c>
      <c r="J1120" s="51">
        <v>142.25</v>
      </c>
      <c r="K1120" s="51">
        <v>31</v>
      </c>
      <c r="L1120" s="52">
        <f t="shared" si="35"/>
        <v>86.625</v>
      </c>
    </row>
    <row r="1121" spans="1:12" ht="12.75" customHeight="1">
      <c r="A1121" s="47" t="s">
        <v>4654</v>
      </c>
      <c r="B1121" s="48" t="s">
        <v>4655</v>
      </c>
      <c r="C1121" s="49" t="s">
        <v>4656</v>
      </c>
      <c r="D1121" s="49" t="s">
        <v>771</v>
      </c>
      <c r="E1121" s="49" t="s">
        <v>2037</v>
      </c>
      <c r="F1121" s="49" t="str">
        <f t="shared" si="34"/>
        <v>106</v>
      </c>
      <c r="G1121" s="50" t="s">
        <v>4393</v>
      </c>
      <c r="H1121" s="48" t="s">
        <v>2640</v>
      </c>
      <c r="I1121" s="50" t="s">
        <v>4552</v>
      </c>
      <c r="J1121" s="51">
        <v>128.75</v>
      </c>
      <c r="K1121" s="51">
        <v>80</v>
      </c>
      <c r="L1121" s="52">
        <f t="shared" si="35"/>
        <v>104.375</v>
      </c>
    </row>
    <row r="1122" spans="1:12" ht="12.75" customHeight="1">
      <c r="A1122" s="47" t="s">
        <v>4657</v>
      </c>
      <c r="B1122" s="48" t="s">
        <v>4658</v>
      </c>
      <c r="C1122" s="49" t="s">
        <v>4659</v>
      </c>
      <c r="D1122" s="49" t="s">
        <v>888</v>
      </c>
      <c r="E1122" s="49" t="s">
        <v>1640</v>
      </c>
      <c r="F1122" s="49" t="str">
        <f t="shared" si="34"/>
        <v>106</v>
      </c>
      <c r="G1122" s="50" t="s">
        <v>4393</v>
      </c>
      <c r="H1122" s="48" t="s">
        <v>4438</v>
      </c>
      <c r="I1122" s="50" t="s">
        <v>4405</v>
      </c>
      <c r="J1122" s="51">
        <v>112.5</v>
      </c>
      <c r="K1122" s="51">
        <v>99</v>
      </c>
      <c r="L1122" s="52">
        <f t="shared" si="35"/>
        <v>105.75</v>
      </c>
    </row>
    <row r="1123" spans="1:12" ht="12.75" customHeight="1">
      <c r="A1123" s="47" t="s">
        <v>4660</v>
      </c>
      <c r="B1123" s="48" t="s">
        <v>4661</v>
      </c>
      <c r="C1123" s="49" t="s">
        <v>4662</v>
      </c>
      <c r="D1123" s="49" t="s">
        <v>771</v>
      </c>
      <c r="E1123" s="49" t="s">
        <v>1645</v>
      </c>
      <c r="F1123" s="49" t="str">
        <f t="shared" si="34"/>
        <v>106</v>
      </c>
      <c r="G1123" s="50" t="s">
        <v>4393</v>
      </c>
      <c r="H1123" s="48" t="s">
        <v>2640</v>
      </c>
      <c r="I1123" s="50" t="s">
        <v>4552</v>
      </c>
      <c r="J1123" s="51">
        <v>149.25</v>
      </c>
      <c r="K1123" s="51">
        <v>88</v>
      </c>
      <c r="L1123" s="52">
        <f t="shared" si="35"/>
        <v>118.625</v>
      </c>
    </row>
    <row r="1124" spans="1:12" ht="12.75" customHeight="1">
      <c r="A1124" s="47" t="s">
        <v>4663</v>
      </c>
      <c r="B1124" s="48" t="s">
        <v>4664</v>
      </c>
      <c r="C1124" s="49" t="s">
        <v>4665</v>
      </c>
      <c r="D1124" s="49" t="s">
        <v>888</v>
      </c>
      <c r="E1124" s="49" t="s">
        <v>2063</v>
      </c>
      <c r="F1124" s="49" t="str">
        <f t="shared" si="34"/>
        <v>106</v>
      </c>
      <c r="G1124" s="50" t="s">
        <v>4393</v>
      </c>
      <c r="H1124" s="48" t="s">
        <v>904</v>
      </c>
      <c r="I1124" s="50" t="s">
        <v>4405</v>
      </c>
      <c r="J1124" s="51">
        <v>136.75</v>
      </c>
      <c r="K1124" s="51">
        <v>31</v>
      </c>
      <c r="L1124" s="52">
        <f t="shared" si="35"/>
        <v>83.875</v>
      </c>
    </row>
    <row r="1125" spans="1:12" ht="12.75" customHeight="1">
      <c r="A1125" s="47" t="s">
        <v>4666</v>
      </c>
      <c r="B1125" s="48" t="s">
        <v>4667</v>
      </c>
      <c r="C1125" s="49" t="s">
        <v>4668</v>
      </c>
      <c r="D1125" s="49" t="s">
        <v>771</v>
      </c>
      <c r="E1125" s="49" t="s">
        <v>2968</v>
      </c>
      <c r="F1125" s="49" t="str">
        <f t="shared" si="34"/>
        <v>106</v>
      </c>
      <c r="G1125" s="50" t="s">
        <v>4393</v>
      </c>
      <c r="H1125" s="48" t="s">
        <v>2421</v>
      </c>
      <c r="I1125" s="50" t="s">
        <v>4413</v>
      </c>
      <c r="J1125" s="51">
        <v>123</v>
      </c>
      <c r="K1125" s="51">
        <v>76</v>
      </c>
      <c r="L1125" s="52">
        <f t="shared" si="35"/>
        <v>99.5</v>
      </c>
    </row>
    <row r="1126" spans="1:12" ht="12.75" customHeight="1">
      <c r="A1126" s="47" t="s">
        <v>4669</v>
      </c>
      <c r="B1126" s="48" t="s">
        <v>4670</v>
      </c>
      <c r="C1126" s="49" t="s">
        <v>4671</v>
      </c>
      <c r="D1126" s="49" t="s">
        <v>771</v>
      </c>
      <c r="E1126" s="49" t="s">
        <v>2968</v>
      </c>
      <c r="F1126" s="49" t="str">
        <f t="shared" si="34"/>
        <v>106</v>
      </c>
      <c r="G1126" s="50" t="s">
        <v>4393</v>
      </c>
      <c r="H1126" s="48" t="s">
        <v>2376</v>
      </c>
      <c r="I1126" s="50" t="s">
        <v>4413</v>
      </c>
      <c r="J1126" s="51">
        <v>130.25</v>
      </c>
      <c r="K1126" s="51">
        <v>63</v>
      </c>
      <c r="L1126" s="52">
        <f t="shared" si="35"/>
        <v>96.625</v>
      </c>
    </row>
    <row r="1127" spans="1:12" ht="12.75" customHeight="1">
      <c r="A1127" s="47" t="s">
        <v>4672</v>
      </c>
      <c r="B1127" s="48" t="s">
        <v>4673</v>
      </c>
      <c r="C1127" s="49" t="s">
        <v>4674</v>
      </c>
      <c r="D1127" s="49" t="s">
        <v>771</v>
      </c>
      <c r="E1127" s="49" t="s">
        <v>1178</v>
      </c>
      <c r="F1127" s="49" t="str">
        <f t="shared" si="34"/>
        <v>106</v>
      </c>
      <c r="G1127" s="50" t="s">
        <v>4393</v>
      </c>
      <c r="H1127" s="48" t="s">
        <v>943</v>
      </c>
      <c r="I1127" s="50" t="s">
        <v>4409</v>
      </c>
      <c r="J1127" s="51">
        <v>133.5</v>
      </c>
      <c r="K1127" s="51">
        <v>41</v>
      </c>
      <c r="L1127" s="52">
        <f t="shared" si="35"/>
        <v>87.25</v>
      </c>
    </row>
    <row r="1128" spans="1:12" ht="12.75" customHeight="1">
      <c r="A1128" s="47" t="s">
        <v>4675</v>
      </c>
      <c r="B1128" s="48" t="s">
        <v>4676</v>
      </c>
      <c r="C1128" s="49" t="s">
        <v>4677</v>
      </c>
      <c r="D1128" s="49" t="s">
        <v>888</v>
      </c>
      <c r="E1128" s="49" t="s">
        <v>1178</v>
      </c>
      <c r="F1128" s="49" t="str">
        <f t="shared" si="34"/>
        <v>106</v>
      </c>
      <c r="G1128" s="50" t="s">
        <v>4393</v>
      </c>
      <c r="H1128" s="48" t="s">
        <v>2421</v>
      </c>
      <c r="I1128" s="50" t="s">
        <v>4413</v>
      </c>
      <c r="J1128" s="51">
        <v>142.5</v>
      </c>
      <c r="K1128" s="51">
        <v>81</v>
      </c>
      <c r="L1128" s="52">
        <f t="shared" si="35"/>
        <v>111.75</v>
      </c>
    </row>
    <row r="1129" spans="1:12" ht="12.75" customHeight="1">
      <c r="A1129" s="47" t="s">
        <v>4678</v>
      </c>
      <c r="B1129" s="48" t="s">
        <v>4679</v>
      </c>
      <c r="C1129" s="49" t="s">
        <v>4680</v>
      </c>
      <c r="D1129" s="49" t="s">
        <v>888</v>
      </c>
      <c r="E1129" s="49" t="s">
        <v>1178</v>
      </c>
      <c r="F1129" s="49" t="str">
        <f t="shared" si="34"/>
        <v>106</v>
      </c>
      <c r="G1129" s="50" t="s">
        <v>4393</v>
      </c>
      <c r="H1129" s="48" t="s">
        <v>4438</v>
      </c>
      <c r="I1129" s="50" t="s">
        <v>4405</v>
      </c>
      <c r="J1129" s="51">
        <v>142.75</v>
      </c>
      <c r="K1129" s="51">
        <v>82</v>
      </c>
      <c r="L1129" s="52">
        <f t="shared" si="35"/>
        <v>112.375</v>
      </c>
    </row>
    <row r="1130" spans="1:12" ht="12.75" customHeight="1">
      <c r="A1130" s="47" t="s">
        <v>4681</v>
      </c>
      <c r="B1130" s="48" t="s">
        <v>4682</v>
      </c>
      <c r="C1130" s="49" t="s">
        <v>4683</v>
      </c>
      <c r="D1130" s="49" t="s">
        <v>888</v>
      </c>
      <c r="E1130" s="49" t="s">
        <v>889</v>
      </c>
      <c r="F1130" s="49" t="str">
        <f t="shared" si="34"/>
        <v>107</v>
      </c>
      <c r="G1130" s="50" t="s">
        <v>4684</v>
      </c>
      <c r="H1130" s="48" t="s">
        <v>2453</v>
      </c>
      <c r="I1130" s="50" t="s">
        <v>4685</v>
      </c>
      <c r="J1130" s="51">
        <v>137</v>
      </c>
      <c r="K1130" s="51">
        <v>41</v>
      </c>
      <c r="L1130" s="52">
        <f t="shared" si="35"/>
        <v>89</v>
      </c>
    </row>
    <row r="1131" spans="1:12" ht="12.75" customHeight="1">
      <c r="A1131" s="47" t="s">
        <v>4686</v>
      </c>
      <c r="B1131" s="48" t="s">
        <v>4687</v>
      </c>
      <c r="C1131" s="49" t="s">
        <v>4688</v>
      </c>
      <c r="D1131" s="49" t="s">
        <v>888</v>
      </c>
      <c r="E1131" s="49" t="s">
        <v>889</v>
      </c>
      <c r="F1131" s="49" t="str">
        <f t="shared" si="34"/>
        <v>107</v>
      </c>
      <c r="G1131" s="50" t="s">
        <v>4684</v>
      </c>
      <c r="H1131" s="48" t="s">
        <v>943</v>
      </c>
      <c r="I1131" s="50" t="s">
        <v>4689</v>
      </c>
      <c r="J1131" s="51">
        <v>134.75</v>
      </c>
      <c r="K1131" s="51">
        <v>92</v>
      </c>
      <c r="L1131" s="52">
        <f t="shared" si="35"/>
        <v>113.375</v>
      </c>
    </row>
    <row r="1132" spans="1:12" ht="12.75" customHeight="1">
      <c r="A1132" s="47" t="s">
        <v>4690</v>
      </c>
      <c r="B1132" s="48" t="s">
        <v>4691</v>
      </c>
      <c r="C1132" s="49" t="s">
        <v>4692</v>
      </c>
      <c r="D1132" s="49" t="s">
        <v>888</v>
      </c>
      <c r="E1132" s="49" t="s">
        <v>889</v>
      </c>
      <c r="F1132" s="49" t="str">
        <f t="shared" si="34"/>
        <v>107</v>
      </c>
      <c r="G1132" s="50" t="s">
        <v>4684</v>
      </c>
      <c r="H1132" s="48" t="s">
        <v>904</v>
      </c>
      <c r="I1132" s="50" t="s">
        <v>4693</v>
      </c>
      <c r="J1132" s="51">
        <v>147.25</v>
      </c>
      <c r="K1132" s="51">
        <v>76</v>
      </c>
      <c r="L1132" s="52">
        <f t="shared" si="35"/>
        <v>111.625</v>
      </c>
    </row>
    <row r="1133" spans="1:12" ht="12.75" customHeight="1">
      <c r="A1133" s="47" t="s">
        <v>4694</v>
      </c>
      <c r="B1133" s="48" t="s">
        <v>4695</v>
      </c>
      <c r="C1133" s="49" t="s">
        <v>4696</v>
      </c>
      <c r="D1133" s="49" t="s">
        <v>888</v>
      </c>
      <c r="E1133" s="49" t="s">
        <v>889</v>
      </c>
      <c r="F1133" s="49" t="str">
        <f t="shared" si="34"/>
        <v>107</v>
      </c>
      <c r="G1133" s="50" t="s">
        <v>4684</v>
      </c>
      <c r="H1133" s="48" t="s">
        <v>4189</v>
      </c>
      <c r="I1133" s="50" t="s">
        <v>4697</v>
      </c>
      <c r="J1133" s="51">
        <v>137.5</v>
      </c>
      <c r="K1133" s="51">
        <v>70</v>
      </c>
      <c r="L1133" s="52">
        <f t="shared" si="35"/>
        <v>103.75</v>
      </c>
    </row>
    <row r="1134" spans="1:12" ht="12.75" customHeight="1">
      <c r="A1134" s="47" t="s">
        <v>4698</v>
      </c>
      <c r="B1134" s="48" t="s">
        <v>4699</v>
      </c>
      <c r="C1134" s="49" t="s">
        <v>4700</v>
      </c>
      <c r="D1134" s="49" t="s">
        <v>888</v>
      </c>
      <c r="E1134" s="49" t="s">
        <v>889</v>
      </c>
      <c r="F1134" s="49" t="str">
        <f t="shared" si="34"/>
        <v>107</v>
      </c>
      <c r="G1134" s="50" t="s">
        <v>4684</v>
      </c>
      <c r="H1134" s="48" t="s">
        <v>2453</v>
      </c>
      <c r="I1134" s="50" t="s">
        <v>4685</v>
      </c>
      <c r="J1134" s="51">
        <v>126.5</v>
      </c>
      <c r="K1134" s="51">
        <v>84</v>
      </c>
      <c r="L1134" s="52">
        <f t="shared" si="35"/>
        <v>105.25</v>
      </c>
    </row>
    <row r="1135" spans="1:12" ht="12.75" customHeight="1">
      <c r="A1135" s="47" t="s">
        <v>4701</v>
      </c>
      <c r="B1135" s="48" t="s">
        <v>4702</v>
      </c>
      <c r="C1135" s="49" t="s">
        <v>4703</v>
      </c>
      <c r="D1135" s="49" t="s">
        <v>888</v>
      </c>
      <c r="E1135" s="49" t="s">
        <v>889</v>
      </c>
      <c r="F1135" s="49" t="str">
        <f t="shared" si="34"/>
        <v>107</v>
      </c>
      <c r="G1135" s="50" t="s">
        <v>4684</v>
      </c>
      <c r="H1135" s="48" t="s">
        <v>904</v>
      </c>
      <c r="I1135" s="50" t="s">
        <v>4693</v>
      </c>
      <c r="J1135" s="51">
        <v>120.5</v>
      </c>
      <c r="K1135" s="51">
        <v>64</v>
      </c>
      <c r="L1135" s="52">
        <f t="shared" si="35"/>
        <v>92.25</v>
      </c>
    </row>
    <row r="1136" spans="1:12" ht="12.75" customHeight="1">
      <c r="A1136" s="47" t="s">
        <v>4704</v>
      </c>
      <c r="B1136" s="48" t="s">
        <v>4705</v>
      </c>
      <c r="C1136" s="49" t="s">
        <v>4706</v>
      </c>
      <c r="D1136" s="49" t="s">
        <v>888</v>
      </c>
      <c r="E1136" s="49" t="s">
        <v>889</v>
      </c>
      <c r="F1136" s="49" t="str">
        <f t="shared" si="34"/>
        <v>107</v>
      </c>
      <c r="G1136" s="50" t="s">
        <v>4684</v>
      </c>
      <c r="H1136" s="48" t="s">
        <v>2453</v>
      </c>
      <c r="I1136" s="50" t="s">
        <v>4685</v>
      </c>
      <c r="J1136" s="51">
        <v>122.75</v>
      </c>
      <c r="K1136" s="51">
        <v>63</v>
      </c>
      <c r="L1136" s="52">
        <f t="shared" si="35"/>
        <v>92.875</v>
      </c>
    </row>
    <row r="1137" spans="1:12" ht="12.75" customHeight="1">
      <c r="A1137" s="47" t="s">
        <v>4707</v>
      </c>
      <c r="B1137" s="48" t="s">
        <v>4708</v>
      </c>
      <c r="C1137" s="49" t="s">
        <v>4709</v>
      </c>
      <c r="D1137" s="49" t="s">
        <v>771</v>
      </c>
      <c r="E1137" s="49" t="s">
        <v>889</v>
      </c>
      <c r="F1137" s="49" t="str">
        <f t="shared" si="34"/>
        <v>107</v>
      </c>
      <c r="G1137" s="50" t="s">
        <v>4684</v>
      </c>
      <c r="H1137" s="48" t="s">
        <v>904</v>
      </c>
      <c r="I1137" s="50" t="s">
        <v>4693</v>
      </c>
      <c r="J1137" s="51">
        <v>127.75</v>
      </c>
      <c r="K1137" s="51">
        <v>98</v>
      </c>
      <c r="L1137" s="52">
        <f t="shared" si="35"/>
        <v>112.875</v>
      </c>
    </row>
    <row r="1138" spans="1:12" ht="12.75" customHeight="1">
      <c r="A1138" s="47" t="s">
        <v>4710</v>
      </c>
      <c r="B1138" s="48" t="s">
        <v>4711</v>
      </c>
      <c r="C1138" s="49" t="s">
        <v>4712</v>
      </c>
      <c r="D1138" s="49" t="s">
        <v>888</v>
      </c>
      <c r="E1138" s="49" t="s">
        <v>889</v>
      </c>
      <c r="F1138" s="49" t="str">
        <f t="shared" si="34"/>
        <v>107</v>
      </c>
      <c r="G1138" s="50" t="s">
        <v>4684</v>
      </c>
      <c r="H1138" s="48" t="s">
        <v>904</v>
      </c>
      <c r="I1138" s="50" t="s">
        <v>4693</v>
      </c>
      <c r="J1138" s="51">
        <v>126.5</v>
      </c>
      <c r="K1138" s="51">
        <v>79</v>
      </c>
      <c r="L1138" s="52">
        <f t="shared" si="35"/>
        <v>102.75</v>
      </c>
    </row>
    <row r="1139" spans="1:12" ht="12.75" customHeight="1">
      <c r="A1139" s="47" t="s">
        <v>4713</v>
      </c>
      <c r="B1139" s="48" t="s">
        <v>4714</v>
      </c>
      <c r="C1139" s="49" t="s">
        <v>4715</v>
      </c>
      <c r="D1139" s="49" t="s">
        <v>888</v>
      </c>
      <c r="E1139" s="49" t="s">
        <v>889</v>
      </c>
      <c r="F1139" s="49" t="str">
        <f t="shared" si="34"/>
        <v>107</v>
      </c>
      <c r="G1139" s="50" t="s">
        <v>4684</v>
      </c>
      <c r="H1139" s="48" t="s">
        <v>3144</v>
      </c>
      <c r="I1139" s="50" t="s">
        <v>4716</v>
      </c>
      <c r="J1139" s="51">
        <v>139.75</v>
      </c>
      <c r="K1139" s="51">
        <v>92</v>
      </c>
      <c r="L1139" s="52">
        <f t="shared" si="35"/>
        <v>115.875</v>
      </c>
    </row>
    <row r="1140" spans="1:12" ht="12.75" customHeight="1">
      <c r="A1140" s="47" t="s">
        <v>4717</v>
      </c>
      <c r="B1140" s="48" t="s">
        <v>4718</v>
      </c>
      <c r="C1140" s="49" t="s">
        <v>4719</v>
      </c>
      <c r="D1140" s="49" t="s">
        <v>888</v>
      </c>
      <c r="E1140" s="49" t="s">
        <v>889</v>
      </c>
      <c r="F1140" s="49" t="str">
        <f t="shared" si="34"/>
        <v>107</v>
      </c>
      <c r="G1140" s="50" t="s">
        <v>4684</v>
      </c>
      <c r="H1140" s="48" t="s">
        <v>904</v>
      </c>
      <c r="I1140" s="50" t="s">
        <v>4693</v>
      </c>
      <c r="J1140" s="51">
        <v>117.75</v>
      </c>
      <c r="K1140" s="51">
        <v>53</v>
      </c>
      <c r="L1140" s="52">
        <f t="shared" si="35"/>
        <v>85.375</v>
      </c>
    </row>
    <row r="1141" spans="1:12" ht="12.75" customHeight="1">
      <c r="A1141" s="47" t="s">
        <v>4720</v>
      </c>
      <c r="B1141" s="48" t="s">
        <v>4721</v>
      </c>
      <c r="C1141" s="49" t="s">
        <v>4722</v>
      </c>
      <c r="D1141" s="49" t="s">
        <v>888</v>
      </c>
      <c r="E1141" s="49" t="s">
        <v>889</v>
      </c>
      <c r="F1141" s="49" t="str">
        <f t="shared" si="34"/>
        <v>107</v>
      </c>
      <c r="G1141" s="50" t="s">
        <v>4684</v>
      </c>
      <c r="H1141" s="48" t="s">
        <v>2453</v>
      </c>
      <c r="I1141" s="50" t="s">
        <v>4685</v>
      </c>
      <c r="J1141" s="51">
        <v>139</v>
      </c>
      <c r="K1141" s="51">
        <v>90</v>
      </c>
      <c r="L1141" s="52">
        <f t="shared" si="35"/>
        <v>114.5</v>
      </c>
    </row>
    <row r="1142" spans="1:12" ht="12.75" customHeight="1">
      <c r="A1142" s="47" t="s">
        <v>4723</v>
      </c>
      <c r="B1142" s="48" t="s">
        <v>4724</v>
      </c>
      <c r="C1142" s="49" t="s">
        <v>4725</v>
      </c>
      <c r="D1142" s="49" t="s">
        <v>888</v>
      </c>
      <c r="E1142" s="49" t="s">
        <v>889</v>
      </c>
      <c r="F1142" s="49" t="str">
        <f t="shared" si="34"/>
        <v>107</v>
      </c>
      <c r="G1142" s="50" t="s">
        <v>4684</v>
      </c>
      <c r="H1142" s="48" t="s">
        <v>904</v>
      </c>
      <c r="I1142" s="50" t="s">
        <v>4693</v>
      </c>
      <c r="J1142" s="51">
        <v>144</v>
      </c>
      <c r="K1142" s="51">
        <v>68</v>
      </c>
      <c r="L1142" s="52">
        <f t="shared" si="35"/>
        <v>106</v>
      </c>
    </row>
    <row r="1143" spans="1:12" ht="12.75" customHeight="1">
      <c r="A1143" s="47" t="s">
        <v>4726</v>
      </c>
      <c r="B1143" s="48" t="s">
        <v>4727</v>
      </c>
      <c r="C1143" s="49" t="s">
        <v>4728</v>
      </c>
      <c r="D1143" s="49" t="s">
        <v>888</v>
      </c>
      <c r="E1143" s="49" t="s">
        <v>889</v>
      </c>
      <c r="F1143" s="49" t="str">
        <f t="shared" si="34"/>
        <v>107</v>
      </c>
      <c r="G1143" s="50" t="s">
        <v>4684</v>
      </c>
      <c r="H1143" s="48" t="s">
        <v>2453</v>
      </c>
      <c r="I1143" s="50" t="s">
        <v>4685</v>
      </c>
      <c r="J1143" s="51">
        <v>136</v>
      </c>
      <c r="K1143" s="51">
        <v>91</v>
      </c>
      <c r="L1143" s="52">
        <f t="shared" si="35"/>
        <v>113.5</v>
      </c>
    </row>
    <row r="1144" spans="1:12" ht="12.75" customHeight="1">
      <c r="A1144" s="47" t="s">
        <v>4729</v>
      </c>
      <c r="B1144" s="48" t="s">
        <v>4730</v>
      </c>
      <c r="C1144" s="49" t="s">
        <v>4731</v>
      </c>
      <c r="D1144" s="49" t="s">
        <v>888</v>
      </c>
      <c r="E1144" s="49" t="s">
        <v>889</v>
      </c>
      <c r="F1144" s="49" t="str">
        <f t="shared" si="34"/>
        <v>107</v>
      </c>
      <c r="G1144" s="50" t="s">
        <v>4684</v>
      </c>
      <c r="H1144" s="48" t="s">
        <v>904</v>
      </c>
      <c r="I1144" s="50" t="s">
        <v>4693</v>
      </c>
      <c r="J1144" s="51">
        <v>150</v>
      </c>
      <c r="K1144" s="51">
        <v>75</v>
      </c>
      <c r="L1144" s="52">
        <f t="shared" si="35"/>
        <v>112.5</v>
      </c>
    </row>
    <row r="1145" spans="1:12" ht="12.75" customHeight="1">
      <c r="A1145" s="47" t="s">
        <v>4732</v>
      </c>
      <c r="B1145" s="48" t="s">
        <v>4733</v>
      </c>
      <c r="C1145" s="49" t="s">
        <v>4734</v>
      </c>
      <c r="D1145" s="49" t="s">
        <v>771</v>
      </c>
      <c r="E1145" s="49" t="s">
        <v>2968</v>
      </c>
      <c r="F1145" s="49" t="str">
        <f t="shared" si="34"/>
        <v>107</v>
      </c>
      <c r="G1145" s="50" t="s">
        <v>4684</v>
      </c>
      <c r="H1145" s="48" t="s">
        <v>943</v>
      </c>
      <c r="I1145" s="50" t="s">
        <v>4689</v>
      </c>
      <c r="J1145" s="51">
        <v>149.75</v>
      </c>
      <c r="K1145" s="51">
        <v>76</v>
      </c>
      <c r="L1145" s="52">
        <f t="shared" si="35"/>
        <v>112.875</v>
      </c>
    </row>
    <row r="1146" spans="1:12" ht="12.75" customHeight="1">
      <c r="A1146" s="47" t="s">
        <v>4735</v>
      </c>
      <c r="B1146" s="48" t="s">
        <v>4736</v>
      </c>
      <c r="C1146" s="49" t="s">
        <v>4737</v>
      </c>
      <c r="D1146" s="49" t="s">
        <v>771</v>
      </c>
      <c r="E1146" s="49" t="s">
        <v>1178</v>
      </c>
      <c r="F1146" s="49" t="str">
        <f t="shared" si="34"/>
        <v>107</v>
      </c>
      <c r="G1146" s="50" t="s">
        <v>4684</v>
      </c>
      <c r="H1146" s="48" t="s">
        <v>3144</v>
      </c>
      <c r="I1146" s="50" t="s">
        <v>4716</v>
      </c>
      <c r="J1146" s="51">
        <v>138.25</v>
      </c>
      <c r="K1146" s="51">
        <v>49</v>
      </c>
      <c r="L1146" s="52">
        <f t="shared" si="35"/>
        <v>93.625</v>
      </c>
    </row>
    <row r="1147" spans="1:12" ht="12.75" customHeight="1">
      <c r="A1147" s="47" t="s">
        <v>4738</v>
      </c>
      <c r="B1147" s="48" t="s">
        <v>4739</v>
      </c>
      <c r="C1147" s="49" t="s">
        <v>4740</v>
      </c>
      <c r="D1147" s="49" t="s">
        <v>888</v>
      </c>
      <c r="E1147" s="49" t="s">
        <v>889</v>
      </c>
      <c r="F1147" s="49" t="str">
        <f t="shared" si="34"/>
        <v>113</v>
      </c>
      <c r="G1147" s="50" t="s">
        <v>4741</v>
      </c>
      <c r="H1147" s="48" t="s">
        <v>904</v>
      </c>
      <c r="I1147" s="50" t="s">
        <v>4742</v>
      </c>
      <c r="J1147" s="51">
        <v>144.25</v>
      </c>
      <c r="K1147" s="51">
        <v>79</v>
      </c>
      <c r="L1147" s="52">
        <f t="shared" si="35"/>
        <v>111.625</v>
      </c>
    </row>
    <row r="1148" spans="1:12" ht="12.75" customHeight="1">
      <c r="A1148" s="47" t="s">
        <v>4743</v>
      </c>
      <c r="B1148" s="48" t="s">
        <v>4744</v>
      </c>
      <c r="C1148" s="49" t="s">
        <v>4745</v>
      </c>
      <c r="D1148" s="49" t="s">
        <v>771</v>
      </c>
      <c r="E1148" s="49" t="s">
        <v>889</v>
      </c>
      <c r="F1148" s="49" t="str">
        <f t="shared" si="34"/>
        <v>113</v>
      </c>
      <c r="G1148" s="50" t="s">
        <v>4741</v>
      </c>
      <c r="H1148" s="48" t="s">
        <v>1045</v>
      </c>
      <c r="I1148" s="50" t="s">
        <v>4746</v>
      </c>
      <c r="J1148" s="51">
        <v>129.25</v>
      </c>
      <c r="K1148" s="51">
        <v>61</v>
      </c>
      <c r="L1148" s="52">
        <f t="shared" si="35"/>
        <v>95.125</v>
      </c>
    </row>
    <row r="1149" spans="1:12" ht="12.75" customHeight="1">
      <c r="A1149" s="47" t="s">
        <v>4747</v>
      </c>
      <c r="B1149" s="48" t="s">
        <v>4748</v>
      </c>
      <c r="C1149" s="49" t="s">
        <v>4749</v>
      </c>
      <c r="D1149" s="49" t="s">
        <v>888</v>
      </c>
      <c r="E1149" s="49" t="s">
        <v>889</v>
      </c>
      <c r="F1149" s="49" t="str">
        <f t="shared" si="34"/>
        <v>113</v>
      </c>
      <c r="G1149" s="50" t="s">
        <v>4741</v>
      </c>
      <c r="H1149" s="48" t="s">
        <v>904</v>
      </c>
      <c r="I1149" s="50" t="s">
        <v>4742</v>
      </c>
      <c r="J1149" s="51">
        <v>137.75</v>
      </c>
      <c r="K1149" s="51">
        <v>97</v>
      </c>
      <c r="L1149" s="52">
        <f t="shared" si="35"/>
        <v>117.375</v>
      </c>
    </row>
    <row r="1150" spans="1:12" ht="12.75" customHeight="1">
      <c r="A1150" s="47" t="s">
        <v>4750</v>
      </c>
      <c r="B1150" s="48" t="s">
        <v>4751</v>
      </c>
      <c r="C1150" s="49" t="s">
        <v>4752</v>
      </c>
      <c r="D1150" s="49" t="s">
        <v>888</v>
      </c>
      <c r="E1150" s="49" t="s">
        <v>889</v>
      </c>
      <c r="F1150" s="49" t="str">
        <f t="shared" si="34"/>
        <v>113</v>
      </c>
      <c r="G1150" s="50" t="s">
        <v>4741</v>
      </c>
      <c r="H1150" s="48" t="s">
        <v>2453</v>
      </c>
      <c r="I1150" s="50" t="s">
        <v>4753</v>
      </c>
      <c r="J1150" s="51">
        <v>129</v>
      </c>
      <c r="K1150" s="51">
        <v>82</v>
      </c>
      <c r="L1150" s="52">
        <f t="shared" si="35"/>
        <v>105.5</v>
      </c>
    </row>
    <row r="1151" spans="1:12" ht="12.75" customHeight="1">
      <c r="A1151" s="47" t="s">
        <v>4754</v>
      </c>
      <c r="B1151" s="48" t="s">
        <v>4755</v>
      </c>
      <c r="C1151" s="49" t="s">
        <v>4756</v>
      </c>
      <c r="D1151" s="49" t="s">
        <v>888</v>
      </c>
      <c r="E1151" s="49" t="s">
        <v>889</v>
      </c>
      <c r="F1151" s="49" t="str">
        <f t="shared" si="34"/>
        <v>113</v>
      </c>
      <c r="G1151" s="50" t="s">
        <v>4741</v>
      </c>
      <c r="H1151" s="48" t="s">
        <v>943</v>
      </c>
      <c r="I1151" s="50" t="s">
        <v>4757</v>
      </c>
      <c r="J1151" s="51">
        <v>149.5</v>
      </c>
      <c r="K1151" s="51">
        <v>55</v>
      </c>
      <c r="L1151" s="52">
        <f t="shared" si="35"/>
        <v>102.25</v>
      </c>
    </row>
    <row r="1152" spans="1:12" ht="12.75" customHeight="1">
      <c r="A1152" s="47" t="s">
        <v>4758</v>
      </c>
      <c r="B1152" s="48" t="s">
        <v>4759</v>
      </c>
      <c r="C1152" s="49" t="s">
        <v>4760</v>
      </c>
      <c r="D1152" s="49" t="s">
        <v>771</v>
      </c>
      <c r="E1152" s="49" t="s">
        <v>889</v>
      </c>
      <c r="F1152" s="49" t="str">
        <f t="shared" si="34"/>
        <v>113</v>
      </c>
      <c r="G1152" s="50" t="s">
        <v>4741</v>
      </c>
      <c r="H1152" s="48" t="s">
        <v>904</v>
      </c>
      <c r="I1152" s="50" t="s">
        <v>4742</v>
      </c>
      <c r="J1152" s="51">
        <v>111</v>
      </c>
      <c r="K1152" s="51">
        <v>90</v>
      </c>
      <c r="L1152" s="52">
        <f t="shared" si="35"/>
        <v>100.5</v>
      </c>
    </row>
    <row r="1153" spans="1:12" ht="12.75" customHeight="1">
      <c r="A1153" s="47" t="s">
        <v>4761</v>
      </c>
      <c r="B1153" s="48" t="s">
        <v>4762</v>
      </c>
      <c r="C1153" s="49" t="s">
        <v>4763</v>
      </c>
      <c r="D1153" s="49" t="s">
        <v>888</v>
      </c>
      <c r="E1153" s="49" t="s">
        <v>889</v>
      </c>
      <c r="F1153" s="49" t="str">
        <f t="shared" si="34"/>
        <v>113</v>
      </c>
      <c r="G1153" s="50" t="s">
        <v>4741</v>
      </c>
      <c r="H1153" s="48" t="s">
        <v>891</v>
      </c>
      <c r="I1153" s="50" t="s">
        <v>4764</v>
      </c>
      <c r="J1153" s="51">
        <v>145.25</v>
      </c>
      <c r="K1153" s="51">
        <v>70</v>
      </c>
      <c r="L1153" s="52">
        <f t="shared" si="35"/>
        <v>107.625</v>
      </c>
    </row>
    <row r="1154" spans="1:12" ht="12.75" customHeight="1">
      <c r="A1154" s="47" t="s">
        <v>4765</v>
      </c>
      <c r="B1154" s="48" t="s">
        <v>4766</v>
      </c>
      <c r="C1154" s="49" t="s">
        <v>4767</v>
      </c>
      <c r="D1154" s="49" t="s">
        <v>771</v>
      </c>
      <c r="E1154" s="49" t="s">
        <v>889</v>
      </c>
      <c r="F1154" s="49" t="str">
        <f t="shared" si="34"/>
        <v>113</v>
      </c>
      <c r="G1154" s="50" t="s">
        <v>4741</v>
      </c>
      <c r="H1154" s="48" t="s">
        <v>1022</v>
      </c>
      <c r="I1154" s="50" t="s">
        <v>3132</v>
      </c>
      <c r="J1154" s="51">
        <v>147.25</v>
      </c>
      <c r="K1154" s="51">
        <v>62</v>
      </c>
      <c r="L1154" s="52">
        <f t="shared" si="35"/>
        <v>104.625</v>
      </c>
    </row>
    <row r="1155" spans="1:12" ht="12.75" customHeight="1">
      <c r="A1155" s="47" t="s">
        <v>4768</v>
      </c>
      <c r="B1155" s="48" t="s">
        <v>4769</v>
      </c>
      <c r="C1155" s="49" t="s">
        <v>4770</v>
      </c>
      <c r="D1155" s="49" t="s">
        <v>888</v>
      </c>
      <c r="E1155" s="49" t="s">
        <v>889</v>
      </c>
      <c r="F1155" s="49" t="str">
        <f t="shared" si="34"/>
        <v>113</v>
      </c>
      <c r="G1155" s="50" t="s">
        <v>4741</v>
      </c>
      <c r="H1155" s="48" t="s">
        <v>943</v>
      </c>
      <c r="I1155" s="50" t="s">
        <v>4757</v>
      </c>
      <c r="J1155" s="51">
        <v>124.25</v>
      </c>
      <c r="K1155" s="51">
        <v>72</v>
      </c>
      <c r="L1155" s="52">
        <f t="shared" si="35"/>
        <v>98.125</v>
      </c>
    </row>
    <row r="1156" spans="1:12" ht="12.75" customHeight="1">
      <c r="A1156" s="47" t="s">
        <v>4771</v>
      </c>
      <c r="B1156" s="48" t="s">
        <v>4772</v>
      </c>
      <c r="C1156" s="49" t="s">
        <v>4773</v>
      </c>
      <c r="D1156" s="49" t="s">
        <v>888</v>
      </c>
      <c r="E1156" s="49" t="s">
        <v>889</v>
      </c>
      <c r="F1156" s="49" t="str">
        <f t="shared" si="34"/>
        <v>113</v>
      </c>
      <c r="G1156" s="50" t="s">
        <v>4741</v>
      </c>
      <c r="H1156" s="48" t="s">
        <v>1022</v>
      </c>
      <c r="I1156" s="50" t="s">
        <v>3132</v>
      </c>
      <c r="J1156" s="51">
        <v>143</v>
      </c>
      <c r="K1156" s="51">
        <v>71</v>
      </c>
      <c r="L1156" s="52">
        <f t="shared" si="35"/>
        <v>107</v>
      </c>
    </row>
    <row r="1157" spans="1:12" ht="12.75" customHeight="1">
      <c r="A1157" s="47" t="s">
        <v>4774</v>
      </c>
      <c r="B1157" s="48" t="s">
        <v>4775</v>
      </c>
      <c r="C1157" s="49" t="s">
        <v>4776</v>
      </c>
      <c r="D1157" s="49" t="s">
        <v>771</v>
      </c>
      <c r="E1157" s="49" t="s">
        <v>1015</v>
      </c>
      <c r="F1157" s="49" t="str">
        <f t="shared" ref="F1157:F1220" si="36">LEFT(B1157,3)</f>
        <v>113</v>
      </c>
      <c r="G1157" s="50" t="s">
        <v>4741</v>
      </c>
      <c r="H1157" s="48" t="s">
        <v>2453</v>
      </c>
      <c r="I1157" s="50" t="s">
        <v>4753</v>
      </c>
      <c r="J1157" s="51">
        <v>147.5</v>
      </c>
      <c r="K1157" s="51">
        <v>36</v>
      </c>
      <c r="L1157" s="52">
        <f t="shared" ref="L1157:L1220" si="37">IF(MID(B1157,4,1)="1", J1157*50%+K1157*50%, J1157*60%+K1157*40%)</f>
        <v>91.75</v>
      </c>
    </row>
    <row r="1158" spans="1:12" ht="12.75" customHeight="1">
      <c r="A1158" s="47" t="s">
        <v>4777</v>
      </c>
      <c r="B1158" s="48" t="s">
        <v>4778</v>
      </c>
      <c r="C1158" s="49" t="s">
        <v>4779</v>
      </c>
      <c r="D1158" s="49" t="s">
        <v>888</v>
      </c>
      <c r="E1158" s="49" t="s">
        <v>1015</v>
      </c>
      <c r="F1158" s="49" t="str">
        <f t="shared" si="36"/>
        <v>113</v>
      </c>
      <c r="G1158" s="50" t="s">
        <v>4741</v>
      </c>
      <c r="H1158" s="48" t="s">
        <v>891</v>
      </c>
      <c r="I1158" s="50" t="s">
        <v>4764</v>
      </c>
      <c r="J1158" s="51">
        <v>113.5</v>
      </c>
      <c r="K1158" s="51">
        <v>69</v>
      </c>
      <c r="L1158" s="52">
        <f t="shared" si="37"/>
        <v>91.25</v>
      </c>
    </row>
    <row r="1159" spans="1:12" ht="12.75" customHeight="1">
      <c r="A1159" s="47" t="s">
        <v>4780</v>
      </c>
      <c r="B1159" s="48" t="s">
        <v>4781</v>
      </c>
      <c r="C1159" s="49" t="s">
        <v>4782</v>
      </c>
      <c r="D1159" s="49" t="s">
        <v>888</v>
      </c>
      <c r="E1159" s="49" t="s">
        <v>1026</v>
      </c>
      <c r="F1159" s="49" t="str">
        <f t="shared" si="36"/>
        <v>113</v>
      </c>
      <c r="G1159" s="50" t="s">
        <v>4741</v>
      </c>
      <c r="H1159" s="48" t="s">
        <v>1045</v>
      </c>
      <c r="I1159" s="50" t="s">
        <v>4746</v>
      </c>
      <c r="J1159" s="51">
        <v>135.75</v>
      </c>
      <c r="K1159" s="51">
        <v>34</v>
      </c>
      <c r="L1159" s="52">
        <f t="shared" si="37"/>
        <v>84.875</v>
      </c>
    </row>
    <row r="1160" spans="1:12" ht="12.75" customHeight="1">
      <c r="A1160" s="47" t="s">
        <v>4783</v>
      </c>
      <c r="B1160" s="48" t="s">
        <v>4784</v>
      </c>
      <c r="C1160" s="49" t="s">
        <v>4785</v>
      </c>
      <c r="D1160" s="49" t="s">
        <v>771</v>
      </c>
      <c r="E1160" s="49" t="s">
        <v>1049</v>
      </c>
      <c r="F1160" s="49" t="str">
        <f t="shared" si="36"/>
        <v>113</v>
      </c>
      <c r="G1160" s="50" t="s">
        <v>4741</v>
      </c>
      <c r="H1160" s="48" t="s">
        <v>891</v>
      </c>
      <c r="I1160" s="50" t="s">
        <v>4764</v>
      </c>
      <c r="J1160" s="51">
        <v>145.25</v>
      </c>
      <c r="K1160" s="51">
        <v>73</v>
      </c>
      <c r="L1160" s="52">
        <f t="shared" si="37"/>
        <v>109.125</v>
      </c>
    </row>
    <row r="1161" spans="1:12" ht="12.75" customHeight="1">
      <c r="A1161" s="47" t="s">
        <v>4786</v>
      </c>
      <c r="B1161" s="48" t="s">
        <v>4787</v>
      </c>
      <c r="C1161" s="49" t="s">
        <v>4788</v>
      </c>
      <c r="D1161" s="49" t="s">
        <v>888</v>
      </c>
      <c r="E1161" s="49" t="s">
        <v>1059</v>
      </c>
      <c r="F1161" s="49" t="str">
        <f t="shared" si="36"/>
        <v>113</v>
      </c>
      <c r="G1161" s="50" t="s">
        <v>4741</v>
      </c>
      <c r="H1161" s="48" t="s">
        <v>2453</v>
      </c>
      <c r="I1161" s="50" t="s">
        <v>4753</v>
      </c>
      <c r="J1161" s="51">
        <v>138.5</v>
      </c>
      <c r="K1161" s="51">
        <v>44</v>
      </c>
      <c r="L1161" s="52">
        <f t="shared" si="37"/>
        <v>91.25</v>
      </c>
    </row>
    <row r="1162" spans="1:12" ht="12.75" customHeight="1">
      <c r="A1162" s="47" t="s">
        <v>4789</v>
      </c>
      <c r="B1162" s="48" t="s">
        <v>4790</v>
      </c>
      <c r="C1162" s="49" t="s">
        <v>4791</v>
      </c>
      <c r="D1162" s="49" t="s">
        <v>771</v>
      </c>
      <c r="E1162" s="49" t="s">
        <v>1059</v>
      </c>
      <c r="F1162" s="49" t="str">
        <f t="shared" si="36"/>
        <v>113</v>
      </c>
      <c r="G1162" s="50" t="s">
        <v>4741</v>
      </c>
      <c r="H1162" s="48" t="s">
        <v>943</v>
      </c>
      <c r="I1162" s="50" t="s">
        <v>4757</v>
      </c>
      <c r="J1162" s="51">
        <v>147.75</v>
      </c>
      <c r="K1162" s="51">
        <v>32</v>
      </c>
      <c r="L1162" s="52">
        <f t="shared" si="37"/>
        <v>89.875</v>
      </c>
    </row>
    <row r="1163" spans="1:12" ht="12.75" customHeight="1">
      <c r="A1163" s="47" t="s">
        <v>4792</v>
      </c>
      <c r="B1163" s="48" t="s">
        <v>4793</v>
      </c>
      <c r="C1163" s="49" t="s">
        <v>4794</v>
      </c>
      <c r="D1163" s="49" t="s">
        <v>888</v>
      </c>
      <c r="E1163" s="49" t="s">
        <v>889</v>
      </c>
      <c r="F1163" s="49" t="str">
        <f t="shared" si="36"/>
        <v>124</v>
      </c>
      <c r="G1163" s="50" t="s">
        <v>4795</v>
      </c>
      <c r="H1163" s="48" t="s">
        <v>1022</v>
      </c>
      <c r="I1163" s="50" t="s">
        <v>4796</v>
      </c>
      <c r="J1163" s="51">
        <v>147</v>
      </c>
      <c r="K1163" s="51">
        <v>90</v>
      </c>
      <c r="L1163" s="52">
        <f t="shared" si="37"/>
        <v>118.5</v>
      </c>
    </row>
    <row r="1164" spans="1:12" ht="12.75" customHeight="1">
      <c r="A1164" s="47" t="s">
        <v>4797</v>
      </c>
      <c r="B1164" s="48" t="s">
        <v>4798</v>
      </c>
      <c r="C1164" s="49" t="s">
        <v>4799</v>
      </c>
      <c r="D1164" s="49" t="s">
        <v>888</v>
      </c>
      <c r="E1164" s="49" t="s">
        <v>889</v>
      </c>
      <c r="F1164" s="49" t="str">
        <f t="shared" si="36"/>
        <v>124</v>
      </c>
      <c r="G1164" s="50" t="s">
        <v>4795</v>
      </c>
      <c r="H1164" s="48" t="s">
        <v>2149</v>
      </c>
      <c r="I1164" s="50" t="s">
        <v>4800</v>
      </c>
      <c r="J1164" s="51">
        <v>127</v>
      </c>
      <c r="K1164" s="51">
        <v>93</v>
      </c>
      <c r="L1164" s="52">
        <f t="shared" si="37"/>
        <v>110</v>
      </c>
    </row>
    <row r="1165" spans="1:12" ht="12.75" customHeight="1">
      <c r="A1165" s="47" t="s">
        <v>4801</v>
      </c>
      <c r="B1165" s="48" t="s">
        <v>4802</v>
      </c>
      <c r="C1165" s="49" t="s">
        <v>4803</v>
      </c>
      <c r="D1165" s="49" t="s">
        <v>888</v>
      </c>
      <c r="E1165" s="49" t="s">
        <v>889</v>
      </c>
      <c r="F1165" s="49" t="str">
        <f t="shared" si="36"/>
        <v>124</v>
      </c>
      <c r="G1165" s="50" t="s">
        <v>4795</v>
      </c>
      <c r="H1165" s="48" t="s">
        <v>2376</v>
      </c>
      <c r="I1165" s="50" t="s">
        <v>4804</v>
      </c>
      <c r="J1165" s="51">
        <v>141.25</v>
      </c>
      <c r="K1165" s="51">
        <v>90</v>
      </c>
      <c r="L1165" s="52">
        <f t="shared" si="37"/>
        <v>115.625</v>
      </c>
    </row>
    <row r="1166" spans="1:12" ht="12.75" customHeight="1">
      <c r="A1166" s="47" t="s">
        <v>4805</v>
      </c>
      <c r="B1166" s="48" t="s">
        <v>4806</v>
      </c>
      <c r="C1166" s="49" t="s">
        <v>4807</v>
      </c>
      <c r="D1166" s="49" t="s">
        <v>771</v>
      </c>
      <c r="E1166" s="49" t="s">
        <v>889</v>
      </c>
      <c r="F1166" s="49" t="str">
        <f t="shared" si="36"/>
        <v>124</v>
      </c>
      <c r="G1166" s="50" t="s">
        <v>4795</v>
      </c>
      <c r="H1166" s="48" t="s">
        <v>1860</v>
      </c>
      <c r="I1166" s="50" t="s">
        <v>4808</v>
      </c>
      <c r="J1166" s="51">
        <v>123.5</v>
      </c>
      <c r="K1166" s="51">
        <v>62</v>
      </c>
      <c r="L1166" s="52">
        <f t="shared" si="37"/>
        <v>92.75</v>
      </c>
    </row>
    <row r="1167" spans="1:12" ht="12.75" customHeight="1">
      <c r="A1167" s="47" t="s">
        <v>4809</v>
      </c>
      <c r="B1167" s="48" t="s">
        <v>4810</v>
      </c>
      <c r="C1167" s="49" t="s">
        <v>4811</v>
      </c>
      <c r="D1167" s="49" t="s">
        <v>888</v>
      </c>
      <c r="E1167" s="49" t="s">
        <v>889</v>
      </c>
      <c r="F1167" s="49" t="str">
        <f t="shared" si="36"/>
        <v>124</v>
      </c>
      <c r="G1167" s="50" t="s">
        <v>4795</v>
      </c>
      <c r="H1167" s="48" t="s">
        <v>1860</v>
      </c>
      <c r="I1167" s="50" t="s">
        <v>4808</v>
      </c>
      <c r="J1167" s="51">
        <v>144.5</v>
      </c>
      <c r="K1167" s="51">
        <v>48</v>
      </c>
      <c r="L1167" s="52">
        <f t="shared" si="37"/>
        <v>96.25</v>
      </c>
    </row>
    <row r="1168" spans="1:12" ht="12.75" customHeight="1">
      <c r="A1168" s="47" t="s">
        <v>4812</v>
      </c>
      <c r="B1168" s="48" t="s">
        <v>4813</v>
      </c>
      <c r="C1168" s="49" t="s">
        <v>4814</v>
      </c>
      <c r="D1168" s="49" t="s">
        <v>888</v>
      </c>
      <c r="E1168" s="49" t="s">
        <v>889</v>
      </c>
      <c r="F1168" s="49" t="str">
        <f t="shared" si="36"/>
        <v>124</v>
      </c>
      <c r="G1168" s="50" t="s">
        <v>4795</v>
      </c>
      <c r="H1168" s="48" t="s">
        <v>4815</v>
      </c>
      <c r="I1168" s="50" t="s">
        <v>4816</v>
      </c>
      <c r="J1168" s="51">
        <v>114.5</v>
      </c>
      <c r="K1168" s="51">
        <v>98</v>
      </c>
      <c r="L1168" s="52">
        <f t="shared" si="37"/>
        <v>106.25</v>
      </c>
    </row>
    <row r="1169" spans="1:12" ht="12.75" customHeight="1">
      <c r="A1169" s="47" t="s">
        <v>4817</v>
      </c>
      <c r="B1169" s="48" t="s">
        <v>4818</v>
      </c>
      <c r="C1169" s="49" t="s">
        <v>4819</v>
      </c>
      <c r="D1169" s="49" t="s">
        <v>888</v>
      </c>
      <c r="E1169" s="49" t="s">
        <v>889</v>
      </c>
      <c r="F1169" s="49" t="str">
        <f t="shared" si="36"/>
        <v>124</v>
      </c>
      <c r="G1169" s="50" t="s">
        <v>4795</v>
      </c>
      <c r="H1169" s="48" t="s">
        <v>4815</v>
      </c>
      <c r="I1169" s="50" t="s">
        <v>4816</v>
      </c>
      <c r="J1169" s="51">
        <v>132.25</v>
      </c>
      <c r="K1169" s="51">
        <v>53</v>
      </c>
      <c r="L1169" s="52">
        <f t="shared" si="37"/>
        <v>92.625</v>
      </c>
    </row>
    <row r="1170" spans="1:12" ht="12.75" customHeight="1">
      <c r="A1170" s="47" t="s">
        <v>4820</v>
      </c>
      <c r="B1170" s="48" t="s">
        <v>4821</v>
      </c>
      <c r="C1170" s="49" t="s">
        <v>4822</v>
      </c>
      <c r="D1170" s="49" t="s">
        <v>888</v>
      </c>
      <c r="E1170" s="49" t="s">
        <v>889</v>
      </c>
      <c r="F1170" s="49" t="str">
        <f t="shared" si="36"/>
        <v>124</v>
      </c>
      <c r="G1170" s="50" t="s">
        <v>4795</v>
      </c>
      <c r="H1170" s="48" t="s">
        <v>4823</v>
      </c>
      <c r="I1170" s="50" t="s">
        <v>4824</v>
      </c>
      <c r="J1170" s="51">
        <v>147.5</v>
      </c>
      <c r="K1170" s="51">
        <v>99</v>
      </c>
      <c r="L1170" s="52">
        <f t="shared" si="37"/>
        <v>123.25</v>
      </c>
    </row>
    <row r="1171" spans="1:12" ht="12.75" customHeight="1">
      <c r="A1171" s="47" t="s">
        <v>4825</v>
      </c>
      <c r="B1171" s="48" t="s">
        <v>4826</v>
      </c>
      <c r="C1171" s="49" t="s">
        <v>4827</v>
      </c>
      <c r="D1171" s="49" t="s">
        <v>888</v>
      </c>
      <c r="E1171" s="49" t="s">
        <v>889</v>
      </c>
      <c r="F1171" s="49" t="str">
        <f t="shared" si="36"/>
        <v>124</v>
      </c>
      <c r="G1171" s="50" t="s">
        <v>4795</v>
      </c>
      <c r="H1171" s="48" t="s">
        <v>4815</v>
      </c>
      <c r="I1171" s="50" t="s">
        <v>4816</v>
      </c>
      <c r="J1171" s="51">
        <v>140.5</v>
      </c>
      <c r="K1171" s="51">
        <v>79</v>
      </c>
      <c r="L1171" s="52">
        <f t="shared" si="37"/>
        <v>109.75</v>
      </c>
    </row>
    <row r="1172" spans="1:12" ht="12.75" customHeight="1">
      <c r="A1172" s="47" t="s">
        <v>4828</v>
      </c>
      <c r="B1172" s="48" t="s">
        <v>4829</v>
      </c>
      <c r="C1172" s="49" t="s">
        <v>4830</v>
      </c>
      <c r="D1172" s="49" t="s">
        <v>888</v>
      </c>
      <c r="E1172" s="49" t="s">
        <v>889</v>
      </c>
      <c r="F1172" s="49" t="str">
        <f t="shared" si="36"/>
        <v>124</v>
      </c>
      <c r="G1172" s="50" t="s">
        <v>4795</v>
      </c>
      <c r="H1172" s="48" t="s">
        <v>1860</v>
      </c>
      <c r="I1172" s="50" t="s">
        <v>4808</v>
      </c>
      <c r="J1172" s="51">
        <v>115.75</v>
      </c>
      <c r="K1172" s="51">
        <v>66</v>
      </c>
      <c r="L1172" s="52">
        <f t="shared" si="37"/>
        <v>90.875</v>
      </c>
    </row>
    <row r="1173" spans="1:12" ht="12.75" customHeight="1">
      <c r="A1173" s="47" t="s">
        <v>4831</v>
      </c>
      <c r="B1173" s="48" t="s">
        <v>4832</v>
      </c>
      <c r="C1173" s="49" t="s">
        <v>4833</v>
      </c>
      <c r="D1173" s="49" t="s">
        <v>771</v>
      </c>
      <c r="E1173" s="49" t="s">
        <v>889</v>
      </c>
      <c r="F1173" s="49" t="str">
        <f t="shared" si="36"/>
        <v>124</v>
      </c>
      <c r="G1173" s="50" t="s">
        <v>4795</v>
      </c>
      <c r="H1173" s="48" t="s">
        <v>4815</v>
      </c>
      <c r="I1173" s="50" t="s">
        <v>4816</v>
      </c>
      <c r="J1173" s="51">
        <v>146.75</v>
      </c>
      <c r="K1173" s="51">
        <v>33</v>
      </c>
      <c r="L1173" s="52">
        <f t="shared" si="37"/>
        <v>89.875</v>
      </c>
    </row>
    <row r="1174" spans="1:12" ht="12.75" customHeight="1">
      <c r="A1174" s="47" t="s">
        <v>4834</v>
      </c>
      <c r="B1174" s="48" t="s">
        <v>4835</v>
      </c>
      <c r="C1174" s="49" t="s">
        <v>4836</v>
      </c>
      <c r="D1174" s="49" t="s">
        <v>888</v>
      </c>
      <c r="E1174" s="49" t="s">
        <v>889</v>
      </c>
      <c r="F1174" s="49" t="str">
        <f t="shared" si="36"/>
        <v>124</v>
      </c>
      <c r="G1174" s="50" t="s">
        <v>4795</v>
      </c>
      <c r="H1174" s="48" t="s">
        <v>2481</v>
      </c>
      <c r="I1174" s="50" t="s">
        <v>4837</v>
      </c>
      <c r="J1174" s="51">
        <v>117.5</v>
      </c>
      <c r="K1174" s="51">
        <v>94</v>
      </c>
      <c r="L1174" s="52">
        <f t="shared" si="37"/>
        <v>105.75</v>
      </c>
    </row>
    <row r="1175" spans="1:12" ht="12.75" customHeight="1">
      <c r="A1175" s="47" t="s">
        <v>4838</v>
      </c>
      <c r="B1175" s="48" t="s">
        <v>4839</v>
      </c>
      <c r="C1175" s="49" t="s">
        <v>4840</v>
      </c>
      <c r="D1175" s="49" t="s">
        <v>888</v>
      </c>
      <c r="E1175" s="49" t="s">
        <v>889</v>
      </c>
      <c r="F1175" s="49" t="str">
        <f t="shared" si="36"/>
        <v>124</v>
      </c>
      <c r="G1175" s="50" t="s">
        <v>4795</v>
      </c>
      <c r="H1175" s="48" t="s">
        <v>4841</v>
      </c>
      <c r="I1175" s="50" t="s">
        <v>4842</v>
      </c>
      <c r="J1175" s="51">
        <v>136</v>
      </c>
      <c r="K1175" s="51">
        <v>90</v>
      </c>
      <c r="L1175" s="52">
        <f t="shared" si="37"/>
        <v>113</v>
      </c>
    </row>
    <row r="1176" spans="1:12" ht="12.75" customHeight="1">
      <c r="A1176" s="47" t="s">
        <v>4843</v>
      </c>
      <c r="B1176" s="48" t="s">
        <v>4844</v>
      </c>
      <c r="C1176" s="49" t="s">
        <v>1515</v>
      </c>
      <c r="D1176" s="49" t="s">
        <v>888</v>
      </c>
      <c r="E1176" s="49" t="s">
        <v>889</v>
      </c>
      <c r="F1176" s="49" t="str">
        <f t="shared" si="36"/>
        <v>124</v>
      </c>
      <c r="G1176" s="50" t="s">
        <v>4795</v>
      </c>
      <c r="H1176" s="48" t="s">
        <v>1860</v>
      </c>
      <c r="I1176" s="50" t="s">
        <v>4808</v>
      </c>
      <c r="J1176" s="51">
        <v>117.5</v>
      </c>
      <c r="K1176" s="51">
        <v>58</v>
      </c>
      <c r="L1176" s="52">
        <f t="shared" si="37"/>
        <v>87.75</v>
      </c>
    </row>
    <row r="1177" spans="1:12" ht="12.75" customHeight="1">
      <c r="A1177" s="47" t="s">
        <v>4845</v>
      </c>
      <c r="B1177" s="48" t="s">
        <v>4846</v>
      </c>
      <c r="C1177" s="49" t="s">
        <v>4847</v>
      </c>
      <c r="D1177" s="49" t="s">
        <v>771</v>
      </c>
      <c r="E1177" s="49" t="s">
        <v>889</v>
      </c>
      <c r="F1177" s="49" t="str">
        <f t="shared" si="36"/>
        <v>124</v>
      </c>
      <c r="G1177" s="50" t="s">
        <v>4795</v>
      </c>
      <c r="H1177" s="48" t="s">
        <v>1860</v>
      </c>
      <c r="I1177" s="50" t="s">
        <v>4808</v>
      </c>
      <c r="J1177" s="51">
        <v>146.5</v>
      </c>
      <c r="K1177" s="51">
        <v>100</v>
      </c>
      <c r="L1177" s="52">
        <f t="shared" si="37"/>
        <v>123.25</v>
      </c>
    </row>
    <row r="1178" spans="1:12" ht="12.75" customHeight="1">
      <c r="A1178" s="47" t="s">
        <v>4848</v>
      </c>
      <c r="B1178" s="48" t="s">
        <v>4849</v>
      </c>
      <c r="C1178" s="49" t="s">
        <v>4850</v>
      </c>
      <c r="D1178" s="49" t="s">
        <v>888</v>
      </c>
      <c r="E1178" s="49" t="s">
        <v>889</v>
      </c>
      <c r="F1178" s="49" t="str">
        <f t="shared" si="36"/>
        <v>124</v>
      </c>
      <c r="G1178" s="50" t="s">
        <v>4795</v>
      </c>
      <c r="H1178" s="48" t="s">
        <v>4851</v>
      </c>
      <c r="I1178" s="50" t="s">
        <v>4742</v>
      </c>
      <c r="J1178" s="51">
        <v>123.25</v>
      </c>
      <c r="K1178" s="51">
        <v>42</v>
      </c>
      <c r="L1178" s="52">
        <f t="shared" si="37"/>
        <v>82.625</v>
      </c>
    </row>
    <row r="1179" spans="1:12" ht="12.75" customHeight="1">
      <c r="A1179" s="47" t="s">
        <v>4852</v>
      </c>
      <c r="B1179" s="48" t="s">
        <v>4853</v>
      </c>
      <c r="C1179" s="49" t="s">
        <v>4854</v>
      </c>
      <c r="D1179" s="49" t="s">
        <v>888</v>
      </c>
      <c r="E1179" s="49" t="s">
        <v>889</v>
      </c>
      <c r="F1179" s="49" t="str">
        <f t="shared" si="36"/>
        <v>124</v>
      </c>
      <c r="G1179" s="50" t="s">
        <v>4795</v>
      </c>
      <c r="H1179" s="48" t="s">
        <v>1022</v>
      </c>
      <c r="I1179" s="50" t="s">
        <v>4796</v>
      </c>
      <c r="J1179" s="51">
        <v>115.25</v>
      </c>
      <c r="K1179" s="51">
        <v>98</v>
      </c>
      <c r="L1179" s="52">
        <f t="shared" si="37"/>
        <v>106.625</v>
      </c>
    </row>
    <row r="1180" spans="1:12" ht="12.75" customHeight="1">
      <c r="A1180" s="47" t="s">
        <v>4855</v>
      </c>
      <c r="B1180" s="48" t="s">
        <v>4856</v>
      </c>
      <c r="C1180" s="49" t="s">
        <v>4857</v>
      </c>
      <c r="D1180" s="49" t="s">
        <v>888</v>
      </c>
      <c r="E1180" s="49" t="s">
        <v>889</v>
      </c>
      <c r="F1180" s="49" t="str">
        <f t="shared" si="36"/>
        <v>124</v>
      </c>
      <c r="G1180" s="50" t="s">
        <v>4795</v>
      </c>
      <c r="H1180" s="48" t="s">
        <v>4815</v>
      </c>
      <c r="I1180" s="50" t="s">
        <v>4816</v>
      </c>
      <c r="J1180" s="51">
        <v>124.25</v>
      </c>
      <c r="K1180" s="51">
        <v>51</v>
      </c>
      <c r="L1180" s="52">
        <f t="shared" si="37"/>
        <v>87.625</v>
      </c>
    </row>
    <row r="1181" spans="1:12" ht="12.75" customHeight="1">
      <c r="A1181" s="47" t="s">
        <v>4858</v>
      </c>
      <c r="B1181" s="48" t="s">
        <v>4859</v>
      </c>
      <c r="C1181" s="49" t="s">
        <v>4860</v>
      </c>
      <c r="D1181" s="49" t="s">
        <v>888</v>
      </c>
      <c r="E1181" s="49" t="s">
        <v>889</v>
      </c>
      <c r="F1181" s="49" t="str">
        <f t="shared" si="36"/>
        <v>124</v>
      </c>
      <c r="G1181" s="50" t="s">
        <v>4795</v>
      </c>
      <c r="H1181" s="48" t="s">
        <v>4861</v>
      </c>
      <c r="I1181" s="50" t="s">
        <v>4862</v>
      </c>
      <c r="J1181" s="51">
        <v>125.25</v>
      </c>
      <c r="K1181" s="51">
        <v>91</v>
      </c>
      <c r="L1181" s="52">
        <f t="shared" si="37"/>
        <v>108.125</v>
      </c>
    </row>
    <row r="1182" spans="1:12" ht="12.75" customHeight="1">
      <c r="A1182" s="47" t="s">
        <v>4863</v>
      </c>
      <c r="B1182" s="48" t="s">
        <v>4864</v>
      </c>
      <c r="C1182" s="49" t="s">
        <v>4865</v>
      </c>
      <c r="D1182" s="49" t="s">
        <v>888</v>
      </c>
      <c r="E1182" s="49" t="s">
        <v>889</v>
      </c>
      <c r="F1182" s="49" t="str">
        <f t="shared" si="36"/>
        <v>124</v>
      </c>
      <c r="G1182" s="50" t="s">
        <v>4795</v>
      </c>
      <c r="H1182" s="48" t="s">
        <v>4861</v>
      </c>
      <c r="I1182" s="50" t="s">
        <v>4862</v>
      </c>
      <c r="J1182" s="51">
        <v>137.75</v>
      </c>
      <c r="K1182" s="51">
        <v>39</v>
      </c>
      <c r="L1182" s="52">
        <f t="shared" si="37"/>
        <v>88.375</v>
      </c>
    </row>
    <row r="1183" spans="1:12" ht="12.75" customHeight="1">
      <c r="A1183" s="47" t="s">
        <v>4866</v>
      </c>
      <c r="B1183" s="48" t="s">
        <v>4867</v>
      </c>
      <c r="C1183" s="49" t="s">
        <v>4868</v>
      </c>
      <c r="D1183" s="49" t="s">
        <v>771</v>
      </c>
      <c r="E1183" s="49" t="s">
        <v>889</v>
      </c>
      <c r="F1183" s="49" t="str">
        <f t="shared" si="36"/>
        <v>124</v>
      </c>
      <c r="G1183" s="50" t="s">
        <v>4795</v>
      </c>
      <c r="H1183" s="48" t="s">
        <v>4823</v>
      </c>
      <c r="I1183" s="50" t="s">
        <v>4824</v>
      </c>
      <c r="J1183" s="51">
        <v>149.5</v>
      </c>
      <c r="K1183" s="51">
        <v>78</v>
      </c>
      <c r="L1183" s="52">
        <f t="shared" si="37"/>
        <v>113.75</v>
      </c>
    </row>
    <row r="1184" spans="1:12" ht="12.75" customHeight="1">
      <c r="A1184" s="47" t="s">
        <v>4869</v>
      </c>
      <c r="B1184" s="48" t="s">
        <v>4870</v>
      </c>
      <c r="C1184" s="49" t="s">
        <v>4871</v>
      </c>
      <c r="D1184" s="49" t="s">
        <v>888</v>
      </c>
      <c r="E1184" s="49" t="s">
        <v>889</v>
      </c>
      <c r="F1184" s="49" t="str">
        <f t="shared" si="36"/>
        <v>124</v>
      </c>
      <c r="G1184" s="50" t="s">
        <v>4795</v>
      </c>
      <c r="H1184" s="48" t="s">
        <v>4815</v>
      </c>
      <c r="I1184" s="50" t="s">
        <v>4816</v>
      </c>
      <c r="J1184" s="51">
        <v>141.75</v>
      </c>
      <c r="K1184" s="51">
        <v>36</v>
      </c>
      <c r="L1184" s="52">
        <f t="shared" si="37"/>
        <v>88.875</v>
      </c>
    </row>
    <row r="1185" spans="1:12" ht="12.75" customHeight="1">
      <c r="A1185" s="47" t="s">
        <v>4872</v>
      </c>
      <c r="B1185" s="48" t="s">
        <v>4873</v>
      </c>
      <c r="C1185" s="49" t="s">
        <v>2349</v>
      </c>
      <c r="D1185" s="49" t="s">
        <v>771</v>
      </c>
      <c r="E1185" s="49" t="s">
        <v>889</v>
      </c>
      <c r="F1185" s="49" t="str">
        <f t="shared" si="36"/>
        <v>124</v>
      </c>
      <c r="G1185" s="50" t="s">
        <v>4795</v>
      </c>
      <c r="H1185" s="48" t="s">
        <v>4874</v>
      </c>
      <c r="I1185" s="50" t="s">
        <v>4875</v>
      </c>
      <c r="J1185" s="51">
        <v>146.75</v>
      </c>
      <c r="K1185" s="51">
        <v>35</v>
      </c>
      <c r="L1185" s="52">
        <f t="shared" si="37"/>
        <v>90.875</v>
      </c>
    </row>
    <row r="1186" spans="1:12" ht="12.75" customHeight="1">
      <c r="A1186" s="47" t="s">
        <v>4876</v>
      </c>
      <c r="B1186" s="48" t="s">
        <v>4877</v>
      </c>
      <c r="C1186" s="49" t="s">
        <v>4878</v>
      </c>
      <c r="D1186" s="49" t="s">
        <v>888</v>
      </c>
      <c r="E1186" s="49" t="s">
        <v>889</v>
      </c>
      <c r="F1186" s="49" t="str">
        <f t="shared" si="36"/>
        <v>124</v>
      </c>
      <c r="G1186" s="50" t="s">
        <v>4795</v>
      </c>
      <c r="H1186" s="48" t="s">
        <v>4879</v>
      </c>
      <c r="I1186" s="50" t="s">
        <v>1273</v>
      </c>
      <c r="J1186" s="51">
        <v>129.5</v>
      </c>
      <c r="K1186" s="51">
        <v>45</v>
      </c>
      <c r="L1186" s="52">
        <f t="shared" si="37"/>
        <v>87.25</v>
      </c>
    </row>
    <row r="1187" spans="1:12" ht="12.75" customHeight="1">
      <c r="A1187" s="47" t="s">
        <v>4880</v>
      </c>
      <c r="B1187" s="48" t="s">
        <v>4881</v>
      </c>
      <c r="C1187" s="49" t="s">
        <v>4882</v>
      </c>
      <c r="D1187" s="49" t="s">
        <v>888</v>
      </c>
      <c r="E1187" s="49" t="s">
        <v>889</v>
      </c>
      <c r="F1187" s="49" t="str">
        <f t="shared" si="36"/>
        <v>124</v>
      </c>
      <c r="G1187" s="50" t="s">
        <v>4795</v>
      </c>
      <c r="H1187" s="48" t="s">
        <v>4874</v>
      </c>
      <c r="I1187" s="50" t="s">
        <v>4875</v>
      </c>
      <c r="J1187" s="51">
        <v>117.75</v>
      </c>
      <c r="K1187" s="51">
        <v>68</v>
      </c>
      <c r="L1187" s="52">
        <f t="shared" si="37"/>
        <v>92.875</v>
      </c>
    </row>
    <row r="1188" spans="1:12" ht="12.75" customHeight="1">
      <c r="A1188" s="47" t="s">
        <v>4883</v>
      </c>
      <c r="B1188" s="48" t="s">
        <v>4884</v>
      </c>
      <c r="C1188" s="49" t="s">
        <v>4885</v>
      </c>
      <c r="D1188" s="49" t="s">
        <v>888</v>
      </c>
      <c r="E1188" s="49" t="s">
        <v>889</v>
      </c>
      <c r="F1188" s="49" t="str">
        <f t="shared" si="36"/>
        <v>124</v>
      </c>
      <c r="G1188" s="50" t="s">
        <v>4795</v>
      </c>
      <c r="H1188" s="48" t="s">
        <v>4874</v>
      </c>
      <c r="I1188" s="50" t="s">
        <v>4875</v>
      </c>
      <c r="J1188" s="51">
        <v>144</v>
      </c>
      <c r="K1188" s="51">
        <v>64</v>
      </c>
      <c r="L1188" s="52">
        <f t="shared" si="37"/>
        <v>104</v>
      </c>
    </row>
    <row r="1189" spans="1:12" ht="12.75" customHeight="1">
      <c r="A1189" s="47" t="s">
        <v>4886</v>
      </c>
      <c r="B1189" s="48" t="s">
        <v>4887</v>
      </c>
      <c r="C1189" s="49" t="s">
        <v>4888</v>
      </c>
      <c r="D1189" s="49" t="s">
        <v>888</v>
      </c>
      <c r="E1189" s="49" t="s">
        <v>889</v>
      </c>
      <c r="F1189" s="49" t="str">
        <f t="shared" si="36"/>
        <v>124</v>
      </c>
      <c r="G1189" s="50" t="s">
        <v>4795</v>
      </c>
      <c r="H1189" s="48" t="s">
        <v>4879</v>
      </c>
      <c r="I1189" s="50" t="s">
        <v>1273</v>
      </c>
      <c r="J1189" s="51">
        <v>125.75</v>
      </c>
      <c r="K1189" s="51">
        <v>68</v>
      </c>
      <c r="L1189" s="52">
        <f t="shared" si="37"/>
        <v>96.875</v>
      </c>
    </row>
    <row r="1190" spans="1:12" ht="12.75" customHeight="1">
      <c r="A1190" s="47" t="s">
        <v>4889</v>
      </c>
      <c r="B1190" s="48" t="s">
        <v>4890</v>
      </c>
      <c r="C1190" s="49" t="s">
        <v>4891</v>
      </c>
      <c r="D1190" s="49" t="s">
        <v>888</v>
      </c>
      <c r="E1190" s="49" t="s">
        <v>889</v>
      </c>
      <c r="F1190" s="49" t="str">
        <f t="shared" si="36"/>
        <v>124</v>
      </c>
      <c r="G1190" s="50" t="s">
        <v>4795</v>
      </c>
      <c r="H1190" s="48" t="s">
        <v>1022</v>
      </c>
      <c r="I1190" s="50" t="s">
        <v>4796</v>
      </c>
      <c r="J1190" s="51">
        <v>138</v>
      </c>
      <c r="K1190" s="51">
        <v>92</v>
      </c>
      <c r="L1190" s="52">
        <f t="shared" si="37"/>
        <v>115</v>
      </c>
    </row>
    <row r="1191" spans="1:12" ht="12.75" customHeight="1">
      <c r="A1191" s="47" t="s">
        <v>4892</v>
      </c>
      <c r="B1191" s="48" t="s">
        <v>4893</v>
      </c>
      <c r="C1191" s="49" t="s">
        <v>4894</v>
      </c>
      <c r="D1191" s="49" t="s">
        <v>888</v>
      </c>
      <c r="E1191" s="49" t="s">
        <v>889</v>
      </c>
      <c r="F1191" s="49" t="str">
        <f t="shared" si="36"/>
        <v>124</v>
      </c>
      <c r="G1191" s="50" t="s">
        <v>4795</v>
      </c>
      <c r="H1191" s="48" t="s">
        <v>2421</v>
      </c>
      <c r="I1191" s="50" t="s">
        <v>4895</v>
      </c>
      <c r="J1191" s="51">
        <v>128.75</v>
      </c>
      <c r="K1191" s="51">
        <v>86</v>
      </c>
      <c r="L1191" s="52">
        <f t="shared" si="37"/>
        <v>107.375</v>
      </c>
    </row>
    <row r="1192" spans="1:12" ht="12.75" customHeight="1">
      <c r="A1192" s="47" t="s">
        <v>4896</v>
      </c>
      <c r="B1192" s="48" t="s">
        <v>4897</v>
      </c>
      <c r="C1192" s="49" t="s">
        <v>4898</v>
      </c>
      <c r="D1192" s="49" t="s">
        <v>888</v>
      </c>
      <c r="E1192" s="49" t="s">
        <v>889</v>
      </c>
      <c r="F1192" s="49" t="str">
        <f t="shared" si="36"/>
        <v>124</v>
      </c>
      <c r="G1192" s="50" t="s">
        <v>4795</v>
      </c>
      <c r="H1192" s="48" t="s">
        <v>4861</v>
      </c>
      <c r="I1192" s="50" t="s">
        <v>4862</v>
      </c>
      <c r="J1192" s="51">
        <v>120.5</v>
      </c>
      <c r="K1192" s="51">
        <v>94</v>
      </c>
      <c r="L1192" s="52">
        <f t="shared" si="37"/>
        <v>107.25</v>
      </c>
    </row>
    <row r="1193" spans="1:12" ht="12.75" customHeight="1">
      <c r="A1193" s="47" t="s">
        <v>4899</v>
      </c>
      <c r="B1193" s="48" t="s">
        <v>4900</v>
      </c>
      <c r="C1193" s="49" t="s">
        <v>4901</v>
      </c>
      <c r="D1193" s="49" t="s">
        <v>888</v>
      </c>
      <c r="E1193" s="49" t="s">
        <v>889</v>
      </c>
      <c r="F1193" s="49" t="str">
        <f t="shared" si="36"/>
        <v>124</v>
      </c>
      <c r="G1193" s="50" t="s">
        <v>4795</v>
      </c>
      <c r="H1193" s="48" t="s">
        <v>2149</v>
      </c>
      <c r="I1193" s="50" t="s">
        <v>4800</v>
      </c>
      <c r="J1193" s="51">
        <v>148.25</v>
      </c>
      <c r="K1193" s="51">
        <v>59</v>
      </c>
      <c r="L1193" s="52">
        <f t="shared" si="37"/>
        <v>103.625</v>
      </c>
    </row>
    <row r="1194" spans="1:12" ht="12.75" customHeight="1">
      <c r="A1194" s="47" t="s">
        <v>4902</v>
      </c>
      <c r="B1194" s="48" t="s">
        <v>4903</v>
      </c>
      <c r="C1194" s="49" t="s">
        <v>4904</v>
      </c>
      <c r="D1194" s="49" t="s">
        <v>888</v>
      </c>
      <c r="E1194" s="49" t="s">
        <v>889</v>
      </c>
      <c r="F1194" s="49" t="str">
        <f t="shared" si="36"/>
        <v>124</v>
      </c>
      <c r="G1194" s="50" t="s">
        <v>4795</v>
      </c>
      <c r="H1194" s="48" t="s">
        <v>1860</v>
      </c>
      <c r="I1194" s="50" t="s">
        <v>4808</v>
      </c>
      <c r="J1194" s="51">
        <v>149</v>
      </c>
      <c r="K1194" s="51">
        <v>100</v>
      </c>
      <c r="L1194" s="52">
        <f t="shared" si="37"/>
        <v>124.5</v>
      </c>
    </row>
    <row r="1195" spans="1:12" ht="12.75" customHeight="1">
      <c r="A1195" s="47" t="s">
        <v>4905</v>
      </c>
      <c r="B1195" s="48" t="s">
        <v>4906</v>
      </c>
      <c r="C1195" s="49" t="s">
        <v>4907</v>
      </c>
      <c r="D1195" s="49" t="s">
        <v>771</v>
      </c>
      <c r="E1195" s="49" t="s">
        <v>889</v>
      </c>
      <c r="F1195" s="49" t="str">
        <f t="shared" si="36"/>
        <v>124</v>
      </c>
      <c r="G1195" s="50" t="s">
        <v>4795</v>
      </c>
      <c r="H1195" s="48" t="s">
        <v>4874</v>
      </c>
      <c r="I1195" s="50" t="s">
        <v>4875</v>
      </c>
      <c r="J1195" s="51">
        <v>128.25</v>
      </c>
      <c r="K1195" s="51">
        <v>90</v>
      </c>
      <c r="L1195" s="52">
        <f t="shared" si="37"/>
        <v>109.125</v>
      </c>
    </row>
    <row r="1196" spans="1:12" ht="12.75" customHeight="1">
      <c r="A1196" s="47" t="s">
        <v>4908</v>
      </c>
      <c r="B1196" s="48" t="s">
        <v>4909</v>
      </c>
      <c r="C1196" s="49" t="s">
        <v>4910</v>
      </c>
      <c r="D1196" s="49" t="s">
        <v>771</v>
      </c>
      <c r="E1196" s="49" t="s">
        <v>889</v>
      </c>
      <c r="F1196" s="49" t="str">
        <f t="shared" si="36"/>
        <v>124</v>
      </c>
      <c r="G1196" s="50" t="s">
        <v>4795</v>
      </c>
      <c r="H1196" s="48" t="s">
        <v>2208</v>
      </c>
      <c r="I1196" s="50" t="s">
        <v>4911</v>
      </c>
      <c r="J1196" s="51">
        <v>132</v>
      </c>
      <c r="K1196" s="51">
        <v>55</v>
      </c>
      <c r="L1196" s="52">
        <f t="shared" si="37"/>
        <v>93.5</v>
      </c>
    </row>
    <row r="1197" spans="1:12" ht="12.75" customHeight="1">
      <c r="A1197" s="47" t="s">
        <v>4912</v>
      </c>
      <c r="B1197" s="48" t="s">
        <v>4913</v>
      </c>
      <c r="C1197" s="49" t="s">
        <v>4914</v>
      </c>
      <c r="D1197" s="49" t="s">
        <v>771</v>
      </c>
      <c r="E1197" s="49" t="s">
        <v>889</v>
      </c>
      <c r="F1197" s="49" t="str">
        <f t="shared" si="36"/>
        <v>124</v>
      </c>
      <c r="G1197" s="50" t="s">
        <v>4795</v>
      </c>
      <c r="H1197" s="48" t="s">
        <v>4874</v>
      </c>
      <c r="I1197" s="50" t="s">
        <v>4875</v>
      </c>
      <c r="J1197" s="51">
        <v>149.5</v>
      </c>
      <c r="K1197" s="51">
        <v>80</v>
      </c>
      <c r="L1197" s="52">
        <f t="shared" si="37"/>
        <v>114.75</v>
      </c>
    </row>
    <row r="1198" spans="1:12" ht="12.75" customHeight="1">
      <c r="A1198" s="47" t="s">
        <v>4915</v>
      </c>
      <c r="B1198" s="48" t="s">
        <v>4916</v>
      </c>
      <c r="C1198" s="49" t="s">
        <v>4917</v>
      </c>
      <c r="D1198" s="49" t="s">
        <v>771</v>
      </c>
      <c r="E1198" s="49" t="s">
        <v>889</v>
      </c>
      <c r="F1198" s="49" t="str">
        <f t="shared" si="36"/>
        <v>124</v>
      </c>
      <c r="G1198" s="50" t="s">
        <v>4795</v>
      </c>
      <c r="H1198" s="48" t="s">
        <v>926</v>
      </c>
      <c r="I1198" s="50" t="s">
        <v>4918</v>
      </c>
      <c r="J1198" s="51">
        <v>117</v>
      </c>
      <c r="K1198" s="51">
        <v>34</v>
      </c>
      <c r="L1198" s="52">
        <f t="shared" si="37"/>
        <v>75.5</v>
      </c>
    </row>
    <row r="1199" spans="1:12" ht="12.75" customHeight="1">
      <c r="A1199" s="47" t="s">
        <v>4919</v>
      </c>
      <c r="B1199" s="48" t="s">
        <v>4920</v>
      </c>
      <c r="C1199" s="49" t="s">
        <v>4921</v>
      </c>
      <c r="D1199" s="49" t="s">
        <v>888</v>
      </c>
      <c r="E1199" s="49" t="s">
        <v>889</v>
      </c>
      <c r="F1199" s="49" t="str">
        <f t="shared" si="36"/>
        <v>124</v>
      </c>
      <c r="G1199" s="50" t="s">
        <v>4795</v>
      </c>
      <c r="H1199" s="48" t="s">
        <v>1860</v>
      </c>
      <c r="I1199" s="50" t="s">
        <v>4808</v>
      </c>
      <c r="J1199" s="51">
        <v>119.5</v>
      </c>
      <c r="K1199" s="51">
        <v>71</v>
      </c>
      <c r="L1199" s="52">
        <f t="shared" si="37"/>
        <v>95.25</v>
      </c>
    </row>
    <row r="1200" spans="1:12" ht="12.75" customHeight="1">
      <c r="A1200" s="47" t="s">
        <v>4922</v>
      </c>
      <c r="B1200" s="48" t="s">
        <v>4923</v>
      </c>
      <c r="C1200" s="49" t="s">
        <v>4924</v>
      </c>
      <c r="D1200" s="49" t="s">
        <v>888</v>
      </c>
      <c r="E1200" s="49" t="s">
        <v>889</v>
      </c>
      <c r="F1200" s="49" t="str">
        <f t="shared" si="36"/>
        <v>124</v>
      </c>
      <c r="G1200" s="50" t="s">
        <v>4795</v>
      </c>
      <c r="H1200" s="48" t="s">
        <v>1860</v>
      </c>
      <c r="I1200" s="50" t="s">
        <v>4808</v>
      </c>
      <c r="J1200" s="51">
        <v>141.75</v>
      </c>
      <c r="K1200" s="51">
        <v>65</v>
      </c>
      <c r="L1200" s="52">
        <f t="shared" si="37"/>
        <v>103.375</v>
      </c>
    </row>
    <row r="1201" spans="1:12" ht="12.75" customHeight="1">
      <c r="A1201" s="47" t="s">
        <v>4925</v>
      </c>
      <c r="B1201" s="48" t="s">
        <v>4926</v>
      </c>
      <c r="C1201" s="49" t="s">
        <v>4927</v>
      </c>
      <c r="D1201" s="49" t="s">
        <v>888</v>
      </c>
      <c r="E1201" s="49" t="s">
        <v>889</v>
      </c>
      <c r="F1201" s="49" t="str">
        <f t="shared" si="36"/>
        <v>124</v>
      </c>
      <c r="G1201" s="50" t="s">
        <v>4795</v>
      </c>
      <c r="H1201" s="48" t="s">
        <v>926</v>
      </c>
      <c r="I1201" s="50" t="s">
        <v>4918</v>
      </c>
      <c r="J1201" s="51">
        <v>112.5</v>
      </c>
      <c r="K1201" s="51">
        <v>65</v>
      </c>
      <c r="L1201" s="52">
        <f t="shared" si="37"/>
        <v>88.75</v>
      </c>
    </row>
    <row r="1202" spans="1:12" ht="12.75" customHeight="1">
      <c r="A1202" s="47" t="s">
        <v>4928</v>
      </c>
      <c r="B1202" s="48" t="s">
        <v>4929</v>
      </c>
      <c r="C1202" s="49" t="s">
        <v>4930</v>
      </c>
      <c r="D1202" s="49" t="s">
        <v>888</v>
      </c>
      <c r="E1202" s="49" t="s">
        <v>1015</v>
      </c>
      <c r="F1202" s="49" t="str">
        <f t="shared" si="36"/>
        <v>124</v>
      </c>
      <c r="G1202" s="50" t="s">
        <v>4795</v>
      </c>
      <c r="H1202" s="48" t="s">
        <v>904</v>
      </c>
      <c r="I1202" s="50" t="s">
        <v>4931</v>
      </c>
      <c r="J1202" s="51">
        <v>110.5</v>
      </c>
      <c r="K1202" s="51">
        <v>65</v>
      </c>
      <c r="L1202" s="52">
        <f t="shared" si="37"/>
        <v>87.75</v>
      </c>
    </row>
    <row r="1203" spans="1:12" ht="12.75" customHeight="1">
      <c r="A1203" s="47" t="s">
        <v>4932</v>
      </c>
      <c r="B1203" s="48" t="s">
        <v>4933</v>
      </c>
      <c r="C1203" s="49" t="s">
        <v>4934</v>
      </c>
      <c r="D1203" s="49" t="s">
        <v>888</v>
      </c>
      <c r="E1203" s="49" t="s">
        <v>1015</v>
      </c>
      <c r="F1203" s="49" t="str">
        <f t="shared" si="36"/>
        <v>124</v>
      </c>
      <c r="G1203" s="50" t="s">
        <v>4795</v>
      </c>
      <c r="H1203" s="48" t="s">
        <v>4935</v>
      </c>
      <c r="I1203" s="50" t="s">
        <v>4936</v>
      </c>
      <c r="J1203" s="51">
        <v>119.75</v>
      </c>
      <c r="K1203" s="51">
        <v>78</v>
      </c>
      <c r="L1203" s="52">
        <f t="shared" si="37"/>
        <v>98.875</v>
      </c>
    </row>
    <row r="1204" spans="1:12" ht="12.75" customHeight="1">
      <c r="A1204" s="47" t="s">
        <v>4937</v>
      </c>
      <c r="B1204" s="48" t="s">
        <v>4938</v>
      </c>
      <c r="C1204" s="49" t="s">
        <v>4939</v>
      </c>
      <c r="D1204" s="49" t="s">
        <v>888</v>
      </c>
      <c r="E1204" s="49" t="s">
        <v>1015</v>
      </c>
      <c r="F1204" s="49" t="str">
        <f t="shared" si="36"/>
        <v>124</v>
      </c>
      <c r="G1204" s="50" t="s">
        <v>4795</v>
      </c>
      <c r="H1204" s="48" t="s">
        <v>4861</v>
      </c>
      <c r="I1204" s="50" t="s">
        <v>4862</v>
      </c>
      <c r="J1204" s="51">
        <v>111</v>
      </c>
      <c r="K1204" s="51">
        <v>50</v>
      </c>
      <c r="L1204" s="52">
        <f t="shared" si="37"/>
        <v>80.5</v>
      </c>
    </row>
    <row r="1205" spans="1:12" ht="12.75" customHeight="1">
      <c r="A1205" s="47" t="s">
        <v>4940</v>
      </c>
      <c r="B1205" s="48" t="s">
        <v>4941</v>
      </c>
      <c r="C1205" s="49" t="s">
        <v>4942</v>
      </c>
      <c r="D1205" s="49" t="s">
        <v>888</v>
      </c>
      <c r="E1205" s="49" t="s">
        <v>1026</v>
      </c>
      <c r="F1205" s="49" t="str">
        <f t="shared" si="36"/>
        <v>124</v>
      </c>
      <c r="G1205" s="50" t="s">
        <v>4795</v>
      </c>
      <c r="H1205" s="48" t="s">
        <v>2208</v>
      </c>
      <c r="I1205" s="50" t="s">
        <v>4911</v>
      </c>
      <c r="J1205" s="51">
        <v>142</v>
      </c>
      <c r="K1205" s="51">
        <v>84</v>
      </c>
      <c r="L1205" s="52">
        <f t="shared" si="37"/>
        <v>113</v>
      </c>
    </row>
    <row r="1206" spans="1:12" ht="12.75" customHeight="1">
      <c r="A1206" s="47" t="s">
        <v>4943</v>
      </c>
      <c r="B1206" s="48" t="s">
        <v>4944</v>
      </c>
      <c r="C1206" s="49" t="s">
        <v>4945</v>
      </c>
      <c r="D1206" s="49" t="s">
        <v>771</v>
      </c>
      <c r="E1206" s="49" t="s">
        <v>1026</v>
      </c>
      <c r="F1206" s="49" t="str">
        <f t="shared" si="36"/>
        <v>124</v>
      </c>
      <c r="G1206" s="50" t="s">
        <v>4795</v>
      </c>
      <c r="H1206" s="48" t="s">
        <v>4946</v>
      </c>
      <c r="I1206" s="50" t="s">
        <v>1273</v>
      </c>
      <c r="J1206" s="51">
        <v>124.75</v>
      </c>
      <c r="K1206" s="51">
        <v>62</v>
      </c>
      <c r="L1206" s="52">
        <f t="shared" si="37"/>
        <v>93.375</v>
      </c>
    </row>
    <row r="1207" spans="1:12" ht="12.75" customHeight="1">
      <c r="A1207" s="47" t="s">
        <v>4947</v>
      </c>
      <c r="B1207" s="48" t="s">
        <v>4948</v>
      </c>
      <c r="C1207" s="49" t="s">
        <v>4949</v>
      </c>
      <c r="D1207" s="49" t="s">
        <v>888</v>
      </c>
      <c r="E1207" s="49" t="s">
        <v>1026</v>
      </c>
      <c r="F1207" s="49" t="str">
        <f t="shared" si="36"/>
        <v>124</v>
      </c>
      <c r="G1207" s="50" t="s">
        <v>4795</v>
      </c>
      <c r="H1207" s="48" t="s">
        <v>2376</v>
      </c>
      <c r="I1207" s="50" t="s">
        <v>4804</v>
      </c>
      <c r="J1207" s="51">
        <v>138.5</v>
      </c>
      <c r="K1207" s="51">
        <v>90</v>
      </c>
      <c r="L1207" s="52">
        <f t="shared" si="37"/>
        <v>114.25</v>
      </c>
    </row>
    <row r="1208" spans="1:12" ht="12.75" customHeight="1">
      <c r="A1208" s="47" t="s">
        <v>4950</v>
      </c>
      <c r="B1208" s="48" t="s">
        <v>4951</v>
      </c>
      <c r="C1208" s="49" t="s">
        <v>4952</v>
      </c>
      <c r="D1208" s="49" t="s">
        <v>888</v>
      </c>
      <c r="E1208" s="49" t="s">
        <v>1349</v>
      </c>
      <c r="F1208" s="49" t="str">
        <f t="shared" si="36"/>
        <v>124</v>
      </c>
      <c r="G1208" s="50" t="s">
        <v>4795</v>
      </c>
      <c r="H1208" s="48" t="s">
        <v>4953</v>
      </c>
      <c r="I1208" s="50" t="s">
        <v>4824</v>
      </c>
      <c r="J1208" s="51">
        <v>133.75</v>
      </c>
      <c r="K1208" s="51">
        <v>73</v>
      </c>
      <c r="L1208" s="52">
        <f t="shared" si="37"/>
        <v>103.375</v>
      </c>
    </row>
    <row r="1209" spans="1:12" ht="12.75" customHeight="1">
      <c r="A1209" s="47" t="s">
        <v>4954</v>
      </c>
      <c r="B1209" s="48" t="s">
        <v>4955</v>
      </c>
      <c r="C1209" s="49" t="s">
        <v>4956</v>
      </c>
      <c r="D1209" s="49" t="s">
        <v>888</v>
      </c>
      <c r="E1209" s="49" t="s">
        <v>1349</v>
      </c>
      <c r="F1209" s="49" t="str">
        <f t="shared" si="36"/>
        <v>124</v>
      </c>
      <c r="G1209" s="50" t="s">
        <v>4795</v>
      </c>
      <c r="H1209" s="48" t="s">
        <v>4957</v>
      </c>
      <c r="I1209" s="50" t="s">
        <v>4958</v>
      </c>
      <c r="J1209" s="51">
        <v>111.25</v>
      </c>
      <c r="K1209" s="51">
        <v>98</v>
      </c>
      <c r="L1209" s="52">
        <f t="shared" si="37"/>
        <v>104.625</v>
      </c>
    </row>
    <row r="1210" spans="1:12" ht="12.75" customHeight="1">
      <c r="A1210" s="47" t="s">
        <v>4959</v>
      </c>
      <c r="B1210" s="48" t="s">
        <v>4960</v>
      </c>
      <c r="C1210" s="49" t="s">
        <v>4961</v>
      </c>
      <c r="D1210" s="49" t="s">
        <v>888</v>
      </c>
      <c r="E1210" s="49" t="s">
        <v>1349</v>
      </c>
      <c r="F1210" s="49" t="str">
        <f t="shared" si="36"/>
        <v>124</v>
      </c>
      <c r="G1210" s="50" t="s">
        <v>4795</v>
      </c>
      <c r="H1210" s="48" t="s">
        <v>2376</v>
      </c>
      <c r="I1210" s="50" t="s">
        <v>4804</v>
      </c>
      <c r="J1210" s="51">
        <v>116</v>
      </c>
      <c r="K1210" s="51">
        <v>58</v>
      </c>
      <c r="L1210" s="52">
        <f t="shared" si="37"/>
        <v>87</v>
      </c>
    </row>
    <row r="1211" spans="1:12" ht="12.75" customHeight="1">
      <c r="A1211" s="47" t="s">
        <v>4962</v>
      </c>
      <c r="B1211" s="48" t="s">
        <v>4963</v>
      </c>
      <c r="C1211" s="49" t="s">
        <v>4964</v>
      </c>
      <c r="D1211" s="49" t="s">
        <v>888</v>
      </c>
      <c r="E1211" s="49" t="s">
        <v>1041</v>
      </c>
      <c r="F1211" s="49" t="str">
        <f t="shared" si="36"/>
        <v>124</v>
      </c>
      <c r="G1211" s="50" t="s">
        <v>4795</v>
      </c>
      <c r="H1211" s="48" t="s">
        <v>4935</v>
      </c>
      <c r="I1211" s="50" t="s">
        <v>4936</v>
      </c>
      <c r="J1211" s="51">
        <v>139.75</v>
      </c>
      <c r="K1211" s="51">
        <v>91</v>
      </c>
      <c r="L1211" s="52">
        <f t="shared" si="37"/>
        <v>115.375</v>
      </c>
    </row>
    <row r="1212" spans="1:12" ht="12.75" customHeight="1">
      <c r="A1212" s="47" t="s">
        <v>4965</v>
      </c>
      <c r="B1212" s="48" t="s">
        <v>4966</v>
      </c>
      <c r="C1212" s="49" t="s">
        <v>4967</v>
      </c>
      <c r="D1212" s="49" t="s">
        <v>771</v>
      </c>
      <c r="E1212" s="49" t="s">
        <v>1395</v>
      </c>
      <c r="F1212" s="49" t="str">
        <f t="shared" si="36"/>
        <v>124</v>
      </c>
      <c r="G1212" s="50" t="s">
        <v>4795</v>
      </c>
      <c r="H1212" s="48" t="s">
        <v>2311</v>
      </c>
      <c r="I1212" s="50" t="s">
        <v>4800</v>
      </c>
      <c r="J1212" s="51">
        <v>134</v>
      </c>
      <c r="K1212" s="51">
        <v>81</v>
      </c>
      <c r="L1212" s="52">
        <f t="shared" si="37"/>
        <v>107.5</v>
      </c>
    </row>
    <row r="1213" spans="1:12" ht="12.75" customHeight="1">
      <c r="A1213" s="47" t="s">
        <v>4968</v>
      </c>
      <c r="B1213" s="48" t="s">
        <v>4969</v>
      </c>
      <c r="C1213" s="49" t="s">
        <v>4970</v>
      </c>
      <c r="D1213" s="49" t="s">
        <v>888</v>
      </c>
      <c r="E1213" s="49" t="s">
        <v>1395</v>
      </c>
      <c r="F1213" s="49" t="str">
        <f t="shared" si="36"/>
        <v>124</v>
      </c>
      <c r="G1213" s="50" t="s">
        <v>4795</v>
      </c>
      <c r="H1213" s="48" t="s">
        <v>2311</v>
      </c>
      <c r="I1213" s="50" t="s">
        <v>4800</v>
      </c>
      <c r="J1213" s="51">
        <v>133</v>
      </c>
      <c r="K1213" s="51">
        <v>90</v>
      </c>
      <c r="L1213" s="52">
        <f t="shared" si="37"/>
        <v>111.5</v>
      </c>
    </row>
    <row r="1214" spans="1:12" ht="12.75" customHeight="1">
      <c r="A1214" s="47" t="s">
        <v>4971</v>
      </c>
      <c r="B1214" s="48" t="s">
        <v>4972</v>
      </c>
      <c r="C1214" s="49" t="s">
        <v>4973</v>
      </c>
      <c r="D1214" s="49" t="s">
        <v>888</v>
      </c>
      <c r="E1214" s="49" t="s">
        <v>1395</v>
      </c>
      <c r="F1214" s="49" t="str">
        <f t="shared" si="36"/>
        <v>124</v>
      </c>
      <c r="G1214" s="50" t="s">
        <v>4795</v>
      </c>
      <c r="H1214" s="48" t="s">
        <v>926</v>
      </c>
      <c r="I1214" s="50" t="s">
        <v>4918</v>
      </c>
      <c r="J1214" s="51">
        <v>135.25</v>
      </c>
      <c r="K1214" s="51">
        <v>40</v>
      </c>
      <c r="L1214" s="52">
        <f t="shared" si="37"/>
        <v>87.625</v>
      </c>
    </row>
    <row r="1215" spans="1:12" ht="12.75" customHeight="1">
      <c r="A1215" s="47" t="s">
        <v>4974</v>
      </c>
      <c r="B1215" s="48" t="s">
        <v>4975</v>
      </c>
      <c r="C1215" s="49" t="s">
        <v>4976</v>
      </c>
      <c r="D1215" s="49" t="s">
        <v>888</v>
      </c>
      <c r="E1215" s="49" t="s">
        <v>1395</v>
      </c>
      <c r="F1215" s="49" t="str">
        <f t="shared" si="36"/>
        <v>124</v>
      </c>
      <c r="G1215" s="50" t="s">
        <v>4795</v>
      </c>
      <c r="H1215" s="48" t="s">
        <v>4841</v>
      </c>
      <c r="I1215" s="50" t="s">
        <v>4842</v>
      </c>
      <c r="J1215" s="51">
        <v>142.75</v>
      </c>
      <c r="K1215" s="51">
        <v>90</v>
      </c>
      <c r="L1215" s="52">
        <f t="shared" si="37"/>
        <v>116.375</v>
      </c>
    </row>
    <row r="1216" spans="1:12" ht="12.75" customHeight="1">
      <c r="A1216" s="47" t="s">
        <v>4977</v>
      </c>
      <c r="B1216" s="48" t="s">
        <v>4978</v>
      </c>
      <c r="C1216" s="49" t="s">
        <v>4979</v>
      </c>
      <c r="D1216" s="49" t="s">
        <v>888</v>
      </c>
      <c r="E1216" s="49" t="s">
        <v>1049</v>
      </c>
      <c r="F1216" s="49" t="str">
        <f t="shared" si="36"/>
        <v>124</v>
      </c>
      <c r="G1216" s="50" t="s">
        <v>4795</v>
      </c>
      <c r="H1216" s="48" t="s">
        <v>4841</v>
      </c>
      <c r="I1216" s="50" t="s">
        <v>4842</v>
      </c>
      <c r="J1216" s="51">
        <v>134.25</v>
      </c>
      <c r="K1216" s="51">
        <v>81</v>
      </c>
      <c r="L1216" s="52">
        <f t="shared" si="37"/>
        <v>107.625</v>
      </c>
    </row>
    <row r="1217" spans="1:12" ht="12.75" customHeight="1">
      <c r="A1217" s="47" t="s">
        <v>4980</v>
      </c>
      <c r="B1217" s="48" t="s">
        <v>4981</v>
      </c>
      <c r="C1217" s="49" t="s">
        <v>4982</v>
      </c>
      <c r="D1217" s="49" t="s">
        <v>771</v>
      </c>
      <c r="E1217" s="49" t="s">
        <v>1049</v>
      </c>
      <c r="F1217" s="49" t="str">
        <f t="shared" si="36"/>
        <v>124</v>
      </c>
      <c r="G1217" s="50" t="s">
        <v>4795</v>
      </c>
      <c r="H1217" s="48" t="s">
        <v>4879</v>
      </c>
      <c r="I1217" s="50" t="s">
        <v>1273</v>
      </c>
      <c r="J1217" s="51">
        <v>112.75</v>
      </c>
      <c r="K1217" s="51">
        <v>93</v>
      </c>
      <c r="L1217" s="52">
        <f t="shared" si="37"/>
        <v>102.875</v>
      </c>
    </row>
    <row r="1218" spans="1:12" ht="12.75" customHeight="1">
      <c r="A1218" s="47" t="s">
        <v>4983</v>
      </c>
      <c r="B1218" s="48" t="s">
        <v>4984</v>
      </c>
      <c r="C1218" s="49" t="s">
        <v>4985</v>
      </c>
      <c r="D1218" s="49" t="s">
        <v>888</v>
      </c>
      <c r="E1218" s="49" t="s">
        <v>1049</v>
      </c>
      <c r="F1218" s="49" t="str">
        <f t="shared" si="36"/>
        <v>124</v>
      </c>
      <c r="G1218" s="50" t="s">
        <v>4795</v>
      </c>
      <c r="H1218" s="48" t="s">
        <v>4986</v>
      </c>
      <c r="I1218" s="50" t="s">
        <v>4987</v>
      </c>
      <c r="J1218" s="51">
        <v>150</v>
      </c>
      <c r="K1218" s="51">
        <v>80</v>
      </c>
      <c r="L1218" s="52">
        <f t="shared" si="37"/>
        <v>115</v>
      </c>
    </row>
    <row r="1219" spans="1:12" ht="12.75" customHeight="1">
      <c r="A1219" s="47" t="s">
        <v>4988</v>
      </c>
      <c r="B1219" s="48" t="s">
        <v>4989</v>
      </c>
      <c r="C1219" s="49" t="s">
        <v>4990</v>
      </c>
      <c r="D1219" s="49" t="s">
        <v>888</v>
      </c>
      <c r="E1219" s="49" t="s">
        <v>1059</v>
      </c>
      <c r="F1219" s="49" t="str">
        <f t="shared" si="36"/>
        <v>124</v>
      </c>
      <c r="G1219" s="50" t="s">
        <v>4795</v>
      </c>
      <c r="H1219" s="48" t="s">
        <v>1022</v>
      </c>
      <c r="I1219" s="50" t="s">
        <v>4796</v>
      </c>
      <c r="J1219" s="51">
        <v>117.5</v>
      </c>
      <c r="K1219" s="51">
        <v>84</v>
      </c>
      <c r="L1219" s="52">
        <f t="shared" si="37"/>
        <v>100.75</v>
      </c>
    </row>
    <row r="1220" spans="1:12" ht="12.75" customHeight="1">
      <c r="A1220" s="47" t="s">
        <v>4991</v>
      </c>
      <c r="B1220" s="48" t="s">
        <v>4992</v>
      </c>
      <c r="C1220" s="49" t="s">
        <v>4993</v>
      </c>
      <c r="D1220" s="49" t="s">
        <v>771</v>
      </c>
      <c r="E1220" s="49" t="s">
        <v>1059</v>
      </c>
      <c r="F1220" s="49" t="str">
        <f t="shared" si="36"/>
        <v>124</v>
      </c>
      <c r="G1220" s="50" t="s">
        <v>4795</v>
      </c>
      <c r="H1220" s="48" t="s">
        <v>2242</v>
      </c>
      <c r="I1220" s="50" t="s">
        <v>4994</v>
      </c>
      <c r="J1220" s="51">
        <v>121.25</v>
      </c>
      <c r="K1220" s="51">
        <v>35</v>
      </c>
      <c r="L1220" s="52">
        <f t="shared" si="37"/>
        <v>78.125</v>
      </c>
    </row>
    <row r="1221" spans="1:12" ht="12.75" customHeight="1">
      <c r="A1221" s="47" t="s">
        <v>4995</v>
      </c>
      <c r="B1221" s="48" t="s">
        <v>4996</v>
      </c>
      <c r="C1221" s="49" t="s">
        <v>4997</v>
      </c>
      <c r="D1221" s="49" t="s">
        <v>888</v>
      </c>
      <c r="E1221" s="49" t="s">
        <v>1059</v>
      </c>
      <c r="F1221" s="49" t="str">
        <f t="shared" ref="F1221:F1284" si="38">LEFT(B1221,3)</f>
        <v>124</v>
      </c>
      <c r="G1221" s="50" t="s">
        <v>4795</v>
      </c>
      <c r="H1221" s="48" t="s">
        <v>2208</v>
      </c>
      <c r="I1221" s="50" t="s">
        <v>4911</v>
      </c>
      <c r="J1221" s="51">
        <v>145</v>
      </c>
      <c r="K1221" s="51">
        <v>81</v>
      </c>
      <c r="L1221" s="52">
        <f t="shared" ref="L1221:L1284" si="39">IF(MID(B1221,4,1)="1", J1221*50%+K1221*50%, J1221*60%+K1221*40%)</f>
        <v>113</v>
      </c>
    </row>
    <row r="1222" spans="1:12" ht="12.75" customHeight="1">
      <c r="A1222" s="47" t="s">
        <v>4998</v>
      </c>
      <c r="B1222" s="48" t="s">
        <v>4999</v>
      </c>
      <c r="C1222" s="49" t="s">
        <v>5000</v>
      </c>
      <c r="D1222" s="49" t="s">
        <v>888</v>
      </c>
      <c r="E1222" s="49" t="s">
        <v>1059</v>
      </c>
      <c r="F1222" s="49" t="str">
        <f t="shared" si="38"/>
        <v>124</v>
      </c>
      <c r="G1222" s="50" t="s">
        <v>4795</v>
      </c>
      <c r="H1222" s="48" t="s">
        <v>2421</v>
      </c>
      <c r="I1222" s="50" t="s">
        <v>4895</v>
      </c>
      <c r="J1222" s="51">
        <v>114.25</v>
      </c>
      <c r="K1222" s="51">
        <v>74</v>
      </c>
      <c r="L1222" s="52">
        <f t="shared" si="39"/>
        <v>94.125</v>
      </c>
    </row>
    <row r="1223" spans="1:12" ht="12.75" customHeight="1">
      <c r="A1223" s="47" t="s">
        <v>5001</v>
      </c>
      <c r="B1223" s="48" t="s">
        <v>5002</v>
      </c>
      <c r="C1223" s="49" t="s">
        <v>5003</v>
      </c>
      <c r="D1223" s="49" t="s">
        <v>888</v>
      </c>
      <c r="E1223" s="49" t="s">
        <v>1059</v>
      </c>
      <c r="F1223" s="49" t="str">
        <f t="shared" si="38"/>
        <v>124</v>
      </c>
      <c r="G1223" s="50" t="s">
        <v>4795</v>
      </c>
      <c r="H1223" s="48" t="s">
        <v>4953</v>
      </c>
      <c r="I1223" s="50" t="s">
        <v>4824</v>
      </c>
      <c r="J1223" s="51">
        <v>147.5</v>
      </c>
      <c r="K1223" s="51">
        <v>53</v>
      </c>
      <c r="L1223" s="52">
        <f t="shared" si="39"/>
        <v>100.25</v>
      </c>
    </row>
    <row r="1224" spans="1:12" ht="12.75" customHeight="1">
      <c r="A1224" s="47" t="s">
        <v>5004</v>
      </c>
      <c r="B1224" s="48" t="s">
        <v>5005</v>
      </c>
      <c r="C1224" s="49" t="s">
        <v>5006</v>
      </c>
      <c r="D1224" s="49" t="s">
        <v>888</v>
      </c>
      <c r="E1224" s="49" t="s">
        <v>1063</v>
      </c>
      <c r="F1224" s="49" t="str">
        <f t="shared" si="38"/>
        <v>124</v>
      </c>
      <c r="G1224" s="50" t="s">
        <v>4795</v>
      </c>
      <c r="H1224" s="48" t="s">
        <v>2149</v>
      </c>
      <c r="I1224" s="50" t="s">
        <v>4800</v>
      </c>
      <c r="J1224" s="51">
        <v>141.25</v>
      </c>
      <c r="K1224" s="51">
        <v>97</v>
      </c>
      <c r="L1224" s="52">
        <f t="shared" si="39"/>
        <v>119.125</v>
      </c>
    </row>
    <row r="1225" spans="1:12" ht="12.75" customHeight="1">
      <c r="A1225" s="47" t="s">
        <v>5007</v>
      </c>
      <c r="B1225" s="48" t="s">
        <v>5008</v>
      </c>
      <c r="C1225" s="49" t="s">
        <v>5009</v>
      </c>
      <c r="D1225" s="49" t="s">
        <v>888</v>
      </c>
      <c r="E1225" s="49" t="s">
        <v>1063</v>
      </c>
      <c r="F1225" s="49" t="str">
        <f t="shared" si="38"/>
        <v>124</v>
      </c>
      <c r="G1225" s="50" t="s">
        <v>4795</v>
      </c>
      <c r="H1225" s="48" t="s">
        <v>4851</v>
      </c>
      <c r="I1225" s="50" t="s">
        <v>4742</v>
      </c>
      <c r="J1225" s="51">
        <v>122.5</v>
      </c>
      <c r="K1225" s="51">
        <v>94</v>
      </c>
      <c r="L1225" s="52">
        <f t="shared" si="39"/>
        <v>108.25</v>
      </c>
    </row>
    <row r="1226" spans="1:12" ht="12.75" customHeight="1">
      <c r="A1226" s="47" t="s">
        <v>5010</v>
      </c>
      <c r="B1226" s="48" t="s">
        <v>5011</v>
      </c>
      <c r="C1226" s="49" t="s">
        <v>5012</v>
      </c>
      <c r="D1226" s="49" t="s">
        <v>771</v>
      </c>
      <c r="E1226" s="49" t="s">
        <v>1063</v>
      </c>
      <c r="F1226" s="49" t="str">
        <f t="shared" si="38"/>
        <v>124</v>
      </c>
      <c r="G1226" s="50" t="s">
        <v>4795</v>
      </c>
      <c r="H1226" s="48" t="s">
        <v>4957</v>
      </c>
      <c r="I1226" s="50" t="s">
        <v>4958</v>
      </c>
      <c r="J1226" s="51">
        <v>135.25</v>
      </c>
      <c r="K1226" s="51">
        <v>64</v>
      </c>
      <c r="L1226" s="52">
        <f t="shared" si="39"/>
        <v>99.625</v>
      </c>
    </row>
    <row r="1227" spans="1:12" ht="12.75" customHeight="1">
      <c r="A1227" s="47" t="s">
        <v>5013</v>
      </c>
      <c r="B1227" s="48" t="s">
        <v>5014</v>
      </c>
      <c r="C1227" s="49" t="s">
        <v>5015</v>
      </c>
      <c r="D1227" s="49" t="s">
        <v>888</v>
      </c>
      <c r="E1227" s="49" t="s">
        <v>1063</v>
      </c>
      <c r="F1227" s="49" t="str">
        <f t="shared" si="38"/>
        <v>124</v>
      </c>
      <c r="G1227" s="50" t="s">
        <v>4795</v>
      </c>
      <c r="H1227" s="48" t="s">
        <v>4953</v>
      </c>
      <c r="I1227" s="50" t="s">
        <v>4824</v>
      </c>
      <c r="J1227" s="51">
        <v>144.5</v>
      </c>
      <c r="K1227" s="51">
        <v>32</v>
      </c>
      <c r="L1227" s="52">
        <f t="shared" si="39"/>
        <v>88.25</v>
      </c>
    </row>
    <row r="1228" spans="1:12" ht="12.75" customHeight="1">
      <c r="A1228" s="47" t="s">
        <v>5016</v>
      </c>
      <c r="B1228" s="48" t="s">
        <v>5017</v>
      </c>
      <c r="C1228" s="49" t="s">
        <v>5018</v>
      </c>
      <c r="D1228" s="49" t="s">
        <v>888</v>
      </c>
      <c r="E1228" s="49" t="s">
        <v>1074</v>
      </c>
      <c r="F1228" s="49" t="str">
        <f t="shared" si="38"/>
        <v>124</v>
      </c>
      <c r="G1228" s="50" t="s">
        <v>4795</v>
      </c>
      <c r="H1228" s="48" t="s">
        <v>2149</v>
      </c>
      <c r="I1228" s="50" t="s">
        <v>4800</v>
      </c>
      <c r="J1228" s="51">
        <v>137.5</v>
      </c>
      <c r="K1228" s="51">
        <v>82</v>
      </c>
      <c r="L1228" s="52">
        <f t="shared" si="39"/>
        <v>109.75</v>
      </c>
    </row>
    <row r="1229" spans="1:12" ht="12.75" customHeight="1">
      <c r="A1229" s="47" t="s">
        <v>5019</v>
      </c>
      <c r="B1229" s="48" t="s">
        <v>5020</v>
      </c>
      <c r="C1229" s="49" t="s">
        <v>5021</v>
      </c>
      <c r="D1229" s="49" t="s">
        <v>888</v>
      </c>
      <c r="E1229" s="49" t="s">
        <v>1074</v>
      </c>
      <c r="F1229" s="49" t="str">
        <f t="shared" si="38"/>
        <v>124</v>
      </c>
      <c r="G1229" s="50" t="s">
        <v>4795</v>
      </c>
      <c r="H1229" s="48" t="s">
        <v>4957</v>
      </c>
      <c r="I1229" s="50" t="s">
        <v>4958</v>
      </c>
      <c r="J1229" s="51">
        <v>138</v>
      </c>
      <c r="K1229" s="51">
        <v>39</v>
      </c>
      <c r="L1229" s="52">
        <f t="shared" si="39"/>
        <v>88.5</v>
      </c>
    </row>
    <row r="1230" spans="1:12" ht="12.75" customHeight="1">
      <c r="A1230" s="47" t="s">
        <v>5022</v>
      </c>
      <c r="B1230" s="48" t="s">
        <v>5023</v>
      </c>
      <c r="C1230" s="49" t="s">
        <v>5024</v>
      </c>
      <c r="D1230" s="49" t="s">
        <v>888</v>
      </c>
      <c r="E1230" s="49" t="s">
        <v>1074</v>
      </c>
      <c r="F1230" s="49" t="str">
        <f t="shared" si="38"/>
        <v>124</v>
      </c>
      <c r="G1230" s="50" t="s">
        <v>4795</v>
      </c>
      <c r="H1230" s="48" t="s">
        <v>904</v>
      </c>
      <c r="I1230" s="50" t="s">
        <v>4931</v>
      </c>
      <c r="J1230" s="51">
        <v>126</v>
      </c>
      <c r="K1230" s="51">
        <v>70</v>
      </c>
      <c r="L1230" s="52">
        <f t="shared" si="39"/>
        <v>98</v>
      </c>
    </row>
    <row r="1231" spans="1:12" ht="12.75" customHeight="1">
      <c r="A1231" s="47" t="s">
        <v>5025</v>
      </c>
      <c r="B1231" s="48" t="s">
        <v>5026</v>
      </c>
      <c r="C1231" s="49" t="s">
        <v>5027</v>
      </c>
      <c r="D1231" s="49" t="s">
        <v>888</v>
      </c>
      <c r="E1231" s="49" t="s">
        <v>1074</v>
      </c>
      <c r="F1231" s="49" t="str">
        <f t="shared" si="38"/>
        <v>124</v>
      </c>
      <c r="G1231" s="50" t="s">
        <v>4795</v>
      </c>
      <c r="H1231" s="48" t="s">
        <v>4851</v>
      </c>
      <c r="I1231" s="50" t="s">
        <v>4742</v>
      </c>
      <c r="J1231" s="51">
        <v>131.5</v>
      </c>
      <c r="K1231" s="51">
        <v>35</v>
      </c>
      <c r="L1231" s="52">
        <f t="shared" si="39"/>
        <v>83.25</v>
      </c>
    </row>
    <row r="1232" spans="1:12" ht="12.75" customHeight="1">
      <c r="A1232" s="47" t="s">
        <v>5028</v>
      </c>
      <c r="B1232" s="48" t="s">
        <v>5029</v>
      </c>
      <c r="C1232" s="49" t="s">
        <v>4956</v>
      </c>
      <c r="D1232" s="49" t="s">
        <v>771</v>
      </c>
      <c r="E1232" s="49" t="s">
        <v>1081</v>
      </c>
      <c r="F1232" s="49" t="str">
        <f t="shared" si="38"/>
        <v>124</v>
      </c>
      <c r="G1232" s="50" t="s">
        <v>4795</v>
      </c>
      <c r="H1232" s="48" t="s">
        <v>4935</v>
      </c>
      <c r="I1232" s="50" t="s">
        <v>4936</v>
      </c>
      <c r="J1232" s="51">
        <v>112.75</v>
      </c>
      <c r="K1232" s="51">
        <v>62</v>
      </c>
      <c r="L1232" s="52">
        <f t="shared" si="39"/>
        <v>87.375</v>
      </c>
    </row>
    <row r="1233" spans="1:12" ht="12.75" customHeight="1">
      <c r="A1233" s="47" t="s">
        <v>5030</v>
      </c>
      <c r="B1233" s="48" t="s">
        <v>5031</v>
      </c>
      <c r="C1233" s="49" t="s">
        <v>5032</v>
      </c>
      <c r="D1233" s="49" t="s">
        <v>888</v>
      </c>
      <c r="E1233" s="49" t="s">
        <v>1097</v>
      </c>
      <c r="F1233" s="49" t="str">
        <f t="shared" si="38"/>
        <v>124</v>
      </c>
      <c r="G1233" s="50" t="s">
        <v>4795</v>
      </c>
      <c r="H1233" s="48" t="s">
        <v>2208</v>
      </c>
      <c r="I1233" s="50" t="s">
        <v>4911</v>
      </c>
      <c r="J1233" s="51">
        <v>112.75</v>
      </c>
      <c r="K1233" s="51">
        <v>60</v>
      </c>
      <c r="L1233" s="52">
        <f t="shared" si="39"/>
        <v>86.375</v>
      </c>
    </row>
    <row r="1234" spans="1:12" ht="12.75" customHeight="1">
      <c r="A1234" s="47" t="s">
        <v>5033</v>
      </c>
      <c r="B1234" s="48" t="s">
        <v>5034</v>
      </c>
      <c r="C1234" s="49" t="s">
        <v>5035</v>
      </c>
      <c r="D1234" s="49" t="s">
        <v>771</v>
      </c>
      <c r="E1234" s="49" t="s">
        <v>1097</v>
      </c>
      <c r="F1234" s="49" t="str">
        <f t="shared" si="38"/>
        <v>124</v>
      </c>
      <c r="G1234" s="50" t="s">
        <v>4795</v>
      </c>
      <c r="H1234" s="48" t="s">
        <v>4841</v>
      </c>
      <c r="I1234" s="50" t="s">
        <v>4842</v>
      </c>
      <c r="J1234" s="51">
        <v>113.5</v>
      </c>
      <c r="K1234" s="51">
        <v>39</v>
      </c>
      <c r="L1234" s="52">
        <f t="shared" si="39"/>
        <v>76.25</v>
      </c>
    </row>
    <row r="1235" spans="1:12" ht="12.75" customHeight="1">
      <c r="A1235" s="47" t="s">
        <v>5036</v>
      </c>
      <c r="B1235" s="48" t="s">
        <v>5037</v>
      </c>
      <c r="C1235" s="49" t="s">
        <v>5038</v>
      </c>
      <c r="D1235" s="49" t="s">
        <v>888</v>
      </c>
      <c r="E1235" s="49" t="s">
        <v>1101</v>
      </c>
      <c r="F1235" s="49" t="str">
        <f t="shared" si="38"/>
        <v>124</v>
      </c>
      <c r="G1235" s="50" t="s">
        <v>4795</v>
      </c>
      <c r="H1235" s="48" t="s">
        <v>4861</v>
      </c>
      <c r="I1235" s="50" t="s">
        <v>4862</v>
      </c>
      <c r="J1235" s="51">
        <v>141.25</v>
      </c>
      <c r="K1235" s="51">
        <v>65</v>
      </c>
      <c r="L1235" s="52">
        <f t="shared" si="39"/>
        <v>103.125</v>
      </c>
    </row>
    <row r="1236" spans="1:12" ht="12.75" customHeight="1">
      <c r="A1236" s="47" t="s">
        <v>5039</v>
      </c>
      <c r="B1236" s="48" t="s">
        <v>5040</v>
      </c>
      <c r="C1236" s="49" t="s">
        <v>5041</v>
      </c>
      <c r="D1236" s="49" t="s">
        <v>888</v>
      </c>
      <c r="E1236" s="49" t="s">
        <v>1101</v>
      </c>
      <c r="F1236" s="49" t="str">
        <f t="shared" si="38"/>
        <v>124</v>
      </c>
      <c r="G1236" s="50" t="s">
        <v>4795</v>
      </c>
      <c r="H1236" s="48" t="s">
        <v>4986</v>
      </c>
      <c r="I1236" s="50" t="s">
        <v>4987</v>
      </c>
      <c r="J1236" s="51">
        <v>128.75</v>
      </c>
      <c r="K1236" s="51">
        <v>34</v>
      </c>
      <c r="L1236" s="52">
        <f t="shared" si="39"/>
        <v>81.375</v>
      </c>
    </row>
    <row r="1237" spans="1:12" ht="12.75" customHeight="1">
      <c r="A1237" s="47" t="s">
        <v>5042</v>
      </c>
      <c r="B1237" s="48" t="s">
        <v>5043</v>
      </c>
      <c r="C1237" s="49" t="s">
        <v>5044</v>
      </c>
      <c r="D1237" s="49" t="s">
        <v>888</v>
      </c>
      <c r="E1237" s="49" t="s">
        <v>1101</v>
      </c>
      <c r="F1237" s="49" t="str">
        <f t="shared" si="38"/>
        <v>124</v>
      </c>
      <c r="G1237" s="50" t="s">
        <v>4795</v>
      </c>
      <c r="H1237" s="48" t="s">
        <v>2481</v>
      </c>
      <c r="I1237" s="50" t="s">
        <v>4837</v>
      </c>
      <c r="J1237" s="51">
        <v>124.75</v>
      </c>
      <c r="K1237" s="51">
        <v>32</v>
      </c>
      <c r="L1237" s="52">
        <f t="shared" si="39"/>
        <v>78.375</v>
      </c>
    </row>
    <row r="1238" spans="1:12" ht="12.75" customHeight="1">
      <c r="A1238" s="47" t="s">
        <v>5045</v>
      </c>
      <c r="B1238" s="48" t="s">
        <v>5046</v>
      </c>
      <c r="C1238" s="49" t="s">
        <v>5047</v>
      </c>
      <c r="D1238" s="49" t="s">
        <v>888</v>
      </c>
      <c r="E1238" s="49" t="s">
        <v>1101</v>
      </c>
      <c r="F1238" s="49" t="str">
        <f t="shared" si="38"/>
        <v>124</v>
      </c>
      <c r="G1238" s="50" t="s">
        <v>4795</v>
      </c>
      <c r="H1238" s="48" t="s">
        <v>4986</v>
      </c>
      <c r="I1238" s="50" t="s">
        <v>4987</v>
      </c>
      <c r="J1238" s="51">
        <v>148.5</v>
      </c>
      <c r="K1238" s="51">
        <v>62</v>
      </c>
      <c r="L1238" s="52">
        <f t="shared" si="39"/>
        <v>105.25</v>
      </c>
    </row>
    <row r="1239" spans="1:12" ht="12.75" customHeight="1">
      <c r="A1239" s="47" t="s">
        <v>5048</v>
      </c>
      <c r="B1239" s="48" t="s">
        <v>5049</v>
      </c>
      <c r="C1239" s="49" t="s">
        <v>5050</v>
      </c>
      <c r="D1239" s="49" t="s">
        <v>888</v>
      </c>
      <c r="E1239" s="49" t="s">
        <v>1101</v>
      </c>
      <c r="F1239" s="49" t="str">
        <f t="shared" si="38"/>
        <v>124</v>
      </c>
      <c r="G1239" s="50" t="s">
        <v>4795</v>
      </c>
      <c r="H1239" s="48" t="s">
        <v>2421</v>
      </c>
      <c r="I1239" s="50" t="s">
        <v>4895</v>
      </c>
      <c r="J1239" s="51">
        <v>135.75</v>
      </c>
      <c r="K1239" s="51">
        <v>78</v>
      </c>
      <c r="L1239" s="52">
        <f t="shared" si="39"/>
        <v>106.875</v>
      </c>
    </row>
    <row r="1240" spans="1:12" ht="12.75" customHeight="1">
      <c r="A1240" s="47" t="s">
        <v>5051</v>
      </c>
      <c r="B1240" s="48" t="s">
        <v>5052</v>
      </c>
      <c r="C1240" s="49" t="s">
        <v>5053</v>
      </c>
      <c r="D1240" s="49" t="s">
        <v>888</v>
      </c>
      <c r="E1240" s="49" t="s">
        <v>1101</v>
      </c>
      <c r="F1240" s="49" t="str">
        <f t="shared" si="38"/>
        <v>124</v>
      </c>
      <c r="G1240" s="50" t="s">
        <v>4795</v>
      </c>
      <c r="H1240" s="48" t="s">
        <v>904</v>
      </c>
      <c r="I1240" s="50" t="s">
        <v>4931</v>
      </c>
      <c r="J1240" s="51">
        <v>121.75</v>
      </c>
      <c r="K1240" s="51">
        <v>56</v>
      </c>
      <c r="L1240" s="52">
        <f t="shared" si="39"/>
        <v>88.875</v>
      </c>
    </row>
    <row r="1241" spans="1:12" ht="12.75" customHeight="1">
      <c r="A1241" s="47" t="s">
        <v>5054</v>
      </c>
      <c r="B1241" s="48" t="s">
        <v>5055</v>
      </c>
      <c r="C1241" s="49" t="s">
        <v>5056</v>
      </c>
      <c r="D1241" s="49" t="s">
        <v>888</v>
      </c>
      <c r="E1241" s="49" t="s">
        <v>1101</v>
      </c>
      <c r="F1241" s="49" t="str">
        <f t="shared" si="38"/>
        <v>124</v>
      </c>
      <c r="G1241" s="50" t="s">
        <v>4795</v>
      </c>
      <c r="H1241" s="48" t="s">
        <v>4986</v>
      </c>
      <c r="I1241" s="50" t="s">
        <v>4987</v>
      </c>
      <c r="J1241" s="51">
        <v>123.75</v>
      </c>
      <c r="K1241" s="51">
        <v>53</v>
      </c>
      <c r="L1241" s="52">
        <f t="shared" si="39"/>
        <v>88.375</v>
      </c>
    </row>
    <row r="1242" spans="1:12" ht="12.75" customHeight="1">
      <c r="A1242" s="47" t="s">
        <v>5057</v>
      </c>
      <c r="B1242" s="48" t="s">
        <v>5058</v>
      </c>
      <c r="C1242" s="49" t="s">
        <v>5059</v>
      </c>
      <c r="D1242" s="49" t="s">
        <v>771</v>
      </c>
      <c r="E1242" s="49" t="s">
        <v>1101</v>
      </c>
      <c r="F1242" s="49" t="str">
        <f t="shared" si="38"/>
        <v>124</v>
      </c>
      <c r="G1242" s="50" t="s">
        <v>4795</v>
      </c>
      <c r="H1242" s="48" t="s">
        <v>4841</v>
      </c>
      <c r="I1242" s="50" t="s">
        <v>4842</v>
      </c>
      <c r="J1242" s="51">
        <v>127.5</v>
      </c>
      <c r="K1242" s="51">
        <v>95</v>
      </c>
      <c r="L1242" s="52">
        <f t="shared" si="39"/>
        <v>111.25</v>
      </c>
    </row>
    <row r="1243" spans="1:12" ht="12.75" customHeight="1">
      <c r="A1243" s="47" t="s">
        <v>5060</v>
      </c>
      <c r="B1243" s="48" t="s">
        <v>5061</v>
      </c>
      <c r="C1243" s="49" t="s">
        <v>5062</v>
      </c>
      <c r="D1243" s="49" t="s">
        <v>888</v>
      </c>
      <c r="E1243" s="49" t="s">
        <v>1101</v>
      </c>
      <c r="F1243" s="49" t="str">
        <f t="shared" si="38"/>
        <v>124</v>
      </c>
      <c r="G1243" s="50" t="s">
        <v>4795</v>
      </c>
      <c r="H1243" s="48" t="s">
        <v>2242</v>
      </c>
      <c r="I1243" s="50" t="s">
        <v>4994</v>
      </c>
      <c r="J1243" s="51">
        <v>125.75</v>
      </c>
      <c r="K1243" s="51">
        <v>97</v>
      </c>
      <c r="L1243" s="52">
        <f t="shared" si="39"/>
        <v>111.375</v>
      </c>
    </row>
    <row r="1244" spans="1:12" ht="12.75" customHeight="1">
      <c r="A1244" s="47" t="s">
        <v>5063</v>
      </c>
      <c r="B1244" s="48" t="s">
        <v>5064</v>
      </c>
      <c r="C1244" s="49" t="s">
        <v>5065</v>
      </c>
      <c r="D1244" s="49" t="s">
        <v>888</v>
      </c>
      <c r="E1244" s="49" t="s">
        <v>1101</v>
      </c>
      <c r="F1244" s="49" t="str">
        <f t="shared" si="38"/>
        <v>124</v>
      </c>
      <c r="G1244" s="50" t="s">
        <v>4795</v>
      </c>
      <c r="H1244" s="48" t="s">
        <v>2149</v>
      </c>
      <c r="I1244" s="50" t="s">
        <v>4800</v>
      </c>
      <c r="J1244" s="51">
        <v>145</v>
      </c>
      <c r="K1244" s="51">
        <v>72</v>
      </c>
      <c r="L1244" s="52">
        <f t="shared" si="39"/>
        <v>108.5</v>
      </c>
    </row>
    <row r="1245" spans="1:12" ht="12.75" customHeight="1">
      <c r="A1245" s="47" t="s">
        <v>5066</v>
      </c>
      <c r="B1245" s="48" t="s">
        <v>5067</v>
      </c>
      <c r="C1245" s="49" t="s">
        <v>5068</v>
      </c>
      <c r="D1245" s="49" t="s">
        <v>888</v>
      </c>
      <c r="E1245" s="49" t="s">
        <v>1101</v>
      </c>
      <c r="F1245" s="49" t="str">
        <f t="shared" si="38"/>
        <v>124</v>
      </c>
      <c r="G1245" s="50" t="s">
        <v>4795</v>
      </c>
      <c r="H1245" s="48" t="s">
        <v>2311</v>
      </c>
      <c r="I1245" s="50" t="s">
        <v>4800</v>
      </c>
      <c r="J1245" s="51">
        <v>126.5</v>
      </c>
      <c r="K1245" s="51">
        <v>100</v>
      </c>
      <c r="L1245" s="52">
        <f t="shared" si="39"/>
        <v>113.25</v>
      </c>
    </row>
    <row r="1246" spans="1:12" ht="12.75" customHeight="1">
      <c r="A1246" s="47" t="s">
        <v>5069</v>
      </c>
      <c r="B1246" s="48" t="s">
        <v>5070</v>
      </c>
      <c r="C1246" s="49" t="s">
        <v>5071</v>
      </c>
      <c r="D1246" s="49" t="s">
        <v>888</v>
      </c>
      <c r="E1246" s="49" t="s">
        <v>1101</v>
      </c>
      <c r="F1246" s="49" t="str">
        <f t="shared" si="38"/>
        <v>124</v>
      </c>
      <c r="G1246" s="50" t="s">
        <v>4795</v>
      </c>
      <c r="H1246" s="48" t="s">
        <v>4986</v>
      </c>
      <c r="I1246" s="50" t="s">
        <v>4987</v>
      </c>
      <c r="J1246" s="51">
        <v>132.75</v>
      </c>
      <c r="K1246" s="51">
        <v>61</v>
      </c>
      <c r="L1246" s="52">
        <f t="shared" si="39"/>
        <v>96.875</v>
      </c>
    </row>
    <row r="1247" spans="1:12" ht="12.75" customHeight="1">
      <c r="A1247" s="47" t="s">
        <v>5072</v>
      </c>
      <c r="B1247" s="48" t="s">
        <v>5073</v>
      </c>
      <c r="C1247" s="49" t="s">
        <v>5074</v>
      </c>
      <c r="D1247" s="49" t="s">
        <v>888</v>
      </c>
      <c r="E1247" s="49" t="s">
        <v>1101</v>
      </c>
      <c r="F1247" s="49" t="str">
        <f t="shared" si="38"/>
        <v>124</v>
      </c>
      <c r="G1247" s="50" t="s">
        <v>4795</v>
      </c>
      <c r="H1247" s="48" t="s">
        <v>1022</v>
      </c>
      <c r="I1247" s="50" t="s">
        <v>4796</v>
      </c>
      <c r="J1247" s="51">
        <v>128</v>
      </c>
      <c r="K1247" s="51">
        <v>73</v>
      </c>
      <c r="L1247" s="52">
        <f t="shared" si="39"/>
        <v>100.5</v>
      </c>
    </row>
    <row r="1248" spans="1:12" ht="12.75" customHeight="1">
      <c r="A1248" s="47" t="s">
        <v>5075</v>
      </c>
      <c r="B1248" s="48" t="s">
        <v>5076</v>
      </c>
      <c r="C1248" s="49" t="s">
        <v>5077</v>
      </c>
      <c r="D1248" s="49" t="s">
        <v>888</v>
      </c>
      <c r="E1248" s="49" t="s">
        <v>1101</v>
      </c>
      <c r="F1248" s="49" t="str">
        <f t="shared" si="38"/>
        <v>124</v>
      </c>
      <c r="G1248" s="50" t="s">
        <v>4795</v>
      </c>
      <c r="H1248" s="48" t="s">
        <v>926</v>
      </c>
      <c r="I1248" s="50" t="s">
        <v>4918</v>
      </c>
      <c r="J1248" s="51">
        <v>134.75</v>
      </c>
      <c r="K1248" s="51">
        <v>84</v>
      </c>
      <c r="L1248" s="52">
        <f t="shared" si="39"/>
        <v>109.375</v>
      </c>
    </row>
    <row r="1249" spans="1:12" ht="12.75" customHeight="1">
      <c r="A1249" s="47" t="s">
        <v>5078</v>
      </c>
      <c r="B1249" s="48" t="s">
        <v>5079</v>
      </c>
      <c r="C1249" s="49" t="s">
        <v>5080</v>
      </c>
      <c r="D1249" s="49" t="s">
        <v>888</v>
      </c>
      <c r="E1249" s="49" t="s">
        <v>1101</v>
      </c>
      <c r="F1249" s="49" t="str">
        <f t="shared" si="38"/>
        <v>124</v>
      </c>
      <c r="G1249" s="50" t="s">
        <v>4795</v>
      </c>
      <c r="H1249" s="48" t="s">
        <v>926</v>
      </c>
      <c r="I1249" s="50" t="s">
        <v>4918</v>
      </c>
      <c r="J1249" s="51">
        <v>111.75</v>
      </c>
      <c r="K1249" s="51">
        <v>58</v>
      </c>
      <c r="L1249" s="52">
        <f t="shared" si="39"/>
        <v>84.875</v>
      </c>
    </row>
    <row r="1250" spans="1:12" ht="12.75" customHeight="1">
      <c r="A1250" s="47" t="s">
        <v>5081</v>
      </c>
      <c r="B1250" s="48" t="s">
        <v>5082</v>
      </c>
      <c r="C1250" s="49" t="s">
        <v>5083</v>
      </c>
      <c r="D1250" s="49" t="s">
        <v>771</v>
      </c>
      <c r="E1250" s="49" t="s">
        <v>1101</v>
      </c>
      <c r="F1250" s="49" t="str">
        <f t="shared" si="38"/>
        <v>124</v>
      </c>
      <c r="G1250" s="50" t="s">
        <v>4795</v>
      </c>
      <c r="H1250" s="48" t="s">
        <v>2376</v>
      </c>
      <c r="I1250" s="50" t="s">
        <v>4804</v>
      </c>
      <c r="J1250" s="51">
        <v>145.75</v>
      </c>
      <c r="K1250" s="51">
        <v>94</v>
      </c>
      <c r="L1250" s="52">
        <f t="shared" si="39"/>
        <v>119.875</v>
      </c>
    </row>
    <row r="1251" spans="1:12" ht="12.75" customHeight="1">
      <c r="A1251" s="47" t="s">
        <v>5084</v>
      </c>
      <c r="B1251" s="48" t="s">
        <v>5085</v>
      </c>
      <c r="C1251" s="49" t="s">
        <v>5086</v>
      </c>
      <c r="D1251" s="49" t="s">
        <v>888</v>
      </c>
      <c r="E1251" s="49" t="s">
        <v>1101</v>
      </c>
      <c r="F1251" s="49" t="str">
        <f t="shared" si="38"/>
        <v>124</v>
      </c>
      <c r="G1251" s="50" t="s">
        <v>4795</v>
      </c>
      <c r="H1251" s="48" t="s">
        <v>2376</v>
      </c>
      <c r="I1251" s="50" t="s">
        <v>4804</v>
      </c>
      <c r="J1251" s="51">
        <v>141</v>
      </c>
      <c r="K1251" s="51">
        <v>98</v>
      </c>
      <c r="L1251" s="52">
        <f t="shared" si="39"/>
        <v>119.5</v>
      </c>
    </row>
    <row r="1252" spans="1:12" ht="12.75" customHeight="1">
      <c r="A1252" s="47" t="s">
        <v>5087</v>
      </c>
      <c r="B1252" s="48" t="s">
        <v>5088</v>
      </c>
      <c r="C1252" s="49" t="s">
        <v>5089</v>
      </c>
      <c r="D1252" s="49" t="s">
        <v>888</v>
      </c>
      <c r="E1252" s="49" t="s">
        <v>1101</v>
      </c>
      <c r="F1252" s="49" t="str">
        <f t="shared" si="38"/>
        <v>124</v>
      </c>
      <c r="G1252" s="50" t="s">
        <v>4795</v>
      </c>
      <c r="H1252" s="48" t="s">
        <v>4823</v>
      </c>
      <c r="I1252" s="50" t="s">
        <v>4824</v>
      </c>
      <c r="J1252" s="51">
        <v>113.75</v>
      </c>
      <c r="K1252" s="51">
        <v>75</v>
      </c>
      <c r="L1252" s="52">
        <f t="shared" si="39"/>
        <v>94.375</v>
      </c>
    </row>
    <row r="1253" spans="1:12" ht="12.75" customHeight="1">
      <c r="A1253" s="47" t="s">
        <v>5090</v>
      </c>
      <c r="B1253" s="48" t="s">
        <v>5091</v>
      </c>
      <c r="C1253" s="49" t="s">
        <v>5092</v>
      </c>
      <c r="D1253" s="49" t="s">
        <v>888</v>
      </c>
      <c r="E1253" s="49" t="s">
        <v>1101</v>
      </c>
      <c r="F1253" s="49" t="str">
        <f t="shared" si="38"/>
        <v>124</v>
      </c>
      <c r="G1253" s="50" t="s">
        <v>4795</v>
      </c>
      <c r="H1253" s="48" t="s">
        <v>4946</v>
      </c>
      <c r="I1253" s="50" t="s">
        <v>1273</v>
      </c>
      <c r="J1253" s="51">
        <v>144.25</v>
      </c>
      <c r="K1253" s="51">
        <v>51</v>
      </c>
      <c r="L1253" s="52">
        <f t="shared" si="39"/>
        <v>97.625</v>
      </c>
    </row>
    <row r="1254" spans="1:12" ht="12.75" customHeight="1">
      <c r="A1254" s="47" t="s">
        <v>5093</v>
      </c>
      <c r="B1254" s="48" t="s">
        <v>5094</v>
      </c>
      <c r="C1254" s="49" t="s">
        <v>903</v>
      </c>
      <c r="D1254" s="49" t="s">
        <v>888</v>
      </c>
      <c r="E1254" s="49" t="s">
        <v>1134</v>
      </c>
      <c r="F1254" s="49" t="str">
        <f t="shared" si="38"/>
        <v>124</v>
      </c>
      <c r="G1254" s="50" t="s">
        <v>4795</v>
      </c>
      <c r="H1254" s="48" t="s">
        <v>2421</v>
      </c>
      <c r="I1254" s="50" t="s">
        <v>4895</v>
      </c>
      <c r="J1254" s="51">
        <v>121.25</v>
      </c>
      <c r="K1254" s="51">
        <v>64</v>
      </c>
      <c r="L1254" s="52">
        <f t="shared" si="39"/>
        <v>92.625</v>
      </c>
    </row>
    <row r="1255" spans="1:12" ht="12.75" customHeight="1">
      <c r="A1255" s="47" t="s">
        <v>5095</v>
      </c>
      <c r="B1255" s="48" t="s">
        <v>5096</v>
      </c>
      <c r="C1255" s="49" t="s">
        <v>5097</v>
      </c>
      <c r="D1255" s="49" t="s">
        <v>888</v>
      </c>
      <c r="E1255" s="49" t="s">
        <v>1134</v>
      </c>
      <c r="F1255" s="49" t="str">
        <f t="shared" si="38"/>
        <v>124</v>
      </c>
      <c r="G1255" s="50" t="s">
        <v>4795</v>
      </c>
      <c r="H1255" s="48" t="s">
        <v>2421</v>
      </c>
      <c r="I1255" s="50" t="s">
        <v>4895</v>
      </c>
      <c r="J1255" s="51">
        <v>113.5</v>
      </c>
      <c r="K1255" s="51">
        <v>31</v>
      </c>
      <c r="L1255" s="52">
        <f t="shared" si="39"/>
        <v>72.25</v>
      </c>
    </row>
    <row r="1256" spans="1:12" ht="12.75" customHeight="1">
      <c r="A1256" s="47" t="s">
        <v>5098</v>
      </c>
      <c r="B1256" s="48" t="s">
        <v>5099</v>
      </c>
      <c r="C1256" s="49" t="s">
        <v>5100</v>
      </c>
      <c r="D1256" s="49" t="s">
        <v>888</v>
      </c>
      <c r="E1256" s="49" t="s">
        <v>1134</v>
      </c>
      <c r="F1256" s="49" t="str">
        <f t="shared" si="38"/>
        <v>124</v>
      </c>
      <c r="G1256" s="50" t="s">
        <v>4795</v>
      </c>
      <c r="H1256" s="48" t="s">
        <v>4823</v>
      </c>
      <c r="I1256" s="50" t="s">
        <v>4824</v>
      </c>
      <c r="J1256" s="51">
        <v>126</v>
      </c>
      <c r="K1256" s="51">
        <v>86</v>
      </c>
      <c r="L1256" s="52">
        <f t="shared" si="39"/>
        <v>106</v>
      </c>
    </row>
    <row r="1257" spans="1:12" ht="12.75" customHeight="1">
      <c r="A1257" s="47" t="s">
        <v>5101</v>
      </c>
      <c r="B1257" s="48" t="s">
        <v>5102</v>
      </c>
      <c r="C1257" s="49" t="s">
        <v>5103</v>
      </c>
      <c r="D1257" s="49" t="s">
        <v>888</v>
      </c>
      <c r="E1257" s="49" t="s">
        <v>1134</v>
      </c>
      <c r="F1257" s="49" t="str">
        <f t="shared" si="38"/>
        <v>124</v>
      </c>
      <c r="G1257" s="50" t="s">
        <v>4795</v>
      </c>
      <c r="H1257" s="48" t="s">
        <v>904</v>
      </c>
      <c r="I1257" s="50" t="s">
        <v>4931</v>
      </c>
      <c r="J1257" s="51">
        <v>121.75</v>
      </c>
      <c r="K1257" s="51">
        <v>97</v>
      </c>
      <c r="L1257" s="52">
        <f t="shared" si="39"/>
        <v>109.375</v>
      </c>
    </row>
    <row r="1258" spans="1:12" ht="12.75" customHeight="1">
      <c r="A1258" s="47" t="s">
        <v>5104</v>
      </c>
      <c r="B1258" s="48" t="s">
        <v>5105</v>
      </c>
      <c r="C1258" s="49" t="s">
        <v>5106</v>
      </c>
      <c r="D1258" s="49" t="s">
        <v>771</v>
      </c>
      <c r="E1258" s="49" t="s">
        <v>1134</v>
      </c>
      <c r="F1258" s="49" t="str">
        <f t="shared" si="38"/>
        <v>124</v>
      </c>
      <c r="G1258" s="50" t="s">
        <v>4795</v>
      </c>
      <c r="H1258" s="48" t="s">
        <v>1860</v>
      </c>
      <c r="I1258" s="50" t="s">
        <v>4808</v>
      </c>
      <c r="J1258" s="51">
        <v>122</v>
      </c>
      <c r="K1258" s="51">
        <v>36</v>
      </c>
      <c r="L1258" s="52">
        <f t="shared" si="39"/>
        <v>79</v>
      </c>
    </row>
    <row r="1259" spans="1:12" ht="12.75" customHeight="1">
      <c r="A1259" s="47" t="s">
        <v>5107</v>
      </c>
      <c r="B1259" s="48" t="s">
        <v>5108</v>
      </c>
      <c r="C1259" s="49" t="s">
        <v>5109</v>
      </c>
      <c r="D1259" s="49" t="s">
        <v>888</v>
      </c>
      <c r="E1259" s="49" t="s">
        <v>1134</v>
      </c>
      <c r="F1259" s="49" t="str">
        <f t="shared" si="38"/>
        <v>124</v>
      </c>
      <c r="G1259" s="50" t="s">
        <v>4795</v>
      </c>
      <c r="H1259" s="48" t="s">
        <v>4946</v>
      </c>
      <c r="I1259" s="50" t="s">
        <v>1273</v>
      </c>
      <c r="J1259" s="51">
        <v>121.25</v>
      </c>
      <c r="K1259" s="51">
        <v>36</v>
      </c>
      <c r="L1259" s="52">
        <f t="shared" si="39"/>
        <v>78.625</v>
      </c>
    </row>
    <row r="1260" spans="1:12" ht="12.75" customHeight="1">
      <c r="A1260" s="47" t="s">
        <v>5110</v>
      </c>
      <c r="B1260" s="48" t="s">
        <v>5111</v>
      </c>
      <c r="C1260" s="49" t="s">
        <v>5112</v>
      </c>
      <c r="D1260" s="49" t="s">
        <v>888</v>
      </c>
      <c r="E1260" s="49" t="s">
        <v>1134</v>
      </c>
      <c r="F1260" s="49" t="str">
        <f t="shared" si="38"/>
        <v>124</v>
      </c>
      <c r="G1260" s="50" t="s">
        <v>4795</v>
      </c>
      <c r="H1260" s="48" t="s">
        <v>4946</v>
      </c>
      <c r="I1260" s="50" t="s">
        <v>1273</v>
      </c>
      <c r="J1260" s="51">
        <v>147.75</v>
      </c>
      <c r="K1260" s="51">
        <v>53</v>
      </c>
      <c r="L1260" s="52">
        <f t="shared" si="39"/>
        <v>100.375</v>
      </c>
    </row>
    <row r="1261" spans="1:12" ht="12.75" customHeight="1">
      <c r="A1261" s="47" t="s">
        <v>5113</v>
      </c>
      <c r="B1261" s="48" t="s">
        <v>5114</v>
      </c>
      <c r="C1261" s="49" t="s">
        <v>5115</v>
      </c>
      <c r="D1261" s="49" t="s">
        <v>888</v>
      </c>
      <c r="E1261" s="49" t="s">
        <v>1144</v>
      </c>
      <c r="F1261" s="49" t="str">
        <f t="shared" si="38"/>
        <v>124</v>
      </c>
      <c r="G1261" s="50" t="s">
        <v>4795</v>
      </c>
      <c r="H1261" s="48" t="s">
        <v>2311</v>
      </c>
      <c r="I1261" s="50" t="s">
        <v>4800</v>
      </c>
      <c r="J1261" s="51">
        <v>145.75</v>
      </c>
      <c r="K1261" s="51">
        <v>54</v>
      </c>
      <c r="L1261" s="52">
        <f t="shared" si="39"/>
        <v>99.875</v>
      </c>
    </row>
    <row r="1262" spans="1:12" ht="12.75" customHeight="1">
      <c r="A1262" s="47" t="s">
        <v>5116</v>
      </c>
      <c r="B1262" s="48" t="s">
        <v>5117</v>
      </c>
      <c r="C1262" s="49" t="s">
        <v>903</v>
      </c>
      <c r="D1262" s="49" t="s">
        <v>888</v>
      </c>
      <c r="E1262" s="49" t="s">
        <v>1144</v>
      </c>
      <c r="F1262" s="49" t="str">
        <f t="shared" si="38"/>
        <v>124</v>
      </c>
      <c r="G1262" s="50" t="s">
        <v>4795</v>
      </c>
      <c r="H1262" s="48" t="s">
        <v>4879</v>
      </c>
      <c r="I1262" s="50" t="s">
        <v>1273</v>
      </c>
      <c r="J1262" s="51">
        <v>133.75</v>
      </c>
      <c r="K1262" s="51">
        <v>90</v>
      </c>
      <c r="L1262" s="52">
        <f t="shared" si="39"/>
        <v>111.875</v>
      </c>
    </row>
    <row r="1263" spans="1:12" ht="12.75" customHeight="1">
      <c r="A1263" s="47" t="s">
        <v>5118</v>
      </c>
      <c r="B1263" s="48" t="s">
        <v>5119</v>
      </c>
      <c r="C1263" s="49" t="s">
        <v>5120</v>
      </c>
      <c r="D1263" s="49" t="s">
        <v>771</v>
      </c>
      <c r="E1263" s="49" t="s">
        <v>1144</v>
      </c>
      <c r="F1263" s="49" t="str">
        <f t="shared" si="38"/>
        <v>124</v>
      </c>
      <c r="G1263" s="50" t="s">
        <v>4795</v>
      </c>
      <c r="H1263" s="48" t="s">
        <v>2481</v>
      </c>
      <c r="I1263" s="50" t="s">
        <v>4837</v>
      </c>
      <c r="J1263" s="51">
        <v>148.25</v>
      </c>
      <c r="K1263" s="51">
        <v>57</v>
      </c>
      <c r="L1263" s="52">
        <f t="shared" si="39"/>
        <v>102.625</v>
      </c>
    </row>
    <row r="1264" spans="1:12" ht="12.75" customHeight="1">
      <c r="A1264" s="47" t="s">
        <v>5121</v>
      </c>
      <c r="B1264" s="48" t="s">
        <v>5122</v>
      </c>
      <c r="C1264" s="49" t="s">
        <v>5123</v>
      </c>
      <c r="D1264" s="49" t="s">
        <v>888</v>
      </c>
      <c r="E1264" s="49" t="s">
        <v>1144</v>
      </c>
      <c r="F1264" s="49" t="str">
        <f t="shared" si="38"/>
        <v>124</v>
      </c>
      <c r="G1264" s="50" t="s">
        <v>4795</v>
      </c>
      <c r="H1264" s="48" t="s">
        <v>1860</v>
      </c>
      <c r="I1264" s="50" t="s">
        <v>4808</v>
      </c>
      <c r="J1264" s="51">
        <v>123</v>
      </c>
      <c r="K1264" s="51">
        <v>32</v>
      </c>
      <c r="L1264" s="52">
        <f t="shared" si="39"/>
        <v>77.5</v>
      </c>
    </row>
    <row r="1265" spans="1:12" ht="12.75" customHeight="1">
      <c r="A1265" s="47" t="s">
        <v>5124</v>
      </c>
      <c r="B1265" s="48" t="s">
        <v>5125</v>
      </c>
      <c r="C1265" s="49" t="s">
        <v>5126</v>
      </c>
      <c r="D1265" s="49" t="s">
        <v>888</v>
      </c>
      <c r="E1265" s="49" t="s">
        <v>1148</v>
      </c>
      <c r="F1265" s="49" t="str">
        <f t="shared" si="38"/>
        <v>124</v>
      </c>
      <c r="G1265" s="50" t="s">
        <v>4795</v>
      </c>
      <c r="H1265" s="48" t="s">
        <v>2481</v>
      </c>
      <c r="I1265" s="50" t="s">
        <v>4837</v>
      </c>
      <c r="J1265" s="51">
        <v>116.5</v>
      </c>
      <c r="K1265" s="51">
        <v>84</v>
      </c>
      <c r="L1265" s="52">
        <f t="shared" si="39"/>
        <v>100.25</v>
      </c>
    </row>
    <row r="1266" spans="1:12" ht="12.75" customHeight="1">
      <c r="A1266" s="47" t="s">
        <v>5127</v>
      </c>
      <c r="B1266" s="48" t="s">
        <v>5128</v>
      </c>
      <c r="C1266" s="49" t="s">
        <v>5129</v>
      </c>
      <c r="D1266" s="49" t="s">
        <v>888</v>
      </c>
      <c r="E1266" s="49" t="s">
        <v>1155</v>
      </c>
      <c r="F1266" s="49" t="str">
        <f t="shared" si="38"/>
        <v>124</v>
      </c>
      <c r="G1266" s="50" t="s">
        <v>4795</v>
      </c>
      <c r="H1266" s="48" t="s">
        <v>2242</v>
      </c>
      <c r="I1266" s="50" t="s">
        <v>4994</v>
      </c>
      <c r="J1266" s="51">
        <v>120.5</v>
      </c>
      <c r="K1266" s="51">
        <v>49</v>
      </c>
      <c r="L1266" s="52">
        <f t="shared" si="39"/>
        <v>84.75</v>
      </c>
    </row>
    <row r="1267" spans="1:12" ht="12.75" customHeight="1">
      <c r="A1267" s="47" t="s">
        <v>5130</v>
      </c>
      <c r="B1267" s="48" t="s">
        <v>5131</v>
      </c>
      <c r="C1267" s="49" t="s">
        <v>5132</v>
      </c>
      <c r="D1267" s="49" t="s">
        <v>888</v>
      </c>
      <c r="E1267" s="49" t="s">
        <v>1155</v>
      </c>
      <c r="F1267" s="49" t="str">
        <f t="shared" si="38"/>
        <v>124</v>
      </c>
      <c r="G1267" s="50" t="s">
        <v>4795</v>
      </c>
      <c r="H1267" s="48" t="s">
        <v>4879</v>
      </c>
      <c r="I1267" s="50" t="s">
        <v>1273</v>
      </c>
      <c r="J1267" s="51">
        <v>146.5</v>
      </c>
      <c r="K1267" s="51">
        <v>72</v>
      </c>
      <c r="L1267" s="52">
        <f t="shared" si="39"/>
        <v>109.25</v>
      </c>
    </row>
    <row r="1268" spans="1:12" ht="12.75" customHeight="1">
      <c r="A1268" s="47" t="s">
        <v>5133</v>
      </c>
      <c r="B1268" s="48" t="s">
        <v>5134</v>
      </c>
      <c r="C1268" s="49" t="s">
        <v>5135</v>
      </c>
      <c r="D1268" s="49" t="s">
        <v>888</v>
      </c>
      <c r="E1268" s="49" t="s">
        <v>1155</v>
      </c>
      <c r="F1268" s="49" t="str">
        <f t="shared" si="38"/>
        <v>124</v>
      </c>
      <c r="G1268" s="50" t="s">
        <v>4795</v>
      </c>
      <c r="H1268" s="48" t="s">
        <v>2242</v>
      </c>
      <c r="I1268" s="50" t="s">
        <v>4994</v>
      </c>
      <c r="J1268" s="51">
        <v>141.5</v>
      </c>
      <c r="K1268" s="51">
        <v>30</v>
      </c>
      <c r="L1268" s="52">
        <f t="shared" si="39"/>
        <v>85.75</v>
      </c>
    </row>
    <row r="1269" spans="1:12" ht="12.75" customHeight="1">
      <c r="A1269" s="47" t="s">
        <v>5136</v>
      </c>
      <c r="B1269" s="48" t="s">
        <v>5137</v>
      </c>
      <c r="C1269" s="49" t="s">
        <v>5138</v>
      </c>
      <c r="D1269" s="49" t="s">
        <v>888</v>
      </c>
      <c r="E1269" s="49" t="s">
        <v>2063</v>
      </c>
      <c r="F1269" s="49" t="str">
        <f t="shared" si="38"/>
        <v>124</v>
      </c>
      <c r="G1269" s="50" t="s">
        <v>4795</v>
      </c>
      <c r="H1269" s="48" t="s">
        <v>4935</v>
      </c>
      <c r="I1269" s="50" t="s">
        <v>4936</v>
      </c>
      <c r="J1269" s="51">
        <v>129.5</v>
      </c>
      <c r="K1269" s="51">
        <v>56</v>
      </c>
      <c r="L1269" s="52">
        <f t="shared" si="39"/>
        <v>92.75</v>
      </c>
    </row>
    <row r="1270" spans="1:12" ht="12.75" customHeight="1">
      <c r="A1270" s="47" t="s">
        <v>5139</v>
      </c>
      <c r="B1270" s="48" t="s">
        <v>5140</v>
      </c>
      <c r="C1270" s="49" t="s">
        <v>5141</v>
      </c>
      <c r="D1270" s="49" t="s">
        <v>771</v>
      </c>
      <c r="E1270" s="49" t="s">
        <v>2063</v>
      </c>
      <c r="F1270" s="49" t="str">
        <f t="shared" si="38"/>
        <v>124</v>
      </c>
      <c r="G1270" s="50" t="s">
        <v>4795</v>
      </c>
      <c r="H1270" s="48" t="s">
        <v>4935</v>
      </c>
      <c r="I1270" s="50" t="s">
        <v>4936</v>
      </c>
      <c r="J1270" s="51">
        <v>130.75</v>
      </c>
      <c r="K1270" s="51">
        <v>80</v>
      </c>
      <c r="L1270" s="52">
        <f t="shared" si="39"/>
        <v>105.375</v>
      </c>
    </row>
    <row r="1271" spans="1:12" ht="12.75" customHeight="1">
      <c r="A1271" s="47" t="s">
        <v>5142</v>
      </c>
      <c r="B1271" s="48" t="s">
        <v>5143</v>
      </c>
      <c r="C1271" s="49" t="s">
        <v>5144</v>
      </c>
      <c r="D1271" s="49" t="s">
        <v>888</v>
      </c>
      <c r="E1271" s="49" t="s">
        <v>1178</v>
      </c>
      <c r="F1271" s="49" t="str">
        <f t="shared" si="38"/>
        <v>124</v>
      </c>
      <c r="G1271" s="50" t="s">
        <v>4795</v>
      </c>
      <c r="H1271" s="48" t="s">
        <v>4953</v>
      </c>
      <c r="I1271" s="50" t="s">
        <v>4824</v>
      </c>
      <c r="J1271" s="51">
        <v>134.75</v>
      </c>
      <c r="K1271" s="51">
        <v>47</v>
      </c>
      <c r="L1271" s="52">
        <f t="shared" si="39"/>
        <v>90.875</v>
      </c>
    </row>
    <row r="1272" spans="1:12" ht="12.75" customHeight="1">
      <c r="A1272" s="47" t="s">
        <v>5145</v>
      </c>
      <c r="B1272" s="48" t="s">
        <v>5146</v>
      </c>
      <c r="C1272" s="49" t="s">
        <v>5147</v>
      </c>
      <c r="D1272" s="49" t="s">
        <v>888</v>
      </c>
      <c r="E1272" s="49" t="s">
        <v>1178</v>
      </c>
      <c r="F1272" s="49" t="str">
        <f t="shared" si="38"/>
        <v>124</v>
      </c>
      <c r="G1272" s="50" t="s">
        <v>4795</v>
      </c>
      <c r="H1272" s="48" t="s">
        <v>2208</v>
      </c>
      <c r="I1272" s="50" t="s">
        <v>4911</v>
      </c>
      <c r="J1272" s="51">
        <v>120.25</v>
      </c>
      <c r="K1272" s="51">
        <v>37</v>
      </c>
      <c r="L1272" s="52">
        <f t="shared" si="39"/>
        <v>78.625</v>
      </c>
    </row>
    <row r="1273" spans="1:12" ht="12.75" customHeight="1">
      <c r="A1273" s="47" t="s">
        <v>5148</v>
      </c>
      <c r="B1273" s="48" t="s">
        <v>5149</v>
      </c>
      <c r="C1273" s="49" t="s">
        <v>5150</v>
      </c>
      <c r="D1273" s="49" t="s">
        <v>888</v>
      </c>
      <c r="E1273" s="49" t="s">
        <v>1178</v>
      </c>
      <c r="F1273" s="49" t="str">
        <f t="shared" si="38"/>
        <v>124</v>
      </c>
      <c r="G1273" s="50" t="s">
        <v>4795</v>
      </c>
      <c r="H1273" s="48" t="s">
        <v>2242</v>
      </c>
      <c r="I1273" s="50" t="s">
        <v>4994</v>
      </c>
      <c r="J1273" s="51">
        <v>110.75</v>
      </c>
      <c r="K1273" s="51">
        <v>82</v>
      </c>
      <c r="L1273" s="52">
        <f t="shared" si="39"/>
        <v>96.375</v>
      </c>
    </row>
    <row r="1274" spans="1:12" ht="12.75" customHeight="1">
      <c r="A1274" s="47" t="s">
        <v>5151</v>
      </c>
      <c r="B1274" s="48" t="s">
        <v>5152</v>
      </c>
      <c r="C1274" s="49" t="s">
        <v>5153</v>
      </c>
      <c r="D1274" s="49" t="s">
        <v>888</v>
      </c>
      <c r="E1274" s="49" t="s">
        <v>889</v>
      </c>
      <c r="F1274" s="49" t="str">
        <f t="shared" si="38"/>
        <v>116</v>
      </c>
      <c r="G1274" s="50" t="s">
        <v>5154</v>
      </c>
      <c r="H1274" s="48" t="s">
        <v>2421</v>
      </c>
      <c r="I1274" s="50" t="s">
        <v>5155</v>
      </c>
      <c r="J1274" s="51">
        <v>133</v>
      </c>
      <c r="K1274" s="51">
        <v>72</v>
      </c>
      <c r="L1274" s="52">
        <f t="shared" si="39"/>
        <v>102.5</v>
      </c>
    </row>
    <row r="1275" spans="1:12" ht="12.75" customHeight="1">
      <c r="A1275" s="47" t="s">
        <v>5156</v>
      </c>
      <c r="B1275" s="48" t="s">
        <v>5157</v>
      </c>
      <c r="C1275" s="49" t="s">
        <v>5158</v>
      </c>
      <c r="D1275" s="49" t="s">
        <v>888</v>
      </c>
      <c r="E1275" s="49" t="s">
        <v>889</v>
      </c>
      <c r="F1275" s="49" t="str">
        <f t="shared" si="38"/>
        <v>116</v>
      </c>
      <c r="G1275" s="50" t="s">
        <v>5154</v>
      </c>
      <c r="H1275" s="48" t="s">
        <v>5159</v>
      </c>
      <c r="I1275" s="50" t="s">
        <v>5160</v>
      </c>
      <c r="J1275" s="51">
        <v>130.25</v>
      </c>
      <c r="K1275" s="51">
        <v>90</v>
      </c>
      <c r="L1275" s="52">
        <f t="shared" si="39"/>
        <v>110.125</v>
      </c>
    </row>
    <row r="1276" spans="1:12" ht="12.75" customHeight="1">
      <c r="A1276" s="47" t="s">
        <v>5161</v>
      </c>
      <c r="B1276" s="48" t="s">
        <v>5162</v>
      </c>
      <c r="C1276" s="49" t="s">
        <v>5163</v>
      </c>
      <c r="D1276" s="49" t="s">
        <v>888</v>
      </c>
      <c r="E1276" s="49" t="s">
        <v>889</v>
      </c>
      <c r="F1276" s="49" t="str">
        <f t="shared" si="38"/>
        <v>116</v>
      </c>
      <c r="G1276" s="50" t="s">
        <v>5154</v>
      </c>
      <c r="H1276" s="48" t="s">
        <v>5164</v>
      </c>
      <c r="I1276" s="50" t="s">
        <v>5165</v>
      </c>
      <c r="J1276" s="51">
        <v>147.25</v>
      </c>
      <c r="K1276" s="51">
        <v>48</v>
      </c>
      <c r="L1276" s="52">
        <f t="shared" si="39"/>
        <v>97.625</v>
      </c>
    </row>
    <row r="1277" spans="1:12" ht="12.75" customHeight="1">
      <c r="A1277" s="47" t="s">
        <v>5166</v>
      </c>
      <c r="B1277" s="48" t="s">
        <v>5167</v>
      </c>
      <c r="C1277" s="49" t="s">
        <v>5168</v>
      </c>
      <c r="D1277" s="49" t="s">
        <v>888</v>
      </c>
      <c r="E1277" s="49" t="s">
        <v>889</v>
      </c>
      <c r="F1277" s="49" t="str">
        <f t="shared" si="38"/>
        <v>116</v>
      </c>
      <c r="G1277" s="50" t="s">
        <v>5154</v>
      </c>
      <c r="H1277" s="48" t="s">
        <v>943</v>
      </c>
      <c r="I1277" s="50" t="s">
        <v>5169</v>
      </c>
      <c r="J1277" s="51">
        <v>114</v>
      </c>
      <c r="K1277" s="51">
        <v>43</v>
      </c>
      <c r="L1277" s="52">
        <f t="shared" si="39"/>
        <v>78.5</v>
      </c>
    </row>
    <row r="1278" spans="1:12" ht="12.75" customHeight="1">
      <c r="A1278" s="47" t="s">
        <v>5170</v>
      </c>
      <c r="B1278" s="48" t="s">
        <v>5171</v>
      </c>
      <c r="C1278" s="49" t="s">
        <v>5172</v>
      </c>
      <c r="D1278" s="49" t="s">
        <v>888</v>
      </c>
      <c r="E1278" s="49" t="s">
        <v>889</v>
      </c>
      <c r="F1278" s="49" t="str">
        <f t="shared" si="38"/>
        <v>116</v>
      </c>
      <c r="G1278" s="50" t="s">
        <v>5154</v>
      </c>
      <c r="H1278" s="48" t="s">
        <v>1127</v>
      </c>
      <c r="I1278" s="50" t="s">
        <v>5173</v>
      </c>
      <c r="J1278" s="51">
        <v>128.75</v>
      </c>
      <c r="K1278" s="51">
        <v>39</v>
      </c>
      <c r="L1278" s="52">
        <f t="shared" si="39"/>
        <v>83.875</v>
      </c>
    </row>
    <row r="1279" spans="1:12" ht="12.75" customHeight="1">
      <c r="A1279" s="47" t="s">
        <v>5174</v>
      </c>
      <c r="B1279" s="48" t="s">
        <v>5175</v>
      </c>
      <c r="C1279" s="49" t="s">
        <v>5176</v>
      </c>
      <c r="D1279" s="49" t="s">
        <v>888</v>
      </c>
      <c r="E1279" s="49" t="s">
        <v>889</v>
      </c>
      <c r="F1279" s="49" t="str">
        <f t="shared" si="38"/>
        <v>116</v>
      </c>
      <c r="G1279" s="50" t="s">
        <v>5154</v>
      </c>
      <c r="H1279" s="48" t="s">
        <v>904</v>
      </c>
      <c r="I1279" s="50" t="s">
        <v>5177</v>
      </c>
      <c r="J1279" s="51">
        <v>138</v>
      </c>
      <c r="K1279" s="51">
        <v>46</v>
      </c>
      <c r="L1279" s="52">
        <f t="shared" si="39"/>
        <v>92</v>
      </c>
    </row>
    <row r="1280" spans="1:12" ht="12.75" customHeight="1">
      <c r="A1280" s="47" t="s">
        <v>5178</v>
      </c>
      <c r="B1280" s="48" t="s">
        <v>5179</v>
      </c>
      <c r="C1280" s="49" t="s">
        <v>5180</v>
      </c>
      <c r="D1280" s="49" t="s">
        <v>888</v>
      </c>
      <c r="E1280" s="49" t="s">
        <v>889</v>
      </c>
      <c r="F1280" s="49" t="str">
        <f t="shared" si="38"/>
        <v>116</v>
      </c>
      <c r="G1280" s="50" t="s">
        <v>5154</v>
      </c>
      <c r="H1280" s="48" t="s">
        <v>2492</v>
      </c>
      <c r="I1280" s="50" t="s">
        <v>5181</v>
      </c>
      <c r="J1280" s="51">
        <v>144.25</v>
      </c>
      <c r="K1280" s="51">
        <v>32</v>
      </c>
      <c r="L1280" s="52">
        <f t="shared" si="39"/>
        <v>88.125</v>
      </c>
    </row>
    <row r="1281" spans="1:12" ht="12.75" customHeight="1">
      <c r="A1281" s="47" t="s">
        <v>5182</v>
      </c>
      <c r="B1281" s="48" t="s">
        <v>5183</v>
      </c>
      <c r="C1281" s="49" t="s">
        <v>5184</v>
      </c>
      <c r="D1281" s="49" t="s">
        <v>888</v>
      </c>
      <c r="E1281" s="49" t="s">
        <v>889</v>
      </c>
      <c r="F1281" s="49" t="str">
        <f t="shared" si="38"/>
        <v>116</v>
      </c>
      <c r="G1281" s="50" t="s">
        <v>5154</v>
      </c>
      <c r="H1281" s="48" t="s">
        <v>926</v>
      </c>
      <c r="I1281" s="50" t="s">
        <v>5185</v>
      </c>
      <c r="J1281" s="51">
        <v>121.75</v>
      </c>
      <c r="K1281" s="51">
        <v>68</v>
      </c>
      <c r="L1281" s="52">
        <f t="shared" si="39"/>
        <v>94.875</v>
      </c>
    </row>
    <row r="1282" spans="1:12" ht="12.75" customHeight="1">
      <c r="A1282" s="47" t="s">
        <v>5186</v>
      </c>
      <c r="B1282" s="48" t="s">
        <v>5187</v>
      </c>
      <c r="C1282" s="49" t="s">
        <v>5188</v>
      </c>
      <c r="D1282" s="49" t="s">
        <v>888</v>
      </c>
      <c r="E1282" s="49" t="s">
        <v>889</v>
      </c>
      <c r="F1282" s="49" t="str">
        <f t="shared" si="38"/>
        <v>116</v>
      </c>
      <c r="G1282" s="50" t="s">
        <v>5154</v>
      </c>
      <c r="H1282" s="48" t="s">
        <v>5189</v>
      </c>
      <c r="I1282" s="50" t="s">
        <v>5190</v>
      </c>
      <c r="J1282" s="51">
        <v>147.25</v>
      </c>
      <c r="K1282" s="51">
        <v>30</v>
      </c>
      <c r="L1282" s="52">
        <f t="shared" si="39"/>
        <v>88.625</v>
      </c>
    </row>
    <row r="1283" spans="1:12" ht="12.75" customHeight="1">
      <c r="A1283" s="47" t="s">
        <v>5191</v>
      </c>
      <c r="B1283" s="48" t="s">
        <v>5192</v>
      </c>
      <c r="C1283" s="49" t="s">
        <v>5193</v>
      </c>
      <c r="D1283" s="49" t="s">
        <v>888</v>
      </c>
      <c r="E1283" s="49" t="s">
        <v>889</v>
      </c>
      <c r="F1283" s="49" t="str">
        <f t="shared" si="38"/>
        <v>116</v>
      </c>
      <c r="G1283" s="50" t="s">
        <v>5154</v>
      </c>
      <c r="H1283" s="48" t="s">
        <v>943</v>
      </c>
      <c r="I1283" s="50" t="s">
        <v>5169</v>
      </c>
      <c r="J1283" s="51">
        <v>124.5</v>
      </c>
      <c r="K1283" s="51">
        <v>94</v>
      </c>
      <c r="L1283" s="52">
        <f t="shared" si="39"/>
        <v>109.25</v>
      </c>
    </row>
    <row r="1284" spans="1:12" ht="12.75" customHeight="1">
      <c r="A1284" s="47" t="s">
        <v>5194</v>
      </c>
      <c r="B1284" s="48" t="s">
        <v>5195</v>
      </c>
      <c r="C1284" s="49" t="s">
        <v>5196</v>
      </c>
      <c r="D1284" s="49" t="s">
        <v>888</v>
      </c>
      <c r="E1284" s="49" t="s">
        <v>889</v>
      </c>
      <c r="F1284" s="49" t="str">
        <f t="shared" si="38"/>
        <v>116</v>
      </c>
      <c r="G1284" s="50" t="s">
        <v>5154</v>
      </c>
      <c r="H1284" s="48" t="s">
        <v>5164</v>
      </c>
      <c r="I1284" s="50" t="s">
        <v>5165</v>
      </c>
      <c r="J1284" s="51">
        <v>130.5</v>
      </c>
      <c r="K1284" s="51">
        <v>44</v>
      </c>
      <c r="L1284" s="52">
        <f t="shared" si="39"/>
        <v>87.25</v>
      </c>
    </row>
    <row r="1285" spans="1:12" ht="12.75" customHeight="1">
      <c r="A1285" s="47" t="s">
        <v>5197</v>
      </c>
      <c r="B1285" s="48" t="s">
        <v>5198</v>
      </c>
      <c r="C1285" s="49" t="s">
        <v>5199</v>
      </c>
      <c r="D1285" s="49" t="s">
        <v>888</v>
      </c>
      <c r="E1285" s="49" t="s">
        <v>889</v>
      </c>
      <c r="F1285" s="49" t="str">
        <f t="shared" ref="F1285:F1348" si="40">LEFT(B1285,3)</f>
        <v>116</v>
      </c>
      <c r="G1285" s="50" t="s">
        <v>5154</v>
      </c>
      <c r="H1285" s="48" t="s">
        <v>5200</v>
      </c>
      <c r="I1285" s="50" t="s">
        <v>5201</v>
      </c>
      <c r="J1285" s="51">
        <v>129.25</v>
      </c>
      <c r="K1285" s="51">
        <v>83</v>
      </c>
      <c r="L1285" s="52">
        <f t="shared" ref="L1285:L1348" si="41">IF(MID(B1285,4,1)="1", J1285*50%+K1285*50%, J1285*60%+K1285*40%)</f>
        <v>106.125</v>
      </c>
    </row>
    <row r="1286" spans="1:12" ht="12.75" customHeight="1">
      <c r="A1286" s="47" t="s">
        <v>5202</v>
      </c>
      <c r="B1286" s="48" t="s">
        <v>5203</v>
      </c>
      <c r="C1286" s="49" t="s">
        <v>5204</v>
      </c>
      <c r="D1286" s="49" t="s">
        <v>888</v>
      </c>
      <c r="E1286" s="49" t="s">
        <v>889</v>
      </c>
      <c r="F1286" s="49" t="str">
        <f t="shared" si="40"/>
        <v>116</v>
      </c>
      <c r="G1286" s="50" t="s">
        <v>5154</v>
      </c>
      <c r="H1286" s="48" t="s">
        <v>5205</v>
      </c>
      <c r="I1286" s="50" t="s">
        <v>5155</v>
      </c>
      <c r="J1286" s="51">
        <v>139</v>
      </c>
      <c r="K1286" s="51">
        <v>57</v>
      </c>
      <c r="L1286" s="52">
        <f t="shared" si="41"/>
        <v>98</v>
      </c>
    </row>
    <row r="1287" spans="1:12" ht="12.75" customHeight="1">
      <c r="A1287" s="47" t="s">
        <v>5206</v>
      </c>
      <c r="B1287" s="48" t="s">
        <v>5207</v>
      </c>
      <c r="C1287" s="49" t="s">
        <v>5208</v>
      </c>
      <c r="D1287" s="49" t="s">
        <v>888</v>
      </c>
      <c r="E1287" s="49" t="s">
        <v>889</v>
      </c>
      <c r="F1287" s="49" t="str">
        <f t="shared" si="40"/>
        <v>116</v>
      </c>
      <c r="G1287" s="50" t="s">
        <v>5154</v>
      </c>
      <c r="H1287" s="48" t="s">
        <v>1127</v>
      </c>
      <c r="I1287" s="50" t="s">
        <v>5173</v>
      </c>
      <c r="J1287" s="51">
        <v>124.25</v>
      </c>
      <c r="K1287" s="51">
        <v>67</v>
      </c>
      <c r="L1287" s="52">
        <f t="shared" si="41"/>
        <v>95.625</v>
      </c>
    </row>
    <row r="1288" spans="1:12" ht="12.75" customHeight="1">
      <c r="A1288" s="47" t="s">
        <v>5209</v>
      </c>
      <c r="B1288" s="48" t="s">
        <v>5210</v>
      </c>
      <c r="C1288" s="49" t="s">
        <v>5211</v>
      </c>
      <c r="D1288" s="49" t="s">
        <v>888</v>
      </c>
      <c r="E1288" s="49" t="s">
        <v>889</v>
      </c>
      <c r="F1288" s="49" t="str">
        <f t="shared" si="40"/>
        <v>116</v>
      </c>
      <c r="G1288" s="50" t="s">
        <v>5154</v>
      </c>
      <c r="H1288" s="48" t="s">
        <v>1127</v>
      </c>
      <c r="I1288" s="50" t="s">
        <v>5173</v>
      </c>
      <c r="J1288" s="51">
        <v>129.75</v>
      </c>
      <c r="K1288" s="51">
        <v>84</v>
      </c>
      <c r="L1288" s="52">
        <f t="shared" si="41"/>
        <v>106.875</v>
      </c>
    </row>
    <row r="1289" spans="1:12" ht="12.75" customHeight="1">
      <c r="A1289" s="47" t="s">
        <v>5212</v>
      </c>
      <c r="B1289" s="48" t="s">
        <v>5213</v>
      </c>
      <c r="C1289" s="49" t="s">
        <v>5214</v>
      </c>
      <c r="D1289" s="49" t="s">
        <v>888</v>
      </c>
      <c r="E1289" s="49" t="s">
        <v>889</v>
      </c>
      <c r="F1289" s="49" t="str">
        <f t="shared" si="40"/>
        <v>116</v>
      </c>
      <c r="G1289" s="50" t="s">
        <v>5154</v>
      </c>
      <c r="H1289" s="48" t="s">
        <v>1045</v>
      </c>
      <c r="I1289" s="50" t="s">
        <v>5215</v>
      </c>
      <c r="J1289" s="51">
        <v>119.5</v>
      </c>
      <c r="K1289" s="51">
        <v>81</v>
      </c>
      <c r="L1289" s="52">
        <f t="shared" si="41"/>
        <v>100.25</v>
      </c>
    </row>
    <row r="1290" spans="1:12" ht="12.75" customHeight="1">
      <c r="A1290" s="47" t="s">
        <v>5216</v>
      </c>
      <c r="B1290" s="48" t="s">
        <v>5217</v>
      </c>
      <c r="C1290" s="49" t="s">
        <v>5218</v>
      </c>
      <c r="D1290" s="49" t="s">
        <v>888</v>
      </c>
      <c r="E1290" s="49" t="s">
        <v>889</v>
      </c>
      <c r="F1290" s="49" t="str">
        <f t="shared" si="40"/>
        <v>116</v>
      </c>
      <c r="G1290" s="50" t="s">
        <v>5154</v>
      </c>
      <c r="H1290" s="48" t="s">
        <v>891</v>
      </c>
      <c r="I1290" s="50" t="s">
        <v>5155</v>
      </c>
      <c r="J1290" s="51">
        <v>135</v>
      </c>
      <c r="K1290" s="51">
        <v>52</v>
      </c>
      <c r="L1290" s="52">
        <f t="shared" si="41"/>
        <v>93.5</v>
      </c>
    </row>
    <row r="1291" spans="1:12" ht="12.75" customHeight="1">
      <c r="A1291" s="47" t="s">
        <v>5219</v>
      </c>
      <c r="B1291" s="48" t="s">
        <v>5220</v>
      </c>
      <c r="C1291" s="49" t="s">
        <v>5221</v>
      </c>
      <c r="D1291" s="49" t="s">
        <v>888</v>
      </c>
      <c r="E1291" s="49" t="s">
        <v>889</v>
      </c>
      <c r="F1291" s="49" t="str">
        <f t="shared" si="40"/>
        <v>116</v>
      </c>
      <c r="G1291" s="50" t="s">
        <v>5154</v>
      </c>
      <c r="H1291" s="48" t="s">
        <v>2492</v>
      </c>
      <c r="I1291" s="50" t="s">
        <v>5181</v>
      </c>
      <c r="J1291" s="51">
        <v>146.5</v>
      </c>
      <c r="K1291" s="51">
        <v>38</v>
      </c>
      <c r="L1291" s="52">
        <f t="shared" si="41"/>
        <v>92.25</v>
      </c>
    </row>
    <row r="1292" spans="1:12" ht="12.75" customHeight="1">
      <c r="A1292" s="47" t="s">
        <v>5222</v>
      </c>
      <c r="B1292" s="48" t="s">
        <v>5223</v>
      </c>
      <c r="C1292" s="49" t="s">
        <v>5224</v>
      </c>
      <c r="D1292" s="49" t="s">
        <v>888</v>
      </c>
      <c r="E1292" s="49" t="s">
        <v>889</v>
      </c>
      <c r="F1292" s="49" t="str">
        <f t="shared" si="40"/>
        <v>116</v>
      </c>
      <c r="G1292" s="50" t="s">
        <v>5154</v>
      </c>
      <c r="H1292" s="48" t="s">
        <v>943</v>
      </c>
      <c r="I1292" s="50" t="s">
        <v>5169</v>
      </c>
      <c r="J1292" s="51">
        <v>123.75</v>
      </c>
      <c r="K1292" s="51">
        <v>79</v>
      </c>
      <c r="L1292" s="52">
        <f t="shared" si="41"/>
        <v>101.375</v>
      </c>
    </row>
    <row r="1293" spans="1:12" ht="12.75" customHeight="1">
      <c r="A1293" s="47" t="s">
        <v>5225</v>
      </c>
      <c r="B1293" s="48" t="s">
        <v>5226</v>
      </c>
      <c r="C1293" s="49" t="s">
        <v>5227</v>
      </c>
      <c r="D1293" s="49" t="s">
        <v>888</v>
      </c>
      <c r="E1293" s="49" t="s">
        <v>889</v>
      </c>
      <c r="F1293" s="49" t="str">
        <f t="shared" si="40"/>
        <v>116</v>
      </c>
      <c r="G1293" s="50" t="s">
        <v>5154</v>
      </c>
      <c r="H1293" s="48" t="s">
        <v>926</v>
      </c>
      <c r="I1293" s="50" t="s">
        <v>5185</v>
      </c>
      <c r="J1293" s="51">
        <v>114</v>
      </c>
      <c r="K1293" s="51">
        <v>92</v>
      </c>
      <c r="L1293" s="52">
        <f t="shared" si="41"/>
        <v>103</v>
      </c>
    </row>
    <row r="1294" spans="1:12" ht="12.75" customHeight="1">
      <c r="A1294" s="47" t="s">
        <v>5228</v>
      </c>
      <c r="B1294" s="48" t="s">
        <v>5229</v>
      </c>
      <c r="C1294" s="49" t="s">
        <v>5230</v>
      </c>
      <c r="D1294" s="49" t="s">
        <v>888</v>
      </c>
      <c r="E1294" s="49" t="s">
        <v>889</v>
      </c>
      <c r="F1294" s="49" t="str">
        <f t="shared" si="40"/>
        <v>116</v>
      </c>
      <c r="G1294" s="50" t="s">
        <v>5154</v>
      </c>
      <c r="H1294" s="48" t="s">
        <v>1127</v>
      </c>
      <c r="I1294" s="50" t="s">
        <v>5173</v>
      </c>
      <c r="J1294" s="51">
        <v>144.5</v>
      </c>
      <c r="K1294" s="51">
        <v>98</v>
      </c>
      <c r="L1294" s="52">
        <f t="shared" si="41"/>
        <v>121.25</v>
      </c>
    </row>
    <row r="1295" spans="1:12" ht="12.75" customHeight="1">
      <c r="A1295" s="47" t="s">
        <v>5231</v>
      </c>
      <c r="B1295" s="48" t="s">
        <v>5232</v>
      </c>
      <c r="C1295" s="49" t="s">
        <v>5233</v>
      </c>
      <c r="D1295" s="49" t="s">
        <v>888</v>
      </c>
      <c r="E1295" s="49" t="s">
        <v>889</v>
      </c>
      <c r="F1295" s="49" t="str">
        <f t="shared" si="40"/>
        <v>116</v>
      </c>
      <c r="G1295" s="50" t="s">
        <v>5154</v>
      </c>
      <c r="H1295" s="48" t="s">
        <v>5234</v>
      </c>
      <c r="I1295" s="50" t="s">
        <v>5235</v>
      </c>
      <c r="J1295" s="51">
        <v>148.75</v>
      </c>
      <c r="K1295" s="51">
        <v>94</v>
      </c>
      <c r="L1295" s="52">
        <f t="shared" si="41"/>
        <v>121.375</v>
      </c>
    </row>
    <row r="1296" spans="1:12" ht="12.75" customHeight="1">
      <c r="A1296" s="47" t="s">
        <v>5236</v>
      </c>
      <c r="B1296" s="48" t="s">
        <v>5237</v>
      </c>
      <c r="C1296" s="49" t="s">
        <v>5238</v>
      </c>
      <c r="D1296" s="49" t="s">
        <v>888</v>
      </c>
      <c r="E1296" s="49" t="s">
        <v>889</v>
      </c>
      <c r="F1296" s="49" t="str">
        <f t="shared" si="40"/>
        <v>116</v>
      </c>
      <c r="G1296" s="50" t="s">
        <v>5154</v>
      </c>
      <c r="H1296" s="48" t="s">
        <v>1127</v>
      </c>
      <c r="I1296" s="50" t="s">
        <v>5173</v>
      </c>
      <c r="J1296" s="51">
        <v>114</v>
      </c>
      <c r="K1296" s="51">
        <v>40</v>
      </c>
      <c r="L1296" s="52">
        <f t="shared" si="41"/>
        <v>77</v>
      </c>
    </row>
    <row r="1297" spans="1:12" ht="12.75" customHeight="1">
      <c r="A1297" s="47" t="s">
        <v>5239</v>
      </c>
      <c r="B1297" s="48" t="s">
        <v>5240</v>
      </c>
      <c r="C1297" s="49" t="s">
        <v>5241</v>
      </c>
      <c r="D1297" s="49" t="s">
        <v>888</v>
      </c>
      <c r="E1297" s="49" t="s">
        <v>889</v>
      </c>
      <c r="F1297" s="49" t="str">
        <f t="shared" si="40"/>
        <v>116</v>
      </c>
      <c r="G1297" s="50" t="s">
        <v>5154</v>
      </c>
      <c r="H1297" s="48" t="s">
        <v>2421</v>
      </c>
      <c r="I1297" s="50" t="s">
        <v>5155</v>
      </c>
      <c r="J1297" s="51">
        <v>121.25</v>
      </c>
      <c r="K1297" s="51">
        <v>71</v>
      </c>
      <c r="L1297" s="52">
        <f t="shared" si="41"/>
        <v>96.125</v>
      </c>
    </row>
    <row r="1298" spans="1:12" ht="12.75" customHeight="1">
      <c r="A1298" s="47" t="s">
        <v>5242</v>
      </c>
      <c r="B1298" s="48" t="s">
        <v>5243</v>
      </c>
      <c r="C1298" s="49" t="s">
        <v>5244</v>
      </c>
      <c r="D1298" s="49" t="s">
        <v>888</v>
      </c>
      <c r="E1298" s="49" t="s">
        <v>889</v>
      </c>
      <c r="F1298" s="49" t="str">
        <f t="shared" si="40"/>
        <v>116</v>
      </c>
      <c r="G1298" s="50" t="s">
        <v>5154</v>
      </c>
      <c r="H1298" s="48" t="s">
        <v>5189</v>
      </c>
      <c r="I1298" s="50" t="s">
        <v>5190</v>
      </c>
      <c r="J1298" s="51">
        <v>141.75</v>
      </c>
      <c r="K1298" s="51">
        <v>40</v>
      </c>
      <c r="L1298" s="52">
        <f t="shared" si="41"/>
        <v>90.875</v>
      </c>
    </row>
    <row r="1299" spans="1:12" ht="12.75" customHeight="1">
      <c r="A1299" s="47" t="s">
        <v>5245</v>
      </c>
      <c r="B1299" s="48" t="s">
        <v>5246</v>
      </c>
      <c r="C1299" s="49" t="s">
        <v>5247</v>
      </c>
      <c r="D1299" s="49" t="s">
        <v>888</v>
      </c>
      <c r="E1299" s="49" t="s">
        <v>889</v>
      </c>
      <c r="F1299" s="49" t="str">
        <f t="shared" si="40"/>
        <v>116</v>
      </c>
      <c r="G1299" s="50" t="s">
        <v>5154</v>
      </c>
      <c r="H1299" s="48" t="s">
        <v>5189</v>
      </c>
      <c r="I1299" s="50" t="s">
        <v>5190</v>
      </c>
      <c r="J1299" s="51">
        <v>137.25</v>
      </c>
      <c r="K1299" s="51">
        <v>64</v>
      </c>
      <c r="L1299" s="52">
        <f t="shared" si="41"/>
        <v>100.625</v>
      </c>
    </row>
    <row r="1300" spans="1:12" ht="12.75" customHeight="1">
      <c r="A1300" s="47" t="s">
        <v>5248</v>
      </c>
      <c r="B1300" s="48" t="s">
        <v>5249</v>
      </c>
      <c r="C1300" s="49" t="s">
        <v>5250</v>
      </c>
      <c r="D1300" s="49" t="s">
        <v>888</v>
      </c>
      <c r="E1300" s="49" t="s">
        <v>889</v>
      </c>
      <c r="F1300" s="49" t="str">
        <f t="shared" si="40"/>
        <v>116</v>
      </c>
      <c r="G1300" s="50" t="s">
        <v>5154</v>
      </c>
      <c r="H1300" s="48" t="s">
        <v>1022</v>
      </c>
      <c r="I1300" s="50" t="s">
        <v>5155</v>
      </c>
      <c r="J1300" s="51">
        <v>117.25</v>
      </c>
      <c r="K1300" s="51">
        <v>93</v>
      </c>
      <c r="L1300" s="52">
        <f t="shared" si="41"/>
        <v>105.125</v>
      </c>
    </row>
    <row r="1301" spans="1:12" ht="12.75" customHeight="1">
      <c r="A1301" s="47" t="s">
        <v>5251</v>
      </c>
      <c r="B1301" s="48" t="s">
        <v>5252</v>
      </c>
      <c r="C1301" s="49" t="s">
        <v>5253</v>
      </c>
      <c r="D1301" s="49" t="s">
        <v>888</v>
      </c>
      <c r="E1301" s="49" t="s">
        <v>889</v>
      </c>
      <c r="F1301" s="49" t="str">
        <f t="shared" si="40"/>
        <v>116</v>
      </c>
      <c r="G1301" s="50" t="s">
        <v>5154</v>
      </c>
      <c r="H1301" s="48" t="s">
        <v>5234</v>
      </c>
      <c r="I1301" s="50" t="s">
        <v>5235</v>
      </c>
      <c r="J1301" s="51">
        <v>148</v>
      </c>
      <c r="K1301" s="51">
        <v>42</v>
      </c>
      <c r="L1301" s="52">
        <f t="shared" si="41"/>
        <v>95</v>
      </c>
    </row>
    <row r="1302" spans="1:12" ht="12.75" customHeight="1">
      <c r="A1302" s="47" t="s">
        <v>5254</v>
      </c>
      <c r="B1302" s="48" t="s">
        <v>5255</v>
      </c>
      <c r="C1302" s="49" t="s">
        <v>5256</v>
      </c>
      <c r="D1302" s="49" t="s">
        <v>888</v>
      </c>
      <c r="E1302" s="49" t="s">
        <v>889</v>
      </c>
      <c r="F1302" s="49" t="str">
        <f t="shared" si="40"/>
        <v>116</v>
      </c>
      <c r="G1302" s="50" t="s">
        <v>5154</v>
      </c>
      <c r="H1302" s="48" t="s">
        <v>904</v>
      </c>
      <c r="I1302" s="50" t="s">
        <v>5177</v>
      </c>
      <c r="J1302" s="51">
        <v>139</v>
      </c>
      <c r="K1302" s="51">
        <v>52</v>
      </c>
      <c r="L1302" s="52">
        <f t="shared" si="41"/>
        <v>95.5</v>
      </c>
    </row>
    <row r="1303" spans="1:12" ht="12.75" customHeight="1">
      <c r="A1303" s="47" t="s">
        <v>5257</v>
      </c>
      <c r="B1303" s="48" t="s">
        <v>5258</v>
      </c>
      <c r="C1303" s="49" t="s">
        <v>5259</v>
      </c>
      <c r="D1303" s="49" t="s">
        <v>888</v>
      </c>
      <c r="E1303" s="49" t="s">
        <v>889</v>
      </c>
      <c r="F1303" s="49" t="str">
        <f t="shared" si="40"/>
        <v>116</v>
      </c>
      <c r="G1303" s="50" t="s">
        <v>5154</v>
      </c>
      <c r="H1303" s="48" t="s">
        <v>1127</v>
      </c>
      <c r="I1303" s="50" t="s">
        <v>5173</v>
      </c>
      <c r="J1303" s="51">
        <v>114.5</v>
      </c>
      <c r="K1303" s="51">
        <v>45</v>
      </c>
      <c r="L1303" s="52">
        <f t="shared" si="41"/>
        <v>79.75</v>
      </c>
    </row>
    <row r="1304" spans="1:12" ht="12.75" customHeight="1">
      <c r="A1304" s="47" t="s">
        <v>5260</v>
      </c>
      <c r="B1304" s="48" t="s">
        <v>5261</v>
      </c>
      <c r="C1304" s="49" t="s">
        <v>5262</v>
      </c>
      <c r="D1304" s="49" t="s">
        <v>888</v>
      </c>
      <c r="E1304" s="49" t="s">
        <v>889</v>
      </c>
      <c r="F1304" s="49" t="str">
        <f t="shared" si="40"/>
        <v>116</v>
      </c>
      <c r="G1304" s="50" t="s">
        <v>5154</v>
      </c>
      <c r="H1304" s="48" t="s">
        <v>1127</v>
      </c>
      <c r="I1304" s="50" t="s">
        <v>5173</v>
      </c>
      <c r="J1304" s="51">
        <v>115.75</v>
      </c>
      <c r="K1304" s="51">
        <v>78</v>
      </c>
      <c r="L1304" s="52">
        <f t="shared" si="41"/>
        <v>96.875</v>
      </c>
    </row>
    <row r="1305" spans="1:12" ht="12.75" customHeight="1">
      <c r="A1305" s="47" t="s">
        <v>5263</v>
      </c>
      <c r="B1305" s="48" t="s">
        <v>5264</v>
      </c>
      <c r="C1305" s="49" t="s">
        <v>5265</v>
      </c>
      <c r="D1305" s="49" t="s">
        <v>888</v>
      </c>
      <c r="E1305" s="49" t="s">
        <v>889</v>
      </c>
      <c r="F1305" s="49" t="str">
        <f t="shared" si="40"/>
        <v>116</v>
      </c>
      <c r="G1305" s="50" t="s">
        <v>5154</v>
      </c>
      <c r="H1305" s="48" t="s">
        <v>5200</v>
      </c>
      <c r="I1305" s="50" t="s">
        <v>5201</v>
      </c>
      <c r="J1305" s="51">
        <v>144.25</v>
      </c>
      <c r="K1305" s="51">
        <v>40</v>
      </c>
      <c r="L1305" s="52">
        <f t="shared" si="41"/>
        <v>92.125</v>
      </c>
    </row>
    <row r="1306" spans="1:12" ht="12.75" customHeight="1">
      <c r="A1306" s="47" t="s">
        <v>5266</v>
      </c>
      <c r="B1306" s="48" t="s">
        <v>5267</v>
      </c>
      <c r="C1306" s="49" t="s">
        <v>5268</v>
      </c>
      <c r="D1306" s="49" t="s">
        <v>888</v>
      </c>
      <c r="E1306" s="49" t="s">
        <v>889</v>
      </c>
      <c r="F1306" s="49" t="str">
        <f t="shared" si="40"/>
        <v>116</v>
      </c>
      <c r="G1306" s="50" t="s">
        <v>5154</v>
      </c>
      <c r="H1306" s="48" t="s">
        <v>5234</v>
      </c>
      <c r="I1306" s="50" t="s">
        <v>5235</v>
      </c>
      <c r="J1306" s="51">
        <v>131</v>
      </c>
      <c r="K1306" s="51">
        <v>83</v>
      </c>
      <c r="L1306" s="52">
        <f t="shared" si="41"/>
        <v>107</v>
      </c>
    </row>
    <row r="1307" spans="1:12" ht="12.75" customHeight="1">
      <c r="A1307" s="47" t="s">
        <v>5269</v>
      </c>
      <c r="B1307" s="48" t="s">
        <v>5270</v>
      </c>
      <c r="C1307" s="49" t="s">
        <v>5271</v>
      </c>
      <c r="D1307" s="49" t="s">
        <v>888</v>
      </c>
      <c r="E1307" s="49" t="s">
        <v>889</v>
      </c>
      <c r="F1307" s="49" t="str">
        <f t="shared" si="40"/>
        <v>116</v>
      </c>
      <c r="G1307" s="50" t="s">
        <v>5154</v>
      </c>
      <c r="H1307" s="48" t="s">
        <v>1064</v>
      </c>
      <c r="I1307" s="50" t="s">
        <v>5272</v>
      </c>
      <c r="J1307" s="51">
        <v>135</v>
      </c>
      <c r="K1307" s="51">
        <v>41</v>
      </c>
      <c r="L1307" s="52">
        <f t="shared" si="41"/>
        <v>88</v>
      </c>
    </row>
    <row r="1308" spans="1:12" ht="12.75" customHeight="1">
      <c r="A1308" s="47" t="s">
        <v>5273</v>
      </c>
      <c r="B1308" s="48" t="s">
        <v>5274</v>
      </c>
      <c r="C1308" s="49" t="s">
        <v>5275</v>
      </c>
      <c r="D1308" s="49" t="s">
        <v>888</v>
      </c>
      <c r="E1308" s="49" t="s">
        <v>889</v>
      </c>
      <c r="F1308" s="49" t="str">
        <f t="shared" si="40"/>
        <v>116</v>
      </c>
      <c r="G1308" s="50" t="s">
        <v>5154</v>
      </c>
      <c r="H1308" s="48" t="s">
        <v>5234</v>
      </c>
      <c r="I1308" s="50" t="s">
        <v>5235</v>
      </c>
      <c r="J1308" s="51">
        <v>133.25</v>
      </c>
      <c r="K1308" s="51">
        <v>87</v>
      </c>
      <c r="L1308" s="52">
        <f t="shared" si="41"/>
        <v>110.125</v>
      </c>
    </row>
    <row r="1309" spans="1:12" ht="12.75" customHeight="1">
      <c r="A1309" s="47" t="s">
        <v>5276</v>
      </c>
      <c r="B1309" s="48" t="s">
        <v>5277</v>
      </c>
      <c r="C1309" s="49" t="s">
        <v>5278</v>
      </c>
      <c r="D1309" s="49" t="s">
        <v>888</v>
      </c>
      <c r="E1309" s="49" t="s">
        <v>889</v>
      </c>
      <c r="F1309" s="49" t="str">
        <f t="shared" si="40"/>
        <v>116</v>
      </c>
      <c r="G1309" s="50" t="s">
        <v>5154</v>
      </c>
      <c r="H1309" s="48" t="s">
        <v>972</v>
      </c>
      <c r="I1309" s="50" t="s">
        <v>5279</v>
      </c>
      <c r="J1309" s="51">
        <v>113.25</v>
      </c>
      <c r="K1309" s="51">
        <v>61</v>
      </c>
      <c r="L1309" s="52">
        <f t="shared" si="41"/>
        <v>87.125</v>
      </c>
    </row>
    <row r="1310" spans="1:12" ht="12.75" customHeight="1">
      <c r="A1310" s="47" t="s">
        <v>5280</v>
      </c>
      <c r="B1310" s="48" t="s">
        <v>5281</v>
      </c>
      <c r="C1310" s="49" t="s">
        <v>5282</v>
      </c>
      <c r="D1310" s="49" t="s">
        <v>888</v>
      </c>
      <c r="E1310" s="49" t="s">
        <v>889</v>
      </c>
      <c r="F1310" s="49" t="str">
        <f t="shared" si="40"/>
        <v>116</v>
      </c>
      <c r="G1310" s="50" t="s">
        <v>5154</v>
      </c>
      <c r="H1310" s="48" t="s">
        <v>5159</v>
      </c>
      <c r="I1310" s="50" t="s">
        <v>5160</v>
      </c>
      <c r="J1310" s="51">
        <v>140.5</v>
      </c>
      <c r="K1310" s="51">
        <v>41</v>
      </c>
      <c r="L1310" s="52">
        <f t="shared" si="41"/>
        <v>90.75</v>
      </c>
    </row>
    <row r="1311" spans="1:12" ht="12.75" customHeight="1">
      <c r="A1311" s="47" t="s">
        <v>5283</v>
      </c>
      <c r="B1311" s="48" t="s">
        <v>5284</v>
      </c>
      <c r="C1311" s="49" t="s">
        <v>5285</v>
      </c>
      <c r="D1311" s="49" t="s">
        <v>888</v>
      </c>
      <c r="E1311" s="49" t="s">
        <v>889</v>
      </c>
      <c r="F1311" s="49" t="str">
        <f t="shared" si="40"/>
        <v>116</v>
      </c>
      <c r="G1311" s="50" t="s">
        <v>5154</v>
      </c>
      <c r="H1311" s="48" t="s">
        <v>1722</v>
      </c>
      <c r="I1311" s="50" t="s">
        <v>5286</v>
      </c>
      <c r="J1311" s="51">
        <v>130.75</v>
      </c>
      <c r="K1311" s="51">
        <v>32</v>
      </c>
      <c r="L1311" s="52">
        <f t="shared" si="41"/>
        <v>81.375</v>
      </c>
    </row>
    <row r="1312" spans="1:12" ht="12.75" customHeight="1">
      <c r="A1312" s="47" t="s">
        <v>5287</v>
      </c>
      <c r="B1312" s="48" t="s">
        <v>5288</v>
      </c>
      <c r="C1312" s="49" t="s">
        <v>5289</v>
      </c>
      <c r="D1312" s="49" t="s">
        <v>888</v>
      </c>
      <c r="E1312" s="49" t="s">
        <v>889</v>
      </c>
      <c r="F1312" s="49" t="str">
        <f t="shared" si="40"/>
        <v>116</v>
      </c>
      <c r="G1312" s="50" t="s">
        <v>5154</v>
      </c>
      <c r="H1312" s="48" t="s">
        <v>891</v>
      </c>
      <c r="I1312" s="50" t="s">
        <v>5155</v>
      </c>
      <c r="J1312" s="51">
        <v>139.5</v>
      </c>
      <c r="K1312" s="51">
        <v>76</v>
      </c>
      <c r="L1312" s="52">
        <f t="shared" si="41"/>
        <v>107.75</v>
      </c>
    </row>
    <row r="1313" spans="1:12" ht="12.75" customHeight="1">
      <c r="A1313" s="47" t="s">
        <v>5290</v>
      </c>
      <c r="B1313" s="48" t="s">
        <v>5291</v>
      </c>
      <c r="C1313" s="49" t="s">
        <v>5292</v>
      </c>
      <c r="D1313" s="49" t="s">
        <v>888</v>
      </c>
      <c r="E1313" s="49" t="s">
        <v>889</v>
      </c>
      <c r="F1313" s="49" t="str">
        <f t="shared" si="40"/>
        <v>116</v>
      </c>
      <c r="G1313" s="50" t="s">
        <v>5154</v>
      </c>
      <c r="H1313" s="48" t="s">
        <v>891</v>
      </c>
      <c r="I1313" s="50" t="s">
        <v>5155</v>
      </c>
      <c r="J1313" s="51">
        <v>136.5</v>
      </c>
      <c r="K1313" s="51">
        <v>38</v>
      </c>
      <c r="L1313" s="52">
        <f t="shared" si="41"/>
        <v>87.25</v>
      </c>
    </row>
    <row r="1314" spans="1:12" ht="12.75" customHeight="1">
      <c r="A1314" s="47" t="s">
        <v>5293</v>
      </c>
      <c r="B1314" s="48" t="s">
        <v>5294</v>
      </c>
      <c r="C1314" s="49" t="s">
        <v>5295</v>
      </c>
      <c r="D1314" s="49" t="s">
        <v>888</v>
      </c>
      <c r="E1314" s="49" t="s">
        <v>889</v>
      </c>
      <c r="F1314" s="49" t="str">
        <f t="shared" si="40"/>
        <v>116</v>
      </c>
      <c r="G1314" s="50" t="s">
        <v>5154</v>
      </c>
      <c r="H1314" s="48" t="s">
        <v>5234</v>
      </c>
      <c r="I1314" s="50" t="s">
        <v>5235</v>
      </c>
      <c r="J1314" s="51">
        <v>138</v>
      </c>
      <c r="K1314" s="51">
        <v>43</v>
      </c>
      <c r="L1314" s="52">
        <f t="shared" si="41"/>
        <v>90.5</v>
      </c>
    </row>
    <row r="1315" spans="1:12" ht="12.75" customHeight="1">
      <c r="A1315" s="47" t="s">
        <v>5296</v>
      </c>
      <c r="B1315" s="48" t="s">
        <v>5297</v>
      </c>
      <c r="C1315" s="49" t="s">
        <v>5298</v>
      </c>
      <c r="D1315" s="49" t="s">
        <v>888</v>
      </c>
      <c r="E1315" s="49" t="s">
        <v>889</v>
      </c>
      <c r="F1315" s="49" t="str">
        <f t="shared" si="40"/>
        <v>116</v>
      </c>
      <c r="G1315" s="50" t="s">
        <v>5154</v>
      </c>
      <c r="H1315" s="48" t="s">
        <v>5164</v>
      </c>
      <c r="I1315" s="50" t="s">
        <v>5165</v>
      </c>
      <c r="J1315" s="51">
        <v>113</v>
      </c>
      <c r="K1315" s="51">
        <v>65</v>
      </c>
      <c r="L1315" s="52">
        <f t="shared" si="41"/>
        <v>89</v>
      </c>
    </row>
    <row r="1316" spans="1:12" ht="12.75" customHeight="1">
      <c r="A1316" s="47" t="s">
        <v>5299</v>
      </c>
      <c r="B1316" s="48" t="s">
        <v>5300</v>
      </c>
      <c r="C1316" s="49" t="s">
        <v>5301</v>
      </c>
      <c r="D1316" s="49" t="s">
        <v>888</v>
      </c>
      <c r="E1316" s="49" t="s">
        <v>1015</v>
      </c>
      <c r="F1316" s="49" t="str">
        <f t="shared" si="40"/>
        <v>116</v>
      </c>
      <c r="G1316" s="50" t="s">
        <v>5154</v>
      </c>
      <c r="H1316" s="48" t="s">
        <v>5234</v>
      </c>
      <c r="I1316" s="50" t="s">
        <v>5235</v>
      </c>
      <c r="J1316" s="51">
        <v>134.5</v>
      </c>
      <c r="K1316" s="51">
        <v>54</v>
      </c>
      <c r="L1316" s="52">
        <f t="shared" si="41"/>
        <v>94.25</v>
      </c>
    </row>
    <row r="1317" spans="1:12" ht="12.75" customHeight="1">
      <c r="A1317" s="47" t="s">
        <v>5302</v>
      </c>
      <c r="B1317" s="48" t="s">
        <v>5303</v>
      </c>
      <c r="C1317" s="49" t="s">
        <v>5304</v>
      </c>
      <c r="D1317" s="49" t="s">
        <v>888</v>
      </c>
      <c r="E1317" s="49" t="s">
        <v>1026</v>
      </c>
      <c r="F1317" s="49" t="str">
        <f t="shared" si="40"/>
        <v>116</v>
      </c>
      <c r="G1317" s="50" t="s">
        <v>5154</v>
      </c>
      <c r="H1317" s="48" t="s">
        <v>1813</v>
      </c>
      <c r="I1317" s="50" t="s">
        <v>5305</v>
      </c>
      <c r="J1317" s="51">
        <v>134.5</v>
      </c>
      <c r="K1317" s="51">
        <v>97</v>
      </c>
      <c r="L1317" s="52">
        <f t="shared" si="41"/>
        <v>115.75</v>
      </c>
    </row>
    <row r="1318" spans="1:12" ht="12.75" customHeight="1">
      <c r="A1318" s="47" t="s">
        <v>5306</v>
      </c>
      <c r="B1318" s="48" t="s">
        <v>5307</v>
      </c>
      <c r="C1318" s="49" t="s">
        <v>5308</v>
      </c>
      <c r="D1318" s="49" t="s">
        <v>888</v>
      </c>
      <c r="E1318" s="49" t="s">
        <v>1026</v>
      </c>
      <c r="F1318" s="49" t="str">
        <f t="shared" si="40"/>
        <v>116</v>
      </c>
      <c r="G1318" s="50" t="s">
        <v>5154</v>
      </c>
      <c r="H1318" s="48" t="s">
        <v>5205</v>
      </c>
      <c r="I1318" s="50" t="s">
        <v>5155</v>
      </c>
      <c r="J1318" s="51">
        <v>117.75</v>
      </c>
      <c r="K1318" s="51">
        <v>70</v>
      </c>
      <c r="L1318" s="52">
        <f t="shared" si="41"/>
        <v>93.875</v>
      </c>
    </row>
    <row r="1319" spans="1:12" ht="12.75" customHeight="1">
      <c r="A1319" s="47" t="s">
        <v>5309</v>
      </c>
      <c r="B1319" s="48" t="s">
        <v>5310</v>
      </c>
      <c r="C1319" s="49" t="s">
        <v>5311</v>
      </c>
      <c r="D1319" s="49" t="s">
        <v>888</v>
      </c>
      <c r="E1319" s="49" t="s">
        <v>1026</v>
      </c>
      <c r="F1319" s="49" t="str">
        <f t="shared" si="40"/>
        <v>116</v>
      </c>
      <c r="G1319" s="50" t="s">
        <v>5154</v>
      </c>
      <c r="H1319" s="48" t="s">
        <v>926</v>
      </c>
      <c r="I1319" s="50" t="s">
        <v>5185</v>
      </c>
      <c r="J1319" s="51">
        <v>146</v>
      </c>
      <c r="K1319" s="51">
        <v>86</v>
      </c>
      <c r="L1319" s="52">
        <f t="shared" si="41"/>
        <v>116</v>
      </c>
    </row>
    <row r="1320" spans="1:12" ht="12.75" customHeight="1">
      <c r="A1320" s="47" t="s">
        <v>5312</v>
      </c>
      <c r="B1320" s="48" t="s">
        <v>5313</v>
      </c>
      <c r="C1320" s="49" t="s">
        <v>5314</v>
      </c>
      <c r="D1320" s="49" t="s">
        <v>888</v>
      </c>
      <c r="E1320" s="49" t="s">
        <v>1026</v>
      </c>
      <c r="F1320" s="49" t="str">
        <f t="shared" si="40"/>
        <v>116</v>
      </c>
      <c r="G1320" s="50" t="s">
        <v>5154</v>
      </c>
      <c r="H1320" s="48" t="s">
        <v>1813</v>
      </c>
      <c r="I1320" s="50" t="s">
        <v>5305</v>
      </c>
      <c r="J1320" s="51">
        <v>146.5</v>
      </c>
      <c r="K1320" s="51">
        <v>89</v>
      </c>
      <c r="L1320" s="52">
        <f t="shared" si="41"/>
        <v>117.75</v>
      </c>
    </row>
    <row r="1321" spans="1:12" ht="12.75" customHeight="1">
      <c r="A1321" s="47" t="s">
        <v>5315</v>
      </c>
      <c r="B1321" s="48" t="s">
        <v>5316</v>
      </c>
      <c r="C1321" s="49" t="s">
        <v>5317</v>
      </c>
      <c r="D1321" s="49" t="s">
        <v>888</v>
      </c>
      <c r="E1321" s="49" t="s">
        <v>1349</v>
      </c>
      <c r="F1321" s="49" t="str">
        <f t="shared" si="40"/>
        <v>116</v>
      </c>
      <c r="G1321" s="50" t="s">
        <v>5154</v>
      </c>
      <c r="H1321" s="48" t="s">
        <v>1127</v>
      </c>
      <c r="I1321" s="50" t="s">
        <v>5173</v>
      </c>
      <c r="J1321" s="51">
        <v>144.5</v>
      </c>
      <c r="K1321" s="51">
        <v>53</v>
      </c>
      <c r="L1321" s="52">
        <f t="shared" si="41"/>
        <v>98.75</v>
      </c>
    </row>
    <row r="1322" spans="1:12" ht="12.75" customHeight="1">
      <c r="A1322" s="47" t="s">
        <v>5318</v>
      </c>
      <c r="B1322" s="48" t="s">
        <v>5319</v>
      </c>
      <c r="C1322" s="49" t="s">
        <v>5320</v>
      </c>
      <c r="D1322" s="49" t="s">
        <v>888</v>
      </c>
      <c r="E1322" s="49" t="s">
        <v>1349</v>
      </c>
      <c r="F1322" s="49" t="str">
        <f t="shared" si="40"/>
        <v>116</v>
      </c>
      <c r="G1322" s="50" t="s">
        <v>5154</v>
      </c>
      <c r="H1322" s="48" t="s">
        <v>5189</v>
      </c>
      <c r="I1322" s="50" t="s">
        <v>5190</v>
      </c>
      <c r="J1322" s="51">
        <v>125.25</v>
      </c>
      <c r="K1322" s="51">
        <v>78</v>
      </c>
      <c r="L1322" s="52">
        <f t="shared" si="41"/>
        <v>101.625</v>
      </c>
    </row>
    <row r="1323" spans="1:12" ht="12.75" customHeight="1">
      <c r="A1323" s="47" t="s">
        <v>5321</v>
      </c>
      <c r="B1323" s="48" t="s">
        <v>5322</v>
      </c>
      <c r="C1323" s="49" t="s">
        <v>5323</v>
      </c>
      <c r="D1323" s="49" t="s">
        <v>888</v>
      </c>
      <c r="E1323" s="49" t="s">
        <v>1349</v>
      </c>
      <c r="F1323" s="49" t="str">
        <f t="shared" si="40"/>
        <v>116</v>
      </c>
      <c r="G1323" s="50" t="s">
        <v>5154</v>
      </c>
      <c r="H1323" s="48" t="s">
        <v>5200</v>
      </c>
      <c r="I1323" s="50" t="s">
        <v>5201</v>
      </c>
      <c r="J1323" s="51">
        <v>121.25</v>
      </c>
      <c r="K1323" s="51">
        <v>51</v>
      </c>
      <c r="L1323" s="52">
        <f t="shared" si="41"/>
        <v>86.125</v>
      </c>
    </row>
    <row r="1324" spans="1:12" ht="12.75" customHeight="1">
      <c r="A1324" s="47" t="s">
        <v>5324</v>
      </c>
      <c r="B1324" s="48" t="s">
        <v>5325</v>
      </c>
      <c r="C1324" s="49" t="s">
        <v>5326</v>
      </c>
      <c r="D1324" s="49" t="s">
        <v>888</v>
      </c>
      <c r="E1324" s="49" t="s">
        <v>1036</v>
      </c>
      <c r="F1324" s="49" t="str">
        <f t="shared" si="40"/>
        <v>116</v>
      </c>
      <c r="G1324" s="50" t="s">
        <v>5154</v>
      </c>
      <c r="H1324" s="48" t="s">
        <v>5200</v>
      </c>
      <c r="I1324" s="50" t="s">
        <v>5201</v>
      </c>
      <c r="J1324" s="51">
        <v>127.25</v>
      </c>
      <c r="K1324" s="51">
        <v>44</v>
      </c>
      <c r="L1324" s="52">
        <f t="shared" si="41"/>
        <v>85.625</v>
      </c>
    </row>
    <row r="1325" spans="1:12" ht="12.75" customHeight="1">
      <c r="A1325" s="47" t="s">
        <v>5327</v>
      </c>
      <c r="B1325" s="48" t="s">
        <v>5328</v>
      </c>
      <c r="C1325" s="49" t="s">
        <v>5329</v>
      </c>
      <c r="D1325" s="49" t="s">
        <v>936</v>
      </c>
      <c r="E1325" s="49" t="s">
        <v>1041</v>
      </c>
      <c r="F1325" s="49" t="str">
        <f t="shared" si="40"/>
        <v>116</v>
      </c>
      <c r="G1325" s="50" t="s">
        <v>5154</v>
      </c>
      <c r="H1325" s="48" t="s">
        <v>896</v>
      </c>
      <c r="I1325" s="50" t="s">
        <v>5330</v>
      </c>
      <c r="J1325" s="51">
        <v>137</v>
      </c>
      <c r="K1325" s="51">
        <v>52</v>
      </c>
      <c r="L1325" s="52">
        <f t="shared" si="41"/>
        <v>94.5</v>
      </c>
    </row>
    <row r="1326" spans="1:12" ht="12.75" customHeight="1">
      <c r="A1326" s="47" t="s">
        <v>5331</v>
      </c>
      <c r="B1326" s="48" t="s">
        <v>5332</v>
      </c>
      <c r="C1326" s="49" t="s">
        <v>5333</v>
      </c>
      <c r="D1326" s="49" t="s">
        <v>936</v>
      </c>
      <c r="E1326" s="49" t="s">
        <v>1041</v>
      </c>
      <c r="F1326" s="49" t="str">
        <f t="shared" si="40"/>
        <v>116</v>
      </c>
      <c r="G1326" s="50" t="s">
        <v>5154</v>
      </c>
      <c r="H1326" s="48" t="s">
        <v>5164</v>
      </c>
      <c r="I1326" s="50" t="s">
        <v>5165</v>
      </c>
      <c r="J1326" s="51">
        <v>116</v>
      </c>
      <c r="K1326" s="51">
        <v>92</v>
      </c>
      <c r="L1326" s="52">
        <f t="shared" si="41"/>
        <v>104</v>
      </c>
    </row>
    <row r="1327" spans="1:12" ht="12.75" customHeight="1">
      <c r="A1327" s="47" t="s">
        <v>5334</v>
      </c>
      <c r="B1327" s="48" t="s">
        <v>5335</v>
      </c>
      <c r="C1327" s="49" t="s">
        <v>5336</v>
      </c>
      <c r="D1327" s="49" t="s">
        <v>936</v>
      </c>
      <c r="E1327" s="49" t="s">
        <v>1041</v>
      </c>
      <c r="F1327" s="49" t="str">
        <f t="shared" si="40"/>
        <v>116</v>
      </c>
      <c r="G1327" s="50" t="s">
        <v>5154</v>
      </c>
      <c r="H1327" s="48" t="s">
        <v>5159</v>
      </c>
      <c r="I1327" s="50" t="s">
        <v>5160</v>
      </c>
      <c r="J1327" s="51">
        <v>140.75</v>
      </c>
      <c r="K1327" s="51">
        <v>86</v>
      </c>
      <c r="L1327" s="52">
        <f t="shared" si="41"/>
        <v>113.375</v>
      </c>
    </row>
    <row r="1328" spans="1:12" ht="12.75" customHeight="1">
      <c r="A1328" s="47" t="s">
        <v>5337</v>
      </c>
      <c r="B1328" s="48" t="s">
        <v>5338</v>
      </c>
      <c r="C1328" s="49" t="s">
        <v>5339</v>
      </c>
      <c r="D1328" s="49" t="s">
        <v>936</v>
      </c>
      <c r="E1328" s="49" t="s">
        <v>1041</v>
      </c>
      <c r="F1328" s="49" t="str">
        <f t="shared" si="40"/>
        <v>116</v>
      </c>
      <c r="G1328" s="50" t="s">
        <v>5154</v>
      </c>
      <c r="H1328" s="48" t="s">
        <v>956</v>
      </c>
      <c r="I1328" s="50" t="s">
        <v>5155</v>
      </c>
      <c r="J1328" s="51">
        <v>141</v>
      </c>
      <c r="K1328" s="51">
        <v>70</v>
      </c>
      <c r="L1328" s="52">
        <f t="shared" si="41"/>
        <v>105.5</v>
      </c>
    </row>
    <row r="1329" spans="1:12" ht="12.75" customHeight="1">
      <c r="A1329" s="47" t="s">
        <v>5340</v>
      </c>
      <c r="B1329" s="48" t="s">
        <v>5341</v>
      </c>
      <c r="C1329" s="49" t="s">
        <v>5342</v>
      </c>
      <c r="D1329" s="49" t="s">
        <v>936</v>
      </c>
      <c r="E1329" s="49" t="s">
        <v>1041</v>
      </c>
      <c r="F1329" s="49" t="str">
        <f t="shared" si="40"/>
        <v>116</v>
      </c>
      <c r="G1329" s="50" t="s">
        <v>5154</v>
      </c>
      <c r="H1329" s="48" t="s">
        <v>956</v>
      </c>
      <c r="I1329" s="50" t="s">
        <v>5155</v>
      </c>
      <c r="J1329" s="51">
        <v>136</v>
      </c>
      <c r="K1329" s="51">
        <v>96</v>
      </c>
      <c r="L1329" s="52">
        <f t="shared" si="41"/>
        <v>116</v>
      </c>
    </row>
    <row r="1330" spans="1:12" ht="12.75" customHeight="1">
      <c r="A1330" s="47" t="s">
        <v>5343</v>
      </c>
      <c r="B1330" s="48" t="s">
        <v>5344</v>
      </c>
      <c r="C1330" s="49" t="s">
        <v>5345</v>
      </c>
      <c r="D1330" s="49" t="s">
        <v>888</v>
      </c>
      <c r="E1330" s="49" t="s">
        <v>1049</v>
      </c>
      <c r="F1330" s="49" t="str">
        <f t="shared" si="40"/>
        <v>116</v>
      </c>
      <c r="G1330" s="50" t="s">
        <v>5154</v>
      </c>
      <c r="H1330" s="48" t="s">
        <v>5205</v>
      </c>
      <c r="I1330" s="50" t="s">
        <v>5155</v>
      </c>
      <c r="J1330" s="51">
        <v>140</v>
      </c>
      <c r="K1330" s="51">
        <v>61</v>
      </c>
      <c r="L1330" s="52">
        <f t="shared" si="41"/>
        <v>100.5</v>
      </c>
    </row>
    <row r="1331" spans="1:12" ht="12.75" customHeight="1">
      <c r="A1331" s="47" t="s">
        <v>5346</v>
      </c>
      <c r="B1331" s="48" t="s">
        <v>5347</v>
      </c>
      <c r="C1331" s="49" t="s">
        <v>5348</v>
      </c>
      <c r="D1331" s="49" t="s">
        <v>888</v>
      </c>
      <c r="E1331" s="49" t="s">
        <v>1049</v>
      </c>
      <c r="F1331" s="49" t="str">
        <f t="shared" si="40"/>
        <v>116</v>
      </c>
      <c r="G1331" s="50" t="s">
        <v>5154</v>
      </c>
      <c r="H1331" s="48" t="s">
        <v>1117</v>
      </c>
      <c r="I1331" s="50" t="s">
        <v>5155</v>
      </c>
      <c r="J1331" s="51">
        <v>133.75</v>
      </c>
      <c r="K1331" s="51">
        <v>35</v>
      </c>
      <c r="L1331" s="52">
        <f t="shared" si="41"/>
        <v>84.375</v>
      </c>
    </row>
    <row r="1332" spans="1:12" ht="12.75" customHeight="1">
      <c r="A1332" s="47" t="s">
        <v>5349</v>
      </c>
      <c r="B1332" s="48" t="s">
        <v>5350</v>
      </c>
      <c r="C1332" s="49" t="s">
        <v>5351</v>
      </c>
      <c r="D1332" s="49" t="s">
        <v>888</v>
      </c>
      <c r="E1332" s="49" t="s">
        <v>1049</v>
      </c>
      <c r="F1332" s="49" t="str">
        <f t="shared" si="40"/>
        <v>116</v>
      </c>
      <c r="G1332" s="50" t="s">
        <v>5154</v>
      </c>
      <c r="H1332" s="48" t="s">
        <v>1045</v>
      </c>
      <c r="I1332" s="50" t="s">
        <v>5215</v>
      </c>
      <c r="J1332" s="51">
        <v>137.25</v>
      </c>
      <c r="K1332" s="51">
        <v>63</v>
      </c>
      <c r="L1332" s="52">
        <f t="shared" si="41"/>
        <v>100.125</v>
      </c>
    </row>
    <row r="1333" spans="1:12" ht="12.75" customHeight="1">
      <c r="A1333" s="47" t="s">
        <v>5352</v>
      </c>
      <c r="B1333" s="48" t="s">
        <v>5353</v>
      </c>
      <c r="C1333" s="49" t="s">
        <v>5354</v>
      </c>
      <c r="D1333" s="49" t="s">
        <v>888</v>
      </c>
      <c r="E1333" s="49" t="s">
        <v>1049</v>
      </c>
      <c r="F1333" s="49" t="str">
        <f t="shared" si="40"/>
        <v>116</v>
      </c>
      <c r="G1333" s="50" t="s">
        <v>5154</v>
      </c>
      <c r="H1333" s="48" t="s">
        <v>1722</v>
      </c>
      <c r="I1333" s="50" t="s">
        <v>5286</v>
      </c>
      <c r="J1333" s="51">
        <v>133.75</v>
      </c>
      <c r="K1333" s="51">
        <v>56</v>
      </c>
      <c r="L1333" s="52">
        <f t="shared" si="41"/>
        <v>94.875</v>
      </c>
    </row>
    <row r="1334" spans="1:12" ht="12.75" customHeight="1">
      <c r="A1334" s="47" t="s">
        <v>5355</v>
      </c>
      <c r="B1334" s="48" t="s">
        <v>5356</v>
      </c>
      <c r="C1334" s="49" t="s">
        <v>5357</v>
      </c>
      <c r="D1334" s="49" t="s">
        <v>888</v>
      </c>
      <c r="E1334" s="49" t="s">
        <v>1049</v>
      </c>
      <c r="F1334" s="49" t="str">
        <f t="shared" si="40"/>
        <v>116</v>
      </c>
      <c r="G1334" s="50" t="s">
        <v>5154</v>
      </c>
      <c r="H1334" s="48" t="s">
        <v>912</v>
      </c>
      <c r="I1334" s="50" t="s">
        <v>5358</v>
      </c>
      <c r="J1334" s="51">
        <v>148.5</v>
      </c>
      <c r="K1334" s="51">
        <v>60</v>
      </c>
      <c r="L1334" s="52">
        <f t="shared" si="41"/>
        <v>104.25</v>
      </c>
    </row>
    <row r="1335" spans="1:12" ht="12.75" customHeight="1">
      <c r="A1335" s="47" t="s">
        <v>5359</v>
      </c>
      <c r="B1335" s="48" t="s">
        <v>5360</v>
      </c>
      <c r="C1335" s="49" t="s">
        <v>5361</v>
      </c>
      <c r="D1335" s="49" t="s">
        <v>888</v>
      </c>
      <c r="E1335" s="49" t="s">
        <v>1049</v>
      </c>
      <c r="F1335" s="49" t="str">
        <f t="shared" si="40"/>
        <v>116</v>
      </c>
      <c r="G1335" s="50" t="s">
        <v>5154</v>
      </c>
      <c r="H1335" s="48" t="s">
        <v>5189</v>
      </c>
      <c r="I1335" s="50" t="s">
        <v>5190</v>
      </c>
      <c r="J1335" s="51">
        <v>125.5</v>
      </c>
      <c r="K1335" s="51">
        <v>59</v>
      </c>
      <c r="L1335" s="52">
        <f t="shared" si="41"/>
        <v>92.25</v>
      </c>
    </row>
    <row r="1336" spans="1:12" ht="12.75" customHeight="1">
      <c r="A1336" s="47" t="s">
        <v>5362</v>
      </c>
      <c r="B1336" s="48" t="s">
        <v>5363</v>
      </c>
      <c r="C1336" s="49" t="s">
        <v>5364</v>
      </c>
      <c r="D1336" s="49" t="s">
        <v>888</v>
      </c>
      <c r="E1336" s="49" t="s">
        <v>1059</v>
      </c>
      <c r="F1336" s="49" t="str">
        <f t="shared" si="40"/>
        <v>116</v>
      </c>
      <c r="G1336" s="50" t="s">
        <v>5154</v>
      </c>
      <c r="H1336" s="48" t="s">
        <v>5205</v>
      </c>
      <c r="I1336" s="50" t="s">
        <v>5155</v>
      </c>
      <c r="J1336" s="51">
        <v>148.5</v>
      </c>
      <c r="K1336" s="51">
        <v>68</v>
      </c>
      <c r="L1336" s="52">
        <f t="shared" si="41"/>
        <v>108.25</v>
      </c>
    </row>
    <row r="1337" spans="1:12" ht="12.75" customHeight="1">
      <c r="A1337" s="47" t="s">
        <v>5365</v>
      </c>
      <c r="B1337" s="48" t="s">
        <v>5366</v>
      </c>
      <c r="C1337" s="49" t="s">
        <v>5367</v>
      </c>
      <c r="D1337" s="49" t="s">
        <v>888</v>
      </c>
      <c r="E1337" s="49" t="s">
        <v>1059</v>
      </c>
      <c r="F1337" s="49" t="str">
        <f t="shared" si="40"/>
        <v>116</v>
      </c>
      <c r="G1337" s="50" t="s">
        <v>5154</v>
      </c>
      <c r="H1337" s="48" t="s">
        <v>956</v>
      </c>
      <c r="I1337" s="50" t="s">
        <v>5155</v>
      </c>
      <c r="J1337" s="51">
        <v>133.75</v>
      </c>
      <c r="K1337" s="51">
        <v>71</v>
      </c>
      <c r="L1337" s="52">
        <f t="shared" si="41"/>
        <v>102.375</v>
      </c>
    </row>
    <row r="1338" spans="1:12" ht="12.75" customHeight="1">
      <c r="A1338" s="47" t="s">
        <v>5368</v>
      </c>
      <c r="B1338" s="48" t="s">
        <v>5369</v>
      </c>
      <c r="C1338" s="49" t="s">
        <v>5370</v>
      </c>
      <c r="D1338" s="49" t="s">
        <v>888</v>
      </c>
      <c r="E1338" s="49" t="s">
        <v>1059</v>
      </c>
      <c r="F1338" s="49" t="str">
        <f t="shared" si="40"/>
        <v>116</v>
      </c>
      <c r="G1338" s="50" t="s">
        <v>5154</v>
      </c>
      <c r="H1338" s="48" t="s">
        <v>972</v>
      </c>
      <c r="I1338" s="50" t="s">
        <v>5279</v>
      </c>
      <c r="J1338" s="51">
        <v>115</v>
      </c>
      <c r="K1338" s="51">
        <v>37</v>
      </c>
      <c r="L1338" s="52">
        <f t="shared" si="41"/>
        <v>76</v>
      </c>
    </row>
    <row r="1339" spans="1:12" ht="12.75" customHeight="1">
      <c r="A1339" s="47" t="s">
        <v>5371</v>
      </c>
      <c r="B1339" s="48" t="s">
        <v>5372</v>
      </c>
      <c r="C1339" s="49" t="s">
        <v>5373</v>
      </c>
      <c r="D1339" s="49" t="s">
        <v>936</v>
      </c>
      <c r="E1339" s="49" t="s">
        <v>1059</v>
      </c>
      <c r="F1339" s="49" t="str">
        <f t="shared" si="40"/>
        <v>116</v>
      </c>
      <c r="G1339" s="50" t="s">
        <v>5154</v>
      </c>
      <c r="H1339" s="48" t="s">
        <v>5200</v>
      </c>
      <c r="I1339" s="50" t="s">
        <v>5201</v>
      </c>
      <c r="J1339" s="51">
        <v>134.25</v>
      </c>
      <c r="K1339" s="51">
        <v>40</v>
      </c>
      <c r="L1339" s="52">
        <f t="shared" si="41"/>
        <v>87.125</v>
      </c>
    </row>
    <row r="1340" spans="1:12" ht="12.75" customHeight="1">
      <c r="A1340" s="47" t="s">
        <v>5374</v>
      </c>
      <c r="B1340" s="48" t="s">
        <v>5375</v>
      </c>
      <c r="C1340" s="49" t="s">
        <v>5376</v>
      </c>
      <c r="D1340" s="49" t="s">
        <v>936</v>
      </c>
      <c r="E1340" s="49" t="s">
        <v>1059</v>
      </c>
      <c r="F1340" s="49" t="str">
        <f t="shared" si="40"/>
        <v>116</v>
      </c>
      <c r="G1340" s="50" t="s">
        <v>5154</v>
      </c>
      <c r="H1340" s="48" t="s">
        <v>1127</v>
      </c>
      <c r="I1340" s="50" t="s">
        <v>5173</v>
      </c>
      <c r="J1340" s="51">
        <v>113</v>
      </c>
      <c r="K1340" s="51">
        <v>74</v>
      </c>
      <c r="L1340" s="52">
        <f t="shared" si="41"/>
        <v>93.5</v>
      </c>
    </row>
    <row r="1341" spans="1:12" ht="12.75" customHeight="1">
      <c r="A1341" s="47" t="s">
        <v>5377</v>
      </c>
      <c r="B1341" s="48" t="s">
        <v>5378</v>
      </c>
      <c r="C1341" s="49" t="s">
        <v>5379</v>
      </c>
      <c r="D1341" s="49" t="s">
        <v>936</v>
      </c>
      <c r="E1341" s="49" t="s">
        <v>1059</v>
      </c>
      <c r="F1341" s="49" t="str">
        <f t="shared" si="40"/>
        <v>116</v>
      </c>
      <c r="G1341" s="50" t="s">
        <v>5154</v>
      </c>
      <c r="H1341" s="48" t="s">
        <v>972</v>
      </c>
      <c r="I1341" s="50" t="s">
        <v>5279</v>
      </c>
      <c r="J1341" s="51">
        <v>122.25</v>
      </c>
      <c r="K1341" s="51">
        <v>43</v>
      </c>
      <c r="L1341" s="52">
        <f t="shared" si="41"/>
        <v>82.625</v>
      </c>
    </row>
    <row r="1342" spans="1:12" ht="12.75" customHeight="1">
      <c r="A1342" s="47" t="s">
        <v>5380</v>
      </c>
      <c r="B1342" s="48" t="s">
        <v>5381</v>
      </c>
      <c r="C1342" s="49" t="s">
        <v>5382</v>
      </c>
      <c r="D1342" s="49" t="s">
        <v>936</v>
      </c>
      <c r="E1342" s="49" t="s">
        <v>1059</v>
      </c>
      <c r="F1342" s="49" t="str">
        <f t="shared" si="40"/>
        <v>116</v>
      </c>
      <c r="G1342" s="50" t="s">
        <v>5154</v>
      </c>
      <c r="H1342" s="48" t="s">
        <v>1127</v>
      </c>
      <c r="I1342" s="50" t="s">
        <v>5173</v>
      </c>
      <c r="J1342" s="51">
        <v>142.5</v>
      </c>
      <c r="K1342" s="51">
        <v>55</v>
      </c>
      <c r="L1342" s="52">
        <f t="shared" si="41"/>
        <v>98.75</v>
      </c>
    </row>
    <row r="1343" spans="1:12" ht="12.75" customHeight="1">
      <c r="A1343" s="47" t="s">
        <v>5383</v>
      </c>
      <c r="B1343" s="48" t="s">
        <v>5384</v>
      </c>
      <c r="C1343" s="49" t="s">
        <v>1199</v>
      </c>
      <c r="D1343" s="49" t="s">
        <v>936</v>
      </c>
      <c r="E1343" s="49" t="s">
        <v>1059</v>
      </c>
      <c r="F1343" s="49" t="str">
        <f t="shared" si="40"/>
        <v>116</v>
      </c>
      <c r="G1343" s="50" t="s">
        <v>5154</v>
      </c>
      <c r="H1343" s="48" t="s">
        <v>896</v>
      </c>
      <c r="I1343" s="50" t="s">
        <v>5330</v>
      </c>
      <c r="J1343" s="51">
        <v>132.5</v>
      </c>
      <c r="K1343" s="51">
        <v>40</v>
      </c>
      <c r="L1343" s="52">
        <f t="shared" si="41"/>
        <v>86.25</v>
      </c>
    </row>
    <row r="1344" spans="1:12" ht="12.75" customHeight="1">
      <c r="A1344" s="47" t="s">
        <v>5385</v>
      </c>
      <c r="B1344" s="48" t="s">
        <v>5386</v>
      </c>
      <c r="C1344" s="49" t="s">
        <v>5387</v>
      </c>
      <c r="D1344" s="49" t="s">
        <v>888</v>
      </c>
      <c r="E1344" s="49" t="s">
        <v>1059</v>
      </c>
      <c r="F1344" s="49" t="str">
        <f t="shared" si="40"/>
        <v>116</v>
      </c>
      <c r="G1344" s="50" t="s">
        <v>5154</v>
      </c>
      <c r="H1344" s="48" t="s">
        <v>904</v>
      </c>
      <c r="I1344" s="50" t="s">
        <v>5177</v>
      </c>
      <c r="J1344" s="51">
        <v>129.75</v>
      </c>
      <c r="K1344" s="51">
        <v>63</v>
      </c>
      <c r="L1344" s="52">
        <f t="shared" si="41"/>
        <v>96.375</v>
      </c>
    </row>
    <row r="1345" spans="1:12" ht="12.75" customHeight="1">
      <c r="A1345" s="47" t="s">
        <v>5388</v>
      </c>
      <c r="B1345" s="48" t="s">
        <v>5389</v>
      </c>
      <c r="C1345" s="49" t="s">
        <v>5390</v>
      </c>
      <c r="D1345" s="49" t="s">
        <v>888</v>
      </c>
      <c r="E1345" s="49" t="s">
        <v>1063</v>
      </c>
      <c r="F1345" s="49" t="str">
        <f t="shared" si="40"/>
        <v>116</v>
      </c>
      <c r="G1345" s="50" t="s">
        <v>5154</v>
      </c>
      <c r="H1345" s="48" t="s">
        <v>5391</v>
      </c>
      <c r="I1345" s="50" t="s">
        <v>5392</v>
      </c>
      <c r="J1345" s="51">
        <v>140.5</v>
      </c>
      <c r="K1345" s="51">
        <v>59</v>
      </c>
      <c r="L1345" s="52">
        <f t="shared" si="41"/>
        <v>99.75</v>
      </c>
    </row>
    <row r="1346" spans="1:12" ht="12.75" customHeight="1">
      <c r="A1346" s="47" t="s">
        <v>5393</v>
      </c>
      <c r="B1346" s="48" t="s">
        <v>5394</v>
      </c>
      <c r="C1346" s="49" t="s">
        <v>5395</v>
      </c>
      <c r="D1346" s="49" t="s">
        <v>888</v>
      </c>
      <c r="E1346" s="49" t="s">
        <v>1063</v>
      </c>
      <c r="F1346" s="49" t="str">
        <f t="shared" si="40"/>
        <v>116</v>
      </c>
      <c r="G1346" s="50" t="s">
        <v>5154</v>
      </c>
      <c r="H1346" s="48" t="s">
        <v>5159</v>
      </c>
      <c r="I1346" s="50" t="s">
        <v>5160</v>
      </c>
      <c r="J1346" s="51">
        <v>111.75</v>
      </c>
      <c r="K1346" s="51">
        <v>82</v>
      </c>
      <c r="L1346" s="52">
        <f t="shared" si="41"/>
        <v>96.875</v>
      </c>
    </row>
    <row r="1347" spans="1:12" ht="12.75" customHeight="1">
      <c r="A1347" s="47" t="s">
        <v>5396</v>
      </c>
      <c r="B1347" s="48" t="s">
        <v>5397</v>
      </c>
      <c r="C1347" s="49" t="s">
        <v>5398</v>
      </c>
      <c r="D1347" s="49" t="s">
        <v>888</v>
      </c>
      <c r="E1347" s="49" t="s">
        <v>1063</v>
      </c>
      <c r="F1347" s="49" t="str">
        <f t="shared" si="40"/>
        <v>116</v>
      </c>
      <c r="G1347" s="50" t="s">
        <v>5154</v>
      </c>
      <c r="H1347" s="48" t="s">
        <v>896</v>
      </c>
      <c r="I1347" s="50" t="s">
        <v>5330</v>
      </c>
      <c r="J1347" s="51">
        <v>125.25</v>
      </c>
      <c r="K1347" s="51">
        <v>38</v>
      </c>
      <c r="L1347" s="52">
        <f t="shared" si="41"/>
        <v>81.625</v>
      </c>
    </row>
    <row r="1348" spans="1:12" ht="12.75" customHeight="1">
      <c r="A1348" s="47" t="s">
        <v>5399</v>
      </c>
      <c r="B1348" s="48" t="s">
        <v>5400</v>
      </c>
      <c r="C1348" s="49" t="s">
        <v>5401</v>
      </c>
      <c r="D1348" s="49" t="s">
        <v>888</v>
      </c>
      <c r="E1348" s="49" t="s">
        <v>1063</v>
      </c>
      <c r="F1348" s="49" t="str">
        <f t="shared" si="40"/>
        <v>116</v>
      </c>
      <c r="G1348" s="50" t="s">
        <v>5154</v>
      </c>
      <c r="H1348" s="48" t="s">
        <v>904</v>
      </c>
      <c r="I1348" s="50" t="s">
        <v>5177</v>
      </c>
      <c r="J1348" s="51">
        <v>148.5</v>
      </c>
      <c r="K1348" s="51">
        <v>87</v>
      </c>
      <c r="L1348" s="52">
        <f t="shared" si="41"/>
        <v>117.75</v>
      </c>
    </row>
    <row r="1349" spans="1:12" ht="12.75" customHeight="1">
      <c r="A1349" s="47" t="s">
        <v>5402</v>
      </c>
      <c r="B1349" s="48" t="s">
        <v>5403</v>
      </c>
      <c r="C1349" s="49" t="s">
        <v>5404</v>
      </c>
      <c r="D1349" s="49" t="s">
        <v>888</v>
      </c>
      <c r="E1349" s="49" t="s">
        <v>1134</v>
      </c>
      <c r="F1349" s="49" t="str">
        <f t="shared" ref="F1349:F1412" si="42">LEFT(B1349,3)</f>
        <v>116</v>
      </c>
      <c r="G1349" s="50" t="s">
        <v>5154</v>
      </c>
      <c r="H1349" s="48" t="s">
        <v>1722</v>
      </c>
      <c r="I1349" s="50" t="s">
        <v>5286</v>
      </c>
      <c r="J1349" s="51">
        <v>122</v>
      </c>
      <c r="K1349" s="51">
        <v>50</v>
      </c>
      <c r="L1349" s="52">
        <f t="shared" ref="L1349:L1412" si="43">IF(MID(B1349,4,1)="1", J1349*50%+K1349*50%, J1349*60%+K1349*40%)</f>
        <v>86</v>
      </c>
    </row>
    <row r="1350" spans="1:12" ht="12.75" customHeight="1">
      <c r="A1350" s="47" t="s">
        <v>5405</v>
      </c>
      <c r="B1350" s="48" t="s">
        <v>5406</v>
      </c>
      <c r="C1350" s="49" t="s">
        <v>5407</v>
      </c>
      <c r="D1350" s="49" t="s">
        <v>888</v>
      </c>
      <c r="E1350" s="49" t="s">
        <v>1134</v>
      </c>
      <c r="F1350" s="49" t="str">
        <f t="shared" si="42"/>
        <v>116</v>
      </c>
      <c r="G1350" s="50" t="s">
        <v>5154</v>
      </c>
      <c r="H1350" s="48" t="s">
        <v>896</v>
      </c>
      <c r="I1350" s="50" t="s">
        <v>5330</v>
      </c>
      <c r="J1350" s="51">
        <v>110.5</v>
      </c>
      <c r="K1350" s="51">
        <v>47</v>
      </c>
      <c r="L1350" s="52">
        <f t="shared" si="43"/>
        <v>78.75</v>
      </c>
    </row>
    <row r="1351" spans="1:12" ht="12.75" customHeight="1">
      <c r="A1351" s="47" t="s">
        <v>5408</v>
      </c>
      <c r="B1351" s="48" t="s">
        <v>5409</v>
      </c>
      <c r="C1351" s="49" t="s">
        <v>5410</v>
      </c>
      <c r="D1351" s="49" t="s">
        <v>888</v>
      </c>
      <c r="E1351" s="49" t="s">
        <v>1134</v>
      </c>
      <c r="F1351" s="49" t="str">
        <f t="shared" si="42"/>
        <v>116</v>
      </c>
      <c r="G1351" s="50" t="s">
        <v>5154</v>
      </c>
      <c r="H1351" s="48" t="s">
        <v>1064</v>
      </c>
      <c r="I1351" s="50" t="s">
        <v>5272</v>
      </c>
      <c r="J1351" s="51">
        <v>120.75</v>
      </c>
      <c r="K1351" s="51">
        <v>83</v>
      </c>
      <c r="L1351" s="52">
        <f t="shared" si="43"/>
        <v>101.875</v>
      </c>
    </row>
    <row r="1352" spans="1:12" ht="12.75" customHeight="1">
      <c r="A1352" s="47" t="s">
        <v>5411</v>
      </c>
      <c r="B1352" s="48" t="s">
        <v>5412</v>
      </c>
      <c r="C1352" s="49" t="s">
        <v>5413</v>
      </c>
      <c r="D1352" s="49" t="s">
        <v>888</v>
      </c>
      <c r="E1352" s="49" t="s">
        <v>1134</v>
      </c>
      <c r="F1352" s="49" t="str">
        <f t="shared" si="42"/>
        <v>116</v>
      </c>
      <c r="G1352" s="50" t="s">
        <v>5154</v>
      </c>
      <c r="H1352" s="48" t="s">
        <v>5205</v>
      </c>
      <c r="I1352" s="50" t="s">
        <v>5155</v>
      </c>
      <c r="J1352" s="51">
        <v>138.25</v>
      </c>
      <c r="K1352" s="51">
        <v>89</v>
      </c>
      <c r="L1352" s="52">
        <f t="shared" si="43"/>
        <v>113.625</v>
      </c>
    </row>
    <row r="1353" spans="1:12" ht="12.75" customHeight="1">
      <c r="A1353" s="47" t="s">
        <v>5414</v>
      </c>
      <c r="B1353" s="48" t="s">
        <v>5415</v>
      </c>
      <c r="C1353" s="49" t="s">
        <v>5416</v>
      </c>
      <c r="D1353" s="49" t="s">
        <v>888</v>
      </c>
      <c r="E1353" s="49" t="s">
        <v>1134</v>
      </c>
      <c r="F1353" s="49" t="str">
        <f t="shared" si="42"/>
        <v>116</v>
      </c>
      <c r="G1353" s="50" t="s">
        <v>5154</v>
      </c>
      <c r="H1353" s="48" t="s">
        <v>1777</v>
      </c>
      <c r="I1353" s="50" t="s">
        <v>5417</v>
      </c>
      <c r="J1353" s="51">
        <v>131.25</v>
      </c>
      <c r="K1353" s="51">
        <v>92</v>
      </c>
      <c r="L1353" s="52">
        <f t="shared" si="43"/>
        <v>111.625</v>
      </c>
    </row>
    <row r="1354" spans="1:12" ht="12.75" customHeight="1">
      <c r="A1354" s="47" t="s">
        <v>5418</v>
      </c>
      <c r="B1354" s="48" t="s">
        <v>5419</v>
      </c>
      <c r="C1354" s="49" t="s">
        <v>5420</v>
      </c>
      <c r="D1354" s="49" t="s">
        <v>888</v>
      </c>
      <c r="E1354" s="49" t="s">
        <v>1134</v>
      </c>
      <c r="F1354" s="49" t="str">
        <f t="shared" si="42"/>
        <v>116</v>
      </c>
      <c r="G1354" s="50" t="s">
        <v>5154</v>
      </c>
      <c r="H1354" s="48" t="s">
        <v>5200</v>
      </c>
      <c r="I1354" s="50" t="s">
        <v>5201</v>
      </c>
      <c r="J1354" s="51">
        <v>145.75</v>
      </c>
      <c r="K1354" s="51">
        <v>57</v>
      </c>
      <c r="L1354" s="52">
        <f t="shared" si="43"/>
        <v>101.375</v>
      </c>
    </row>
    <row r="1355" spans="1:12" ht="12.75" customHeight="1">
      <c r="A1355" s="47" t="s">
        <v>5421</v>
      </c>
      <c r="B1355" s="48" t="s">
        <v>5422</v>
      </c>
      <c r="C1355" s="49" t="s">
        <v>5423</v>
      </c>
      <c r="D1355" s="49" t="s">
        <v>936</v>
      </c>
      <c r="E1355" s="49" t="s">
        <v>1144</v>
      </c>
      <c r="F1355" s="49" t="str">
        <f t="shared" si="42"/>
        <v>116</v>
      </c>
      <c r="G1355" s="50" t="s">
        <v>5154</v>
      </c>
      <c r="H1355" s="48" t="s">
        <v>5164</v>
      </c>
      <c r="I1355" s="50" t="s">
        <v>5165</v>
      </c>
      <c r="J1355" s="51">
        <v>114.25</v>
      </c>
      <c r="K1355" s="51">
        <v>34</v>
      </c>
      <c r="L1355" s="52">
        <f t="shared" si="43"/>
        <v>74.125</v>
      </c>
    </row>
    <row r="1356" spans="1:12" ht="12.75" customHeight="1">
      <c r="A1356" s="47" t="s">
        <v>5424</v>
      </c>
      <c r="B1356" s="48" t="s">
        <v>5425</v>
      </c>
      <c r="C1356" s="49" t="s">
        <v>5426</v>
      </c>
      <c r="D1356" s="49" t="s">
        <v>936</v>
      </c>
      <c r="E1356" s="49" t="s">
        <v>1144</v>
      </c>
      <c r="F1356" s="49" t="str">
        <f t="shared" si="42"/>
        <v>116</v>
      </c>
      <c r="G1356" s="50" t="s">
        <v>5154</v>
      </c>
      <c r="H1356" s="48" t="s">
        <v>5200</v>
      </c>
      <c r="I1356" s="50" t="s">
        <v>5201</v>
      </c>
      <c r="J1356" s="51">
        <v>117.75</v>
      </c>
      <c r="K1356" s="51">
        <v>99</v>
      </c>
      <c r="L1356" s="52">
        <f t="shared" si="43"/>
        <v>108.375</v>
      </c>
    </row>
    <row r="1357" spans="1:12" ht="12.75" customHeight="1">
      <c r="A1357" s="47" t="s">
        <v>5427</v>
      </c>
      <c r="B1357" s="48" t="s">
        <v>5428</v>
      </c>
      <c r="C1357" s="49" t="s">
        <v>5429</v>
      </c>
      <c r="D1357" s="49" t="s">
        <v>936</v>
      </c>
      <c r="E1357" s="49" t="s">
        <v>1144</v>
      </c>
      <c r="F1357" s="49" t="str">
        <f t="shared" si="42"/>
        <v>116</v>
      </c>
      <c r="G1357" s="50" t="s">
        <v>5154</v>
      </c>
      <c r="H1357" s="48" t="s">
        <v>891</v>
      </c>
      <c r="I1357" s="50" t="s">
        <v>5155</v>
      </c>
      <c r="J1357" s="51">
        <v>148.25</v>
      </c>
      <c r="K1357" s="51">
        <v>68</v>
      </c>
      <c r="L1357" s="52">
        <f t="shared" si="43"/>
        <v>108.125</v>
      </c>
    </row>
    <row r="1358" spans="1:12" ht="12.75" customHeight="1">
      <c r="A1358" s="47" t="s">
        <v>5430</v>
      </c>
      <c r="B1358" s="48" t="s">
        <v>5431</v>
      </c>
      <c r="C1358" s="49" t="s">
        <v>5432</v>
      </c>
      <c r="D1358" s="49" t="s">
        <v>936</v>
      </c>
      <c r="E1358" s="49" t="s">
        <v>1148</v>
      </c>
      <c r="F1358" s="49" t="str">
        <f t="shared" si="42"/>
        <v>116</v>
      </c>
      <c r="G1358" s="50" t="s">
        <v>5154</v>
      </c>
      <c r="H1358" s="48" t="s">
        <v>943</v>
      </c>
      <c r="I1358" s="50" t="s">
        <v>5169</v>
      </c>
      <c r="J1358" s="51">
        <v>124</v>
      </c>
      <c r="K1358" s="51">
        <v>62</v>
      </c>
      <c r="L1358" s="52">
        <f t="shared" si="43"/>
        <v>93</v>
      </c>
    </row>
    <row r="1359" spans="1:12" ht="12.75" customHeight="1">
      <c r="A1359" s="47" t="s">
        <v>5433</v>
      </c>
      <c r="B1359" s="48" t="s">
        <v>5434</v>
      </c>
      <c r="C1359" s="49" t="s">
        <v>5435</v>
      </c>
      <c r="D1359" s="49" t="s">
        <v>936</v>
      </c>
      <c r="E1359" s="49" t="s">
        <v>1148</v>
      </c>
      <c r="F1359" s="49" t="str">
        <f t="shared" si="42"/>
        <v>116</v>
      </c>
      <c r="G1359" s="50" t="s">
        <v>5154</v>
      </c>
      <c r="H1359" s="48" t="s">
        <v>1064</v>
      </c>
      <c r="I1359" s="50" t="s">
        <v>5272</v>
      </c>
      <c r="J1359" s="51">
        <v>145.25</v>
      </c>
      <c r="K1359" s="51">
        <v>70</v>
      </c>
      <c r="L1359" s="52">
        <f t="shared" si="43"/>
        <v>107.625</v>
      </c>
    </row>
    <row r="1360" spans="1:12" ht="12.75" customHeight="1">
      <c r="A1360" s="47" t="s">
        <v>5436</v>
      </c>
      <c r="B1360" s="48" t="s">
        <v>5437</v>
      </c>
      <c r="C1360" s="49" t="s">
        <v>5438</v>
      </c>
      <c r="D1360" s="49" t="s">
        <v>936</v>
      </c>
      <c r="E1360" s="49" t="s">
        <v>1148</v>
      </c>
      <c r="F1360" s="49" t="str">
        <f t="shared" si="42"/>
        <v>116</v>
      </c>
      <c r="G1360" s="50" t="s">
        <v>5154</v>
      </c>
      <c r="H1360" s="48" t="s">
        <v>1045</v>
      </c>
      <c r="I1360" s="50" t="s">
        <v>5215</v>
      </c>
      <c r="J1360" s="51">
        <v>124</v>
      </c>
      <c r="K1360" s="51">
        <v>52</v>
      </c>
      <c r="L1360" s="52">
        <f t="shared" si="43"/>
        <v>88</v>
      </c>
    </row>
    <row r="1361" spans="1:12" ht="12.75" customHeight="1">
      <c r="A1361" s="47" t="s">
        <v>5439</v>
      </c>
      <c r="B1361" s="48" t="s">
        <v>5440</v>
      </c>
      <c r="C1361" s="49" t="s">
        <v>5441</v>
      </c>
      <c r="D1361" s="49" t="s">
        <v>936</v>
      </c>
      <c r="E1361" s="49" t="s">
        <v>1148</v>
      </c>
      <c r="F1361" s="49" t="str">
        <f t="shared" si="42"/>
        <v>116</v>
      </c>
      <c r="G1361" s="50" t="s">
        <v>5154</v>
      </c>
      <c r="H1361" s="48" t="s">
        <v>5189</v>
      </c>
      <c r="I1361" s="50" t="s">
        <v>5190</v>
      </c>
      <c r="J1361" s="51">
        <v>115</v>
      </c>
      <c r="K1361" s="51">
        <v>60</v>
      </c>
      <c r="L1361" s="52">
        <f t="shared" si="43"/>
        <v>87.5</v>
      </c>
    </row>
    <row r="1362" spans="1:12" ht="12.75" customHeight="1">
      <c r="A1362" s="47" t="s">
        <v>5442</v>
      </c>
      <c r="B1362" s="48" t="s">
        <v>5443</v>
      </c>
      <c r="C1362" s="49" t="s">
        <v>5444</v>
      </c>
      <c r="D1362" s="49" t="s">
        <v>936</v>
      </c>
      <c r="E1362" s="49" t="s">
        <v>1148</v>
      </c>
      <c r="F1362" s="49" t="str">
        <f t="shared" si="42"/>
        <v>116</v>
      </c>
      <c r="G1362" s="50" t="s">
        <v>5154</v>
      </c>
      <c r="H1362" s="48" t="s">
        <v>926</v>
      </c>
      <c r="I1362" s="50" t="s">
        <v>5185</v>
      </c>
      <c r="J1362" s="51">
        <v>147.25</v>
      </c>
      <c r="K1362" s="51">
        <v>72</v>
      </c>
      <c r="L1362" s="52">
        <f t="shared" si="43"/>
        <v>109.625</v>
      </c>
    </row>
    <row r="1363" spans="1:12" ht="12.75" customHeight="1">
      <c r="A1363" s="47" t="s">
        <v>5445</v>
      </c>
      <c r="B1363" s="48" t="s">
        <v>5446</v>
      </c>
      <c r="C1363" s="49" t="s">
        <v>5447</v>
      </c>
      <c r="D1363" s="49" t="s">
        <v>936</v>
      </c>
      <c r="E1363" s="49" t="s">
        <v>1155</v>
      </c>
      <c r="F1363" s="49" t="str">
        <f t="shared" si="42"/>
        <v>116</v>
      </c>
      <c r="G1363" s="50" t="s">
        <v>5154</v>
      </c>
      <c r="H1363" s="48" t="s">
        <v>904</v>
      </c>
      <c r="I1363" s="50" t="s">
        <v>5177</v>
      </c>
      <c r="J1363" s="51">
        <v>146.25</v>
      </c>
      <c r="K1363" s="51">
        <v>96</v>
      </c>
      <c r="L1363" s="52">
        <f t="shared" si="43"/>
        <v>121.125</v>
      </c>
    </row>
    <row r="1364" spans="1:12" ht="12.75" customHeight="1">
      <c r="A1364" s="47" t="s">
        <v>5448</v>
      </c>
      <c r="B1364" s="48" t="s">
        <v>5449</v>
      </c>
      <c r="C1364" s="49" t="s">
        <v>5450</v>
      </c>
      <c r="D1364" s="49" t="s">
        <v>936</v>
      </c>
      <c r="E1364" s="49" t="s">
        <v>1155</v>
      </c>
      <c r="F1364" s="49" t="str">
        <f t="shared" si="42"/>
        <v>116</v>
      </c>
      <c r="G1364" s="50" t="s">
        <v>5154</v>
      </c>
      <c r="H1364" s="48" t="s">
        <v>5234</v>
      </c>
      <c r="I1364" s="50" t="s">
        <v>5235</v>
      </c>
      <c r="J1364" s="51">
        <v>140.5</v>
      </c>
      <c r="K1364" s="51">
        <v>96</v>
      </c>
      <c r="L1364" s="52">
        <f t="shared" si="43"/>
        <v>118.25</v>
      </c>
    </row>
    <row r="1365" spans="1:12" ht="12.75" customHeight="1">
      <c r="A1365" s="47" t="s">
        <v>5451</v>
      </c>
      <c r="B1365" s="48" t="s">
        <v>5452</v>
      </c>
      <c r="C1365" s="49" t="s">
        <v>5453</v>
      </c>
      <c r="D1365" s="49" t="s">
        <v>936</v>
      </c>
      <c r="E1365" s="49" t="s">
        <v>1155</v>
      </c>
      <c r="F1365" s="49" t="str">
        <f t="shared" si="42"/>
        <v>116</v>
      </c>
      <c r="G1365" s="50" t="s">
        <v>5154</v>
      </c>
      <c r="H1365" s="48" t="s">
        <v>5164</v>
      </c>
      <c r="I1365" s="50" t="s">
        <v>5165</v>
      </c>
      <c r="J1365" s="51">
        <v>124.75</v>
      </c>
      <c r="K1365" s="51">
        <v>41</v>
      </c>
      <c r="L1365" s="52">
        <f t="shared" si="43"/>
        <v>82.875</v>
      </c>
    </row>
    <row r="1366" spans="1:12" ht="12.75" customHeight="1">
      <c r="A1366" s="47" t="s">
        <v>5454</v>
      </c>
      <c r="B1366" s="48" t="s">
        <v>5455</v>
      </c>
      <c r="C1366" s="49" t="s">
        <v>5456</v>
      </c>
      <c r="D1366" s="49" t="s">
        <v>888</v>
      </c>
      <c r="E1366" s="49" t="s">
        <v>1155</v>
      </c>
      <c r="F1366" s="49" t="str">
        <f t="shared" si="42"/>
        <v>116</v>
      </c>
      <c r="G1366" s="50" t="s">
        <v>5154</v>
      </c>
      <c r="H1366" s="48" t="s">
        <v>1064</v>
      </c>
      <c r="I1366" s="50" t="s">
        <v>5272</v>
      </c>
      <c r="J1366" s="51">
        <v>123.25</v>
      </c>
      <c r="K1366" s="51">
        <v>45</v>
      </c>
      <c r="L1366" s="52">
        <f t="shared" si="43"/>
        <v>84.125</v>
      </c>
    </row>
    <row r="1367" spans="1:12" ht="12.75" customHeight="1">
      <c r="A1367" s="47" t="s">
        <v>5457</v>
      </c>
      <c r="B1367" s="48" t="s">
        <v>5458</v>
      </c>
      <c r="C1367" s="49" t="s">
        <v>5459</v>
      </c>
      <c r="D1367" s="49" t="s">
        <v>888</v>
      </c>
      <c r="E1367" s="49" t="s">
        <v>1155</v>
      </c>
      <c r="F1367" s="49" t="str">
        <f t="shared" si="42"/>
        <v>116</v>
      </c>
      <c r="G1367" s="50" t="s">
        <v>5154</v>
      </c>
      <c r="H1367" s="48" t="s">
        <v>1813</v>
      </c>
      <c r="I1367" s="50" t="s">
        <v>5305</v>
      </c>
      <c r="J1367" s="51">
        <v>132.75</v>
      </c>
      <c r="K1367" s="51">
        <v>72</v>
      </c>
      <c r="L1367" s="52">
        <f t="shared" si="43"/>
        <v>102.375</v>
      </c>
    </row>
    <row r="1368" spans="1:12" ht="12.75" customHeight="1">
      <c r="A1368" s="47" t="s">
        <v>5460</v>
      </c>
      <c r="B1368" s="48" t="s">
        <v>5461</v>
      </c>
      <c r="C1368" s="49" t="s">
        <v>5462</v>
      </c>
      <c r="D1368" s="49" t="s">
        <v>888</v>
      </c>
      <c r="E1368" s="49" t="s">
        <v>1645</v>
      </c>
      <c r="F1368" s="49" t="str">
        <f t="shared" si="42"/>
        <v>116</v>
      </c>
      <c r="G1368" s="50" t="s">
        <v>5154</v>
      </c>
      <c r="H1368" s="48" t="s">
        <v>912</v>
      </c>
      <c r="I1368" s="50" t="s">
        <v>5358</v>
      </c>
      <c r="J1368" s="51">
        <v>127.5</v>
      </c>
      <c r="K1368" s="51">
        <v>93</v>
      </c>
      <c r="L1368" s="52">
        <f t="shared" si="43"/>
        <v>110.25</v>
      </c>
    </row>
    <row r="1369" spans="1:12" ht="12.75" customHeight="1">
      <c r="A1369" s="47" t="s">
        <v>5463</v>
      </c>
      <c r="B1369" s="48" t="s">
        <v>5464</v>
      </c>
      <c r="C1369" s="49" t="s">
        <v>5465</v>
      </c>
      <c r="D1369" s="49" t="s">
        <v>888</v>
      </c>
      <c r="E1369" s="49" t="s">
        <v>2968</v>
      </c>
      <c r="F1369" s="49" t="str">
        <f t="shared" si="42"/>
        <v>116</v>
      </c>
      <c r="G1369" s="50" t="s">
        <v>5154</v>
      </c>
      <c r="H1369" s="48" t="s">
        <v>2421</v>
      </c>
      <c r="I1369" s="50" t="s">
        <v>5155</v>
      </c>
      <c r="J1369" s="51">
        <v>146.75</v>
      </c>
      <c r="K1369" s="51">
        <v>45</v>
      </c>
      <c r="L1369" s="52">
        <f t="shared" si="43"/>
        <v>95.875</v>
      </c>
    </row>
    <row r="1370" spans="1:12" ht="12.75" customHeight="1">
      <c r="A1370" s="47" t="s">
        <v>5466</v>
      </c>
      <c r="B1370" s="48" t="s">
        <v>5467</v>
      </c>
      <c r="C1370" s="49" t="s">
        <v>5468</v>
      </c>
      <c r="D1370" s="49" t="s">
        <v>888</v>
      </c>
      <c r="E1370" s="49" t="s">
        <v>2968</v>
      </c>
      <c r="F1370" s="49" t="str">
        <f t="shared" si="42"/>
        <v>116</v>
      </c>
      <c r="G1370" s="50" t="s">
        <v>5154</v>
      </c>
      <c r="H1370" s="48" t="s">
        <v>5189</v>
      </c>
      <c r="I1370" s="50" t="s">
        <v>5190</v>
      </c>
      <c r="J1370" s="51">
        <v>135.25</v>
      </c>
      <c r="K1370" s="51">
        <v>98</v>
      </c>
      <c r="L1370" s="52">
        <f t="shared" si="43"/>
        <v>116.625</v>
      </c>
    </row>
    <row r="1371" spans="1:12" ht="12.75" customHeight="1">
      <c r="A1371" s="47" t="s">
        <v>5469</v>
      </c>
      <c r="B1371" s="48" t="s">
        <v>5470</v>
      </c>
      <c r="C1371" s="49" t="s">
        <v>5471</v>
      </c>
      <c r="D1371" s="49" t="s">
        <v>888</v>
      </c>
      <c r="E1371" s="49" t="s">
        <v>2968</v>
      </c>
      <c r="F1371" s="49" t="str">
        <f t="shared" si="42"/>
        <v>116</v>
      </c>
      <c r="G1371" s="50" t="s">
        <v>5154</v>
      </c>
      <c r="H1371" s="48" t="s">
        <v>904</v>
      </c>
      <c r="I1371" s="50" t="s">
        <v>5177</v>
      </c>
      <c r="J1371" s="51">
        <v>124.25</v>
      </c>
      <c r="K1371" s="51">
        <v>65</v>
      </c>
      <c r="L1371" s="52">
        <f t="shared" si="43"/>
        <v>94.625</v>
      </c>
    </row>
    <row r="1372" spans="1:12" ht="12.75" customHeight="1">
      <c r="A1372" s="47" t="s">
        <v>5472</v>
      </c>
      <c r="B1372" s="48" t="s">
        <v>5473</v>
      </c>
      <c r="C1372" s="49" t="s">
        <v>5474</v>
      </c>
      <c r="D1372" s="49" t="s">
        <v>888</v>
      </c>
      <c r="E1372" s="49" t="s">
        <v>2138</v>
      </c>
      <c r="F1372" s="49" t="str">
        <f t="shared" si="42"/>
        <v>116</v>
      </c>
      <c r="G1372" s="50" t="s">
        <v>5154</v>
      </c>
      <c r="H1372" s="48" t="s">
        <v>956</v>
      </c>
      <c r="I1372" s="50" t="s">
        <v>5155</v>
      </c>
      <c r="J1372" s="51">
        <v>114.5</v>
      </c>
      <c r="K1372" s="51">
        <v>65</v>
      </c>
      <c r="L1372" s="52">
        <f t="shared" si="43"/>
        <v>89.75</v>
      </c>
    </row>
    <row r="1373" spans="1:12" ht="12.75" customHeight="1">
      <c r="A1373" s="47" t="s">
        <v>5475</v>
      </c>
      <c r="B1373" s="48" t="s">
        <v>5476</v>
      </c>
      <c r="C1373" s="49" t="s">
        <v>5477</v>
      </c>
      <c r="D1373" s="49" t="s">
        <v>888</v>
      </c>
      <c r="E1373" s="49" t="s">
        <v>1178</v>
      </c>
      <c r="F1373" s="49" t="str">
        <f t="shared" si="42"/>
        <v>116</v>
      </c>
      <c r="G1373" s="50" t="s">
        <v>5154</v>
      </c>
      <c r="H1373" s="48" t="s">
        <v>1722</v>
      </c>
      <c r="I1373" s="50" t="s">
        <v>5286</v>
      </c>
      <c r="J1373" s="51">
        <v>132.25</v>
      </c>
      <c r="K1373" s="51">
        <v>82</v>
      </c>
      <c r="L1373" s="52">
        <f t="shared" si="43"/>
        <v>107.125</v>
      </c>
    </row>
    <row r="1374" spans="1:12" ht="12.75" customHeight="1">
      <c r="A1374" s="47" t="s">
        <v>5478</v>
      </c>
      <c r="B1374" s="48" t="s">
        <v>5479</v>
      </c>
      <c r="C1374" s="49" t="s">
        <v>5480</v>
      </c>
      <c r="D1374" s="49" t="s">
        <v>888</v>
      </c>
      <c r="E1374" s="49" t="s">
        <v>1178</v>
      </c>
      <c r="F1374" s="49" t="str">
        <f t="shared" si="42"/>
        <v>116</v>
      </c>
      <c r="G1374" s="50" t="s">
        <v>5154</v>
      </c>
      <c r="H1374" s="48" t="s">
        <v>1117</v>
      </c>
      <c r="I1374" s="50" t="s">
        <v>5155</v>
      </c>
      <c r="J1374" s="51">
        <v>149</v>
      </c>
      <c r="K1374" s="51">
        <v>58</v>
      </c>
      <c r="L1374" s="52">
        <f t="shared" si="43"/>
        <v>103.5</v>
      </c>
    </row>
    <row r="1375" spans="1:12" ht="12.75" customHeight="1">
      <c r="A1375" s="47" t="s">
        <v>5481</v>
      </c>
      <c r="B1375" s="48" t="s">
        <v>5482</v>
      </c>
      <c r="C1375" s="49" t="s">
        <v>5483</v>
      </c>
      <c r="D1375" s="49" t="s">
        <v>888</v>
      </c>
      <c r="E1375" s="49" t="s">
        <v>1178</v>
      </c>
      <c r="F1375" s="49" t="str">
        <f t="shared" si="42"/>
        <v>116</v>
      </c>
      <c r="G1375" s="50" t="s">
        <v>5154</v>
      </c>
      <c r="H1375" s="48" t="s">
        <v>1022</v>
      </c>
      <c r="I1375" s="50" t="s">
        <v>5155</v>
      </c>
      <c r="J1375" s="51">
        <v>122.75</v>
      </c>
      <c r="K1375" s="51">
        <v>69</v>
      </c>
      <c r="L1375" s="52">
        <f t="shared" si="43"/>
        <v>95.875</v>
      </c>
    </row>
    <row r="1376" spans="1:12" ht="12.75" customHeight="1">
      <c r="A1376" s="47" t="s">
        <v>5484</v>
      </c>
      <c r="B1376" s="48" t="s">
        <v>5485</v>
      </c>
      <c r="C1376" s="49" t="s">
        <v>5486</v>
      </c>
      <c r="D1376" s="49" t="s">
        <v>888</v>
      </c>
      <c r="E1376" s="49" t="s">
        <v>1178</v>
      </c>
      <c r="F1376" s="49" t="str">
        <f t="shared" si="42"/>
        <v>116</v>
      </c>
      <c r="G1376" s="50" t="s">
        <v>5154</v>
      </c>
      <c r="H1376" s="48" t="s">
        <v>1022</v>
      </c>
      <c r="I1376" s="50" t="s">
        <v>5155</v>
      </c>
      <c r="J1376" s="51">
        <v>141.5</v>
      </c>
      <c r="K1376" s="51">
        <v>98</v>
      </c>
      <c r="L1376" s="52">
        <f t="shared" si="43"/>
        <v>119.75</v>
      </c>
    </row>
    <row r="1377" spans="1:12" ht="12.75" customHeight="1">
      <c r="A1377" s="47" t="s">
        <v>5487</v>
      </c>
      <c r="B1377" s="48" t="s">
        <v>5488</v>
      </c>
      <c r="C1377" s="49" t="s">
        <v>5489</v>
      </c>
      <c r="D1377" s="49" t="s">
        <v>888</v>
      </c>
      <c r="E1377" s="49" t="s">
        <v>1178</v>
      </c>
      <c r="F1377" s="49" t="str">
        <f t="shared" si="42"/>
        <v>116</v>
      </c>
      <c r="G1377" s="50" t="s">
        <v>5154</v>
      </c>
      <c r="H1377" s="48" t="s">
        <v>2421</v>
      </c>
      <c r="I1377" s="50" t="s">
        <v>5155</v>
      </c>
      <c r="J1377" s="51">
        <v>129.25</v>
      </c>
      <c r="K1377" s="51">
        <v>97</v>
      </c>
      <c r="L1377" s="52">
        <f t="shared" si="43"/>
        <v>113.125</v>
      </c>
    </row>
    <row r="1378" spans="1:12" ht="12.75" customHeight="1">
      <c r="A1378" s="47" t="s">
        <v>5490</v>
      </c>
      <c r="B1378" s="48" t="s">
        <v>5491</v>
      </c>
      <c r="C1378" s="49" t="s">
        <v>5492</v>
      </c>
      <c r="D1378" s="49" t="s">
        <v>888</v>
      </c>
      <c r="E1378" s="49" t="s">
        <v>1178</v>
      </c>
      <c r="F1378" s="49" t="str">
        <f t="shared" si="42"/>
        <v>116</v>
      </c>
      <c r="G1378" s="50" t="s">
        <v>5154</v>
      </c>
      <c r="H1378" s="48" t="s">
        <v>1045</v>
      </c>
      <c r="I1378" s="50" t="s">
        <v>5215</v>
      </c>
      <c r="J1378" s="51">
        <v>115.5</v>
      </c>
      <c r="K1378" s="51">
        <v>63</v>
      </c>
      <c r="L1378" s="52">
        <f t="shared" si="43"/>
        <v>89.25</v>
      </c>
    </row>
    <row r="1379" spans="1:12" ht="12.75" customHeight="1">
      <c r="A1379" s="47" t="s">
        <v>5493</v>
      </c>
      <c r="B1379" s="48" t="s">
        <v>5494</v>
      </c>
      <c r="C1379" s="49" t="s">
        <v>5495</v>
      </c>
      <c r="D1379" s="49" t="s">
        <v>888</v>
      </c>
      <c r="E1379" s="49" t="s">
        <v>1178</v>
      </c>
      <c r="F1379" s="49" t="str">
        <f t="shared" si="42"/>
        <v>116</v>
      </c>
      <c r="G1379" s="50" t="s">
        <v>5154</v>
      </c>
      <c r="H1379" s="48" t="s">
        <v>912</v>
      </c>
      <c r="I1379" s="50" t="s">
        <v>5358</v>
      </c>
      <c r="J1379" s="51">
        <v>133</v>
      </c>
      <c r="K1379" s="51">
        <v>91</v>
      </c>
      <c r="L1379" s="52">
        <f t="shared" si="43"/>
        <v>112</v>
      </c>
    </row>
    <row r="1380" spans="1:12" ht="12.75" customHeight="1">
      <c r="A1380" s="47" t="s">
        <v>5496</v>
      </c>
      <c r="B1380" s="48" t="s">
        <v>5497</v>
      </c>
      <c r="C1380" s="49" t="s">
        <v>5498</v>
      </c>
      <c r="D1380" s="49" t="s">
        <v>888</v>
      </c>
      <c r="E1380" s="49" t="s">
        <v>1178</v>
      </c>
      <c r="F1380" s="49" t="str">
        <f t="shared" si="42"/>
        <v>116</v>
      </c>
      <c r="G1380" s="50" t="s">
        <v>5154</v>
      </c>
      <c r="H1380" s="48" t="s">
        <v>1777</v>
      </c>
      <c r="I1380" s="50" t="s">
        <v>5417</v>
      </c>
      <c r="J1380" s="51">
        <v>136.75</v>
      </c>
      <c r="K1380" s="51">
        <v>80</v>
      </c>
      <c r="L1380" s="52">
        <f t="shared" si="43"/>
        <v>108.375</v>
      </c>
    </row>
    <row r="1381" spans="1:12" ht="12.75" customHeight="1">
      <c r="A1381" s="47" t="s">
        <v>5499</v>
      </c>
      <c r="B1381" s="48" t="s">
        <v>5500</v>
      </c>
      <c r="C1381" s="49" t="s">
        <v>5501</v>
      </c>
      <c r="D1381" s="49" t="s">
        <v>888</v>
      </c>
      <c r="E1381" s="49" t="s">
        <v>889</v>
      </c>
      <c r="F1381" s="49" t="str">
        <f t="shared" si="42"/>
        <v>125</v>
      </c>
      <c r="G1381" s="50" t="s">
        <v>5502</v>
      </c>
      <c r="H1381" s="48" t="s">
        <v>5503</v>
      </c>
      <c r="I1381" s="50" t="s">
        <v>5504</v>
      </c>
      <c r="J1381" s="51">
        <v>68.25</v>
      </c>
      <c r="K1381" s="51">
        <v>48</v>
      </c>
      <c r="L1381" s="52">
        <f t="shared" si="43"/>
        <v>58.125</v>
      </c>
    </row>
    <row r="1382" spans="1:12" ht="12.75" customHeight="1">
      <c r="A1382" s="47" t="s">
        <v>5505</v>
      </c>
      <c r="B1382" s="48" t="s">
        <v>5506</v>
      </c>
      <c r="C1382" s="49" t="s">
        <v>5507</v>
      </c>
      <c r="D1382" s="49" t="s">
        <v>888</v>
      </c>
      <c r="E1382" s="49" t="s">
        <v>889</v>
      </c>
      <c r="F1382" s="49" t="str">
        <f t="shared" si="42"/>
        <v>125</v>
      </c>
      <c r="G1382" s="50" t="s">
        <v>5502</v>
      </c>
      <c r="H1382" s="48" t="s">
        <v>5503</v>
      </c>
      <c r="I1382" s="50" t="s">
        <v>5504</v>
      </c>
      <c r="J1382" s="51">
        <v>60.5</v>
      </c>
      <c r="K1382" s="51">
        <v>78</v>
      </c>
      <c r="L1382" s="52">
        <f t="shared" si="43"/>
        <v>69.25</v>
      </c>
    </row>
    <row r="1383" spans="1:12" ht="12.75" customHeight="1">
      <c r="A1383" s="47" t="s">
        <v>5508</v>
      </c>
      <c r="B1383" s="48" t="s">
        <v>5509</v>
      </c>
      <c r="C1383" s="49" t="s">
        <v>5510</v>
      </c>
      <c r="D1383" s="49" t="s">
        <v>888</v>
      </c>
      <c r="E1383" s="49" t="s">
        <v>889</v>
      </c>
      <c r="F1383" s="49" t="str">
        <f t="shared" si="42"/>
        <v>125</v>
      </c>
      <c r="G1383" s="50" t="s">
        <v>5502</v>
      </c>
      <c r="H1383" s="48" t="s">
        <v>5503</v>
      </c>
      <c r="I1383" s="50" t="s">
        <v>5504</v>
      </c>
      <c r="J1383" s="51">
        <v>78.5</v>
      </c>
      <c r="K1383" s="51">
        <v>91</v>
      </c>
      <c r="L1383" s="52">
        <f t="shared" si="43"/>
        <v>84.75</v>
      </c>
    </row>
    <row r="1384" spans="1:12" ht="12.75" customHeight="1">
      <c r="A1384" s="47" t="s">
        <v>5511</v>
      </c>
      <c r="B1384" s="48" t="s">
        <v>5512</v>
      </c>
      <c r="C1384" s="49" t="s">
        <v>5513</v>
      </c>
      <c r="D1384" s="49" t="s">
        <v>888</v>
      </c>
      <c r="E1384" s="49" t="s">
        <v>889</v>
      </c>
      <c r="F1384" s="49" t="str">
        <f t="shared" si="42"/>
        <v>125</v>
      </c>
      <c r="G1384" s="50" t="s">
        <v>5502</v>
      </c>
      <c r="H1384" s="48" t="s">
        <v>5503</v>
      </c>
      <c r="I1384" s="50" t="s">
        <v>5504</v>
      </c>
      <c r="J1384" s="51">
        <v>67.25</v>
      </c>
      <c r="K1384" s="51">
        <v>63</v>
      </c>
      <c r="L1384" s="52">
        <f t="shared" si="43"/>
        <v>65.125</v>
      </c>
    </row>
    <row r="1385" spans="1:12" ht="12.75" customHeight="1">
      <c r="A1385" s="47" t="s">
        <v>5514</v>
      </c>
      <c r="B1385" s="48" t="s">
        <v>5515</v>
      </c>
      <c r="C1385" s="49" t="s">
        <v>5516</v>
      </c>
      <c r="D1385" s="49" t="s">
        <v>888</v>
      </c>
      <c r="E1385" s="49" t="s">
        <v>889</v>
      </c>
      <c r="F1385" s="49" t="str">
        <f t="shared" si="42"/>
        <v>125</v>
      </c>
      <c r="G1385" s="50" t="s">
        <v>5502</v>
      </c>
      <c r="H1385" s="48" t="s">
        <v>5503</v>
      </c>
      <c r="I1385" s="50" t="s">
        <v>5504</v>
      </c>
      <c r="J1385" s="51">
        <v>66.25</v>
      </c>
      <c r="K1385" s="51">
        <v>90</v>
      </c>
      <c r="L1385" s="52">
        <f t="shared" si="43"/>
        <v>78.125</v>
      </c>
    </row>
    <row r="1386" spans="1:12" ht="12.75" customHeight="1">
      <c r="A1386" s="47" t="s">
        <v>5517</v>
      </c>
      <c r="B1386" s="48" t="s">
        <v>5518</v>
      </c>
      <c r="C1386" s="49" t="s">
        <v>5519</v>
      </c>
      <c r="D1386" s="49" t="s">
        <v>936</v>
      </c>
      <c r="E1386" s="49" t="s">
        <v>889</v>
      </c>
      <c r="F1386" s="49" t="str">
        <f t="shared" si="42"/>
        <v>125</v>
      </c>
      <c r="G1386" s="50" t="s">
        <v>5502</v>
      </c>
      <c r="H1386" s="48" t="s">
        <v>5503</v>
      </c>
      <c r="I1386" s="50" t="s">
        <v>5504</v>
      </c>
      <c r="J1386" s="51">
        <v>60.75</v>
      </c>
      <c r="K1386" s="51">
        <v>41</v>
      </c>
      <c r="L1386" s="52">
        <f t="shared" si="43"/>
        <v>50.875</v>
      </c>
    </row>
    <row r="1387" spans="1:12" ht="12.75" customHeight="1">
      <c r="A1387" s="47" t="s">
        <v>5520</v>
      </c>
      <c r="B1387" s="48" t="s">
        <v>5521</v>
      </c>
      <c r="C1387" s="49" t="s">
        <v>5522</v>
      </c>
      <c r="D1387" s="49" t="s">
        <v>936</v>
      </c>
      <c r="E1387" s="49" t="s">
        <v>889</v>
      </c>
      <c r="F1387" s="49" t="str">
        <f t="shared" si="42"/>
        <v>125</v>
      </c>
      <c r="G1387" s="50" t="s">
        <v>5502</v>
      </c>
      <c r="H1387" s="48" t="s">
        <v>5503</v>
      </c>
      <c r="I1387" s="50" t="s">
        <v>5504</v>
      </c>
      <c r="J1387" s="51">
        <v>77.25</v>
      </c>
      <c r="K1387" s="51">
        <v>35</v>
      </c>
      <c r="L1387" s="52">
        <f t="shared" si="43"/>
        <v>56.125</v>
      </c>
    </row>
    <row r="1388" spans="1:12" ht="12.75" customHeight="1">
      <c r="A1388" s="47" t="s">
        <v>5523</v>
      </c>
      <c r="B1388" s="48" t="s">
        <v>5524</v>
      </c>
      <c r="C1388" s="49" t="s">
        <v>5525</v>
      </c>
      <c r="D1388" s="49" t="s">
        <v>888</v>
      </c>
      <c r="E1388" s="49" t="s">
        <v>889</v>
      </c>
      <c r="F1388" s="49" t="str">
        <f t="shared" si="42"/>
        <v>125</v>
      </c>
      <c r="G1388" s="50" t="s">
        <v>5502</v>
      </c>
      <c r="H1388" s="48" t="s">
        <v>5503</v>
      </c>
      <c r="I1388" s="50" t="s">
        <v>5504</v>
      </c>
      <c r="J1388" s="51">
        <v>76.5</v>
      </c>
      <c r="K1388" s="51">
        <v>85</v>
      </c>
      <c r="L1388" s="52">
        <f t="shared" si="43"/>
        <v>80.75</v>
      </c>
    </row>
    <row r="1389" spans="1:12" ht="12.75" customHeight="1">
      <c r="A1389" s="47" t="s">
        <v>5526</v>
      </c>
      <c r="B1389" s="48" t="s">
        <v>5527</v>
      </c>
      <c r="C1389" s="49" t="s">
        <v>5528</v>
      </c>
      <c r="D1389" s="49" t="s">
        <v>888</v>
      </c>
      <c r="E1389" s="49" t="s">
        <v>889</v>
      </c>
      <c r="F1389" s="49" t="str">
        <f t="shared" si="42"/>
        <v>125</v>
      </c>
      <c r="G1389" s="50" t="s">
        <v>5502</v>
      </c>
      <c r="H1389" s="48" t="s">
        <v>5503</v>
      </c>
      <c r="I1389" s="50" t="s">
        <v>5504</v>
      </c>
      <c r="J1389" s="51">
        <v>81.25</v>
      </c>
      <c r="K1389" s="51">
        <v>42</v>
      </c>
      <c r="L1389" s="52">
        <f t="shared" si="43"/>
        <v>61.625</v>
      </c>
    </row>
    <row r="1390" spans="1:12" ht="12.75" customHeight="1">
      <c r="A1390" s="47" t="s">
        <v>5529</v>
      </c>
      <c r="B1390" s="48" t="s">
        <v>5530</v>
      </c>
      <c r="C1390" s="49" t="s">
        <v>5531</v>
      </c>
      <c r="D1390" s="49" t="s">
        <v>888</v>
      </c>
      <c r="E1390" s="49" t="s">
        <v>889</v>
      </c>
      <c r="F1390" s="49" t="str">
        <f t="shared" si="42"/>
        <v>125</v>
      </c>
      <c r="G1390" s="50" t="s">
        <v>5502</v>
      </c>
      <c r="H1390" s="48" t="s">
        <v>5503</v>
      </c>
      <c r="I1390" s="50" t="s">
        <v>5504</v>
      </c>
      <c r="J1390" s="51">
        <v>90.75</v>
      </c>
      <c r="K1390" s="51">
        <v>77</v>
      </c>
      <c r="L1390" s="52">
        <f t="shared" si="43"/>
        <v>83.875</v>
      </c>
    </row>
    <row r="1391" spans="1:12" ht="12.75" customHeight="1">
      <c r="A1391" s="47" t="s">
        <v>5532</v>
      </c>
      <c r="B1391" s="48" t="s">
        <v>5533</v>
      </c>
      <c r="C1391" s="49" t="s">
        <v>5534</v>
      </c>
      <c r="D1391" s="49" t="s">
        <v>888</v>
      </c>
      <c r="E1391" s="49" t="s">
        <v>889</v>
      </c>
      <c r="F1391" s="49" t="str">
        <f t="shared" si="42"/>
        <v>125</v>
      </c>
      <c r="G1391" s="50" t="s">
        <v>5502</v>
      </c>
      <c r="H1391" s="48" t="s">
        <v>5535</v>
      </c>
      <c r="I1391" s="50" t="s">
        <v>5536</v>
      </c>
      <c r="J1391" s="51">
        <v>68.5</v>
      </c>
      <c r="K1391" s="51">
        <v>77</v>
      </c>
      <c r="L1391" s="52">
        <f t="shared" si="43"/>
        <v>72.75</v>
      </c>
    </row>
    <row r="1392" spans="1:12" ht="12.75" customHeight="1">
      <c r="A1392" s="47" t="s">
        <v>5537</v>
      </c>
      <c r="B1392" s="48" t="s">
        <v>5538</v>
      </c>
      <c r="C1392" s="49" t="s">
        <v>5539</v>
      </c>
      <c r="D1392" s="49" t="s">
        <v>888</v>
      </c>
      <c r="E1392" s="49" t="s">
        <v>889</v>
      </c>
      <c r="F1392" s="49" t="str">
        <f t="shared" si="42"/>
        <v>125</v>
      </c>
      <c r="G1392" s="50" t="s">
        <v>5502</v>
      </c>
      <c r="H1392" s="48" t="s">
        <v>5535</v>
      </c>
      <c r="I1392" s="50" t="s">
        <v>5536</v>
      </c>
      <c r="J1392" s="51">
        <v>99</v>
      </c>
      <c r="K1392" s="51">
        <v>97</v>
      </c>
      <c r="L1392" s="52">
        <f t="shared" si="43"/>
        <v>98</v>
      </c>
    </row>
    <row r="1393" spans="1:12" ht="12.75" customHeight="1">
      <c r="A1393" s="47" t="s">
        <v>5540</v>
      </c>
      <c r="B1393" s="48" t="s">
        <v>5541</v>
      </c>
      <c r="C1393" s="49" t="s">
        <v>5542</v>
      </c>
      <c r="D1393" s="49" t="s">
        <v>888</v>
      </c>
      <c r="E1393" s="49" t="s">
        <v>889</v>
      </c>
      <c r="F1393" s="49" t="str">
        <f t="shared" si="42"/>
        <v>125</v>
      </c>
      <c r="G1393" s="50" t="s">
        <v>5502</v>
      </c>
      <c r="H1393" s="48" t="s">
        <v>5543</v>
      </c>
      <c r="I1393" s="50" t="s">
        <v>5544</v>
      </c>
      <c r="J1393" s="51">
        <v>96.75</v>
      </c>
      <c r="K1393" s="51">
        <v>69</v>
      </c>
      <c r="L1393" s="52">
        <f t="shared" si="43"/>
        <v>82.875</v>
      </c>
    </row>
    <row r="1394" spans="1:12" ht="12.75" customHeight="1">
      <c r="A1394" s="47" t="s">
        <v>5545</v>
      </c>
      <c r="B1394" s="48" t="s">
        <v>5546</v>
      </c>
      <c r="C1394" s="49" t="s">
        <v>5547</v>
      </c>
      <c r="D1394" s="49" t="s">
        <v>888</v>
      </c>
      <c r="E1394" s="49" t="s">
        <v>889</v>
      </c>
      <c r="F1394" s="49" t="str">
        <f t="shared" si="42"/>
        <v>125</v>
      </c>
      <c r="G1394" s="50" t="s">
        <v>5502</v>
      </c>
      <c r="H1394" s="48" t="s">
        <v>5543</v>
      </c>
      <c r="I1394" s="50" t="s">
        <v>5544</v>
      </c>
      <c r="J1394" s="51">
        <v>91.75</v>
      </c>
      <c r="K1394" s="51">
        <v>54</v>
      </c>
      <c r="L1394" s="52">
        <f t="shared" si="43"/>
        <v>72.875</v>
      </c>
    </row>
    <row r="1395" spans="1:12" ht="12.75" customHeight="1">
      <c r="A1395" s="47" t="s">
        <v>5548</v>
      </c>
      <c r="B1395" s="48" t="s">
        <v>5549</v>
      </c>
      <c r="C1395" s="49" t="s">
        <v>5550</v>
      </c>
      <c r="D1395" s="49" t="s">
        <v>888</v>
      </c>
      <c r="E1395" s="49" t="s">
        <v>889</v>
      </c>
      <c r="F1395" s="49" t="str">
        <f t="shared" si="42"/>
        <v>125</v>
      </c>
      <c r="G1395" s="50" t="s">
        <v>5502</v>
      </c>
      <c r="H1395" s="48" t="s">
        <v>5543</v>
      </c>
      <c r="I1395" s="50" t="s">
        <v>5544</v>
      </c>
      <c r="J1395" s="51">
        <v>92.5</v>
      </c>
      <c r="K1395" s="51">
        <v>65</v>
      </c>
      <c r="L1395" s="52">
        <f t="shared" si="43"/>
        <v>78.75</v>
      </c>
    </row>
    <row r="1396" spans="1:12" ht="12.75" customHeight="1">
      <c r="A1396" s="47" t="s">
        <v>5551</v>
      </c>
      <c r="B1396" s="48" t="s">
        <v>5552</v>
      </c>
      <c r="C1396" s="49" t="s">
        <v>5553</v>
      </c>
      <c r="D1396" s="49" t="s">
        <v>888</v>
      </c>
      <c r="E1396" s="49" t="s">
        <v>889</v>
      </c>
      <c r="F1396" s="49" t="str">
        <f t="shared" si="42"/>
        <v>125</v>
      </c>
      <c r="G1396" s="50" t="s">
        <v>5502</v>
      </c>
      <c r="H1396" s="48" t="s">
        <v>5543</v>
      </c>
      <c r="I1396" s="50" t="s">
        <v>5544</v>
      </c>
      <c r="J1396" s="51">
        <v>94</v>
      </c>
      <c r="K1396" s="51">
        <v>80</v>
      </c>
      <c r="L1396" s="52">
        <f t="shared" si="43"/>
        <v>87</v>
      </c>
    </row>
    <row r="1397" spans="1:12" ht="12.75" customHeight="1">
      <c r="A1397" s="47" t="s">
        <v>5554</v>
      </c>
      <c r="B1397" s="48" t="s">
        <v>5555</v>
      </c>
      <c r="C1397" s="49" t="s">
        <v>5556</v>
      </c>
      <c r="D1397" s="49" t="s">
        <v>888</v>
      </c>
      <c r="E1397" s="49" t="s">
        <v>889</v>
      </c>
      <c r="F1397" s="49" t="str">
        <f t="shared" si="42"/>
        <v>125</v>
      </c>
      <c r="G1397" s="50" t="s">
        <v>5502</v>
      </c>
      <c r="H1397" s="48" t="s">
        <v>5543</v>
      </c>
      <c r="I1397" s="50" t="s">
        <v>5544</v>
      </c>
      <c r="J1397" s="51">
        <v>69.25</v>
      </c>
      <c r="K1397" s="51">
        <v>69</v>
      </c>
      <c r="L1397" s="52">
        <f t="shared" si="43"/>
        <v>69.125</v>
      </c>
    </row>
    <row r="1398" spans="1:12" ht="12.75" customHeight="1">
      <c r="A1398" s="47" t="s">
        <v>5557</v>
      </c>
      <c r="B1398" s="48" t="s">
        <v>5558</v>
      </c>
      <c r="C1398" s="49" t="s">
        <v>5559</v>
      </c>
      <c r="D1398" s="49" t="s">
        <v>936</v>
      </c>
      <c r="E1398" s="49" t="s">
        <v>889</v>
      </c>
      <c r="F1398" s="49" t="str">
        <f t="shared" si="42"/>
        <v>125</v>
      </c>
      <c r="G1398" s="50" t="s">
        <v>5502</v>
      </c>
      <c r="H1398" s="48" t="s">
        <v>5543</v>
      </c>
      <c r="I1398" s="50" t="s">
        <v>5544</v>
      </c>
      <c r="J1398" s="51">
        <v>93</v>
      </c>
      <c r="K1398" s="51">
        <v>99</v>
      </c>
      <c r="L1398" s="52">
        <f t="shared" si="43"/>
        <v>96</v>
      </c>
    </row>
    <row r="1399" spans="1:12" ht="12.75" customHeight="1">
      <c r="A1399" s="47" t="s">
        <v>5560</v>
      </c>
      <c r="B1399" s="48" t="s">
        <v>5561</v>
      </c>
      <c r="C1399" s="49" t="s">
        <v>5562</v>
      </c>
      <c r="D1399" s="49" t="s">
        <v>888</v>
      </c>
      <c r="E1399" s="49" t="s">
        <v>889</v>
      </c>
      <c r="F1399" s="49" t="str">
        <f t="shared" si="42"/>
        <v>125</v>
      </c>
      <c r="G1399" s="50" t="s">
        <v>5502</v>
      </c>
      <c r="H1399" s="48" t="s">
        <v>5543</v>
      </c>
      <c r="I1399" s="50" t="s">
        <v>5544</v>
      </c>
      <c r="J1399" s="51">
        <v>99.75</v>
      </c>
      <c r="K1399" s="51">
        <v>65</v>
      </c>
      <c r="L1399" s="52">
        <f t="shared" si="43"/>
        <v>82.375</v>
      </c>
    </row>
    <row r="1400" spans="1:12" ht="12.75" customHeight="1">
      <c r="A1400" s="47" t="s">
        <v>5563</v>
      </c>
      <c r="B1400" s="48" t="s">
        <v>5564</v>
      </c>
      <c r="C1400" s="49" t="s">
        <v>5565</v>
      </c>
      <c r="D1400" s="49" t="s">
        <v>888</v>
      </c>
      <c r="E1400" s="49" t="s">
        <v>889</v>
      </c>
      <c r="F1400" s="49" t="str">
        <f t="shared" si="42"/>
        <v>125</v>
      </c>
      <c r="G1400" s="50" t="s">
        <v>5502</v>
      </c>
      <c r="H1400" s="48" t="s">
        <v>5543</v>
      </c>
      <c r="I1400" s="50" t="s">
        <v>5544</v>
      </c>
      <c r="J1400" s="51">
        <v>88</v>
      </c>
      <c r="K1400" s="51">
        <v>47</v>
      </c>
      <c r="L1400" s="52">
        <f t="shared" si="43"/>
        <v>67.5</v>
      </c>
    </row>
    <row r="1401" spans="1:12" ht="12.75" customHeight="1">
      <c r="A1401" s="47" t="s">
        <v>5566</v>
      </c>
      <c r="B1401" s="48" t="s">
        <v>5567</v>
      </c>
      <c r="C1401" s="49" t="s">
        <v>5568</v>
      </c>
      <c r="D1401" s="49" t="s">
        <v>888</v>
      </c>
      <c r="E1401" s="49" t="s">
        <v>889</v>
      </c>
      <c r="F1401" s="49" t="str">
        <f t="shared" si="42"/>
        <v>125</v>
      </c>
      <c r="G1401" s="50" t="s">
        <v>5502</v>
      </c>
      <c r="H1401" s="48" t="s">
        <v>5543</v>
      </c>
      <c r="I1401" s="50" t="s">
        <v>5544</v>
      </c>
      <c r="J1401" s="51">
        <v>60.5</v>
      </c>
      <c r="K1401" s="51">
        <v>94</v>
      </c>
      <c r="L1401" s="52">
        <f t="shared" si="43"/>
        <v>77.25</v>
      </c>
    </row>
    <row r="1402" spans="1:12" ht="12.75" customHeight="1">
      <c r="A1402" s="47" t="s">
        <v>5569</v>
      </c>
      <c r="B1402" s="48" t="s">
        <v>5570</v>
      </c>
      <c r="C1402" s="49" t="s">
        <v>5571</v>
      </c>
      <c r="D1402" s="49" t="s">
        <v>888</v>
      </c>
      <c r="E1402" s="49" t="s">
        <v>889</v>
      </c>
      <c r="F1402" s="49" t="str">
        <f t="shared" si="42"/>
        <v>125</v>
      </c>
      <c r="G1402" s="50" t="s">
        <v>5502</v>
      </c>
      <c r="H1402" s="48" t="s">
        <v>5543</v>
      </c>
      <c r="I1402" s="50" t="s">
        <v>5544</v>
      </c>
      <c r="J1402" s="51">
        <v>61.5</v>
      </c>
      <c r="K1402" s="51">
        <v>48</v>
      </c>
      <c r="L1402" s="52">
        <f t="shared" si="43"/>
        <v>54.75</v>
      </c>
    </row>
    <row r="1403" spans="1:12" ht="12.75" customHeight="1">
      <c r="A1403" s="47" t="s">
        <v>5572</v>
      </c>
      <c r="B1403" s="48" t="s">
        <v>5573</v>
      </c>
      <c r="C1403" s="49" t="s">
        <v>5574</v>
      </c>
      <c r="D1403" s="49" t="s">
        <v>888</v>
      </c>
      <c r="E1403" s="49" t="s">
        <v>889</v>
      </c>
      <c r="F1403" s="49" t="str">
        <f t="shared" si="42"/>
        <v>125</v>
      </c>
      <c r="G1403" s="50" t="s">
        <v>5502</v>
      </c>
      <c r="H1403" s="48" t="s">
        <v>5543</v>
      </c>
      <c r="I1403" s="50" t="s">
        <v>5544</v>
      </c>
      <c r="J1403" s="51">
        <v>80.75</v>
      </c>
      <c r="K1403" s="51">
        <v>60</v>
      </c>
      <c r="L1403" s="52">
        <f t="shared" si="43"/>
        <v>70.375</v>
      </c>
    </row>
    <row r="1404" spans="1:12" ht="12.75" customHeight="1">
      <c r="A1404" s="47" t="s">
        <v>5575</v>
      </c>
      <c r="B1404" s="48" t="s">
        <v>5576</v>
      </c>
      <c r="C1404" s="49" t="s">
        <v>4182</v>
      </c>
      <c r="D1404" s="49" t="s">
        <v>888</v>
      </c>
      <c r="E1404" s="49" t="s">
        <v>889</v>
      </c>
      <c r="F1404" s="49" t="str">
        <f t="shared" si="42"/>
        <v>125</v>
      </c>
      <c r="G1404" s="50" t="s">
        <v>5502</v>
      </c>
      <c r="H1404" s="48" t="s">
        <v>5543</v>
      </c>
      <c r="I1404" s="50" t="s">
        <v>5544</v>
      </c>
      <c r="J1404" s="51">
        <v>94.25</v>
      </c>
      <c r="K1404" s="51">
        <v>35</v>
      </c>
      <c r="L1404" s="52">
        <f t="shared" si="43"/>
        <v>64.625</v>
      </c>
    </row>
    <row r="1405" spans="1:12" ht="12.75" customHeight="1">
      <c r="A1405" s="47" t="s">
        <v>5577</v>
      </c>
      <c r="B1405" s="48" t="s">
        <v>5578</v>
      </c>
      <c r="C1405" s="49" t="s">
        <v>5579</v>
      </c>
      <c r="D1405" s="49" t="s">
        <v>888</v>
      </c>
      <c r="E1405" s="49" t="s">
        <v>889</v>
      </c>
      <c r="F1405" s="49" t="str">
        <f t="shared" si="42"/>
        <v>125</v>
      </c>
      <c r="G1405" s="50" t="s">
        <v>5502</v>
      </c>
      <c r="H1405" s="48" t="s">
        <v>5580</v>
      </c>
      <c r="I1405" s="50" t="s">
        <v>5581</v>
      </c>
      <c r="J1405" s="51">
        <v>88.5</v>
      </c>
      <c r="K1405" s="51">
        <v>91</v>
      </c>
      <c r="L1405" s="52">
        <f t="shared" si="43"/>
        <v>89.75</v>
      </c>
    </row>
    <row r="1406" spans="1:12" ht="12.75" customHeight="1">
      <c r="A1406" s="47" t="s">
        <v>5582</v>
      </c>
      <c r="B1406" s="48" t="s">
        <v>5583</v>
      </c>
      <c r="C1406" s="49" t="s">
        <v>5584</v>
      </c>
      <c r="D1406" s="49" t="s">
        <v>888</v>
      </c>
      <c r="E1406" s="49" t="s">
        <v>889</v>
      </c>
      <c r="F1406" s="49" t="str">
        <f t="shared" si="42"/>
        <v>125</v>
      </c>
      <c r="G1406" s="50" t="s">
        <v>5502</v>
      </c>
      <c r="H1406" s="48" t="s">
        <v>5580</v>
      </c>
      <c r="I1406" s="50" t="s">
        <v>5581</v>
      </c>
      <c r="J1406" s="51">
        <v>88.25</v>
      </c>
      <c r="K1406" s="51">
        <v>43</v>
      </c>
      <c r="L1406" s="52">
        <f t="shared" si="43"/>
        <v>65.625</v>
      </c>
    </row>
    <row r="1407" spans="1:12" ht="12.75" customHeight="1">
      <c r="A1407" s="47" t="s">
        <v>5585</v>
      </c>
      <c r="B1407" s="48" t="s">
        <v>5586</v>
      </c>
      <c r="C1407" s="49" t="s">
        <v>5587</v>
      </c>
      <c r="D1407" s="49" t="s">
        <v>936</v>
      </c>
      <c r="E1407" s="49" t="s">
        <v>889</v>
      </c>
      <c r="F1407" s="49" t="str">
        <f t="shared" si="42"/>
        <v>125</v>
      </c>
      <c r="G1407" s="50" t="s">
        <v>5502</v>
      </c>
      <c r="H1407" s="48" t="s">
        <v>5580</v>
      </c>
      <c r="I1407" s="50" t="s">
        <v>5581</v>
      </c>
      <c r="J1407" s="51">
        <v>85</v>
      </c>
      <c r="K1407" s="51">
        <v>66</v>
      </c>
      <c r="L1407" s="52">
        <f t="shared" si="43"/>
        <v>75.5</v>
      </c>
    </row>
    <row r="1408" spans="1:12" ht="12.75" customHeight="1">
      <c r="A1408" s="47" t="s">
        <v>5588</v>
      </c>
      <c r="B1408" s="48" t="s">
        <v>5589</v>
      </c>
      <c r="C1408" s="49" t="s">
        <v>5590</v>
      </c>
      <c r="D1408" s="49" t="s">
        <v>888</v>
      </c>
      <c r="E1408" s="49" t="s">
        <v>889</v>
      </c>
      <c r="F1408" s="49" t="str">
        <f t="shared" si="42"/>
        <v>125</v>
      </c>
      <c r="G1408" s="50" t="s">
        <v>5502</v>
      </c>
      <c r="H1408" s="48" t="s">
        <v>5580</v>
      </c>
      <c r="I1408" s="50" t="s">
        <v>5581</v>
      </c>
      <c r="J1408" s="51">
        <v>70.75</v>
      </c>
      <c r="K1408" s="51">
        <v>75</v>
      </c>
      <c r="L1408" s="52">
        <f t="shared" si="43"/>
        <v>72.875</v>
      </c>
    </row>
    <row r="1409" spans="1:12" ht="12.75" customHeight="1">
      <c r="A1409" s="47" t="s">
        <v>5591</v>
      </c>
      <c r="B1409" s="48" t="s">
        <v>5592</v>
      </c>
      <c r="C1409" s="49" t="s">
        <v>5593</v>
      </c>
      <c r="D1409" s="49" t="s">
        <v>936</v>
      </c>
      <c r="E1409" s="49" t="s">
        <v>889</v>
      </c>
      <c r="F1409" s="49" t="str">
        <f t="shared" si="42"/>
        <v>125</v>
      </c>
      <c r="G1409" s="50" t="s">
        <v>5502</v>
      </c>
      <c r="H1409" s="48" t="s">
        <v>5580</v>
      </c>
      <c r="I1409" s="50" t="s">
        <v>5581</v>
      </c>
      <c r="J1409" s="51">
        <v>68.5</v>
      </c>
      <c r="K1409" s="51">
        <v>51</v>
      </c>
      <c r="L1409" s="52">
        <f t="shared" si="43"/>
        <v>59.75</v>
      </c>
    </row>
    <row r="1410" spans="1:12" ht="12.75" customHeight="1">
      <c r="A1410" s="47" t="s">
        <v>5594</v>
      </c>
      <c r="B1410" s="48" t="s">
        <v>5595</v>
      </c>
      <c r="C1410" s="49" t="s">
        <v>5596</v>
      </c>
      <c r="D1410" s="49" t="s">
        <v>888</v>
      </c>
      <c r="E1410" s="49" t="s">
        <v>889</v>
      </c>
      <c r="F1410" s="49" t="str">
        <f t="shared" si="42"/>
        <v>125</v>
      </c>
      <c r="G1410" s="50" t="s">
        <v>5502</v>
      </c>
      <c r="H1410" s="48" t="s">
        <v>5580</v>
      </c>
      <c r="I1410" s="50" t="s">
        <v>5581</v>
      </c>
      <c r="J1410" s="51">
        <v>99</v>
      </c>
      <c r="K1410" s="51">
        <v>61</v>
      </c>
      <c r="L1410" s="52">
        <f t="shared" si="43"/>
        <v>80</v>
      </c>
    </row>
    <row r="1411" spans="1:12" ht="12.75" customHeight="1">
      <c r="A1411" s="47" t="s">
        <v>5597</v>
      </c>
      <c r="B1411" s="48" t="s">
        <v>5598</v>
      </c>
      <c r="C1411" s="49" t="s">
        <v>5599</v>
      </c>
      <c r="D1411" s="49" t="s">
        <v>936</v>
      </c>
      <c r="E1411" s="49" t="s">
        <v>889</v>
      </c>
      <c r="F1411" s="49" t="str">
        <f t="shared" si="42"/>
        <v>125</v>
      </c>
      <c r="G1411" s="50" t="s">
        <v>5502</v>
      </c>
      <c r="H1411" s="48" t="s">
        <v>5580</v>
      </c>
      <c r="I1411" s="50" t="s">
        <v>5581</v>
      </c>
      <c r="J1411" s="51">
        <v>74</v>
      </c>
      <c r="K1411" s="51">
        <v>33</v>
      </c>
      <c r="L1411" s="52">
        <f t="shared" si="43"/>
        <v>53.5</v>
      </c>
    </row>
    <row r="1412" spans="1:12" ht="12.75" customHeight="1">
      <c r="A1412" s="47" t="s">
        <v>5600</v>
      </c>
      <c r="B1412" s="48" t="s">
        <v>5601</v>
      </c>
      <c r="C1412" s="49" t="s">
        <v>5602</v>
      </c>
      <c r="D1412" s="49" t="s">
        <v>888</v>
      </c>
      <c r="E1412" s="49" t="s">
        <v>889</v>
      </c>
      <c r="F1412" s="49" t="str">
        <f t="shared" si="42"/>
        <v>125</v>
      </c>
      <c r="G1412" s="50" t="s">
        <v>5502</v>
      </c>
      <c r="H1412" s="48" t="s">
        <v>1022</v>
      </c>
      <c r="I1412" s="50" t="s">
        <v>5603</v>
      </c>
      <c r="J1412" s="51">
        <v>121.5</v>
      </c>
      <c r="K1412" s="51">
        <v>79</v>
      </c>
      <c r="L1412" s="52">
        <f t="shared" si="43"/>
        <v>100.25</v>
      </c>
    </row>
    <row r="1413" spans="1:12" ht="12.75" customHeight="1">
      <c r="A1413" s="47" t="s">
        <v>5604</v>
      </c>
      <c r="B1413" s="48" t="s">
        <v>5605</v>
      </c>
      <c r="C1413" s="49" t="s">
        <v>5606</v>
      </c>
      <c r="D1413" s="49" t="s">
        <v>888</v>
      </c>
      <c r="E1413" s="49" t="s">
        <v>889</v>
      </c>
      <c r="F1413" s="49" t="str">
        <f t="shared" ref="F1413:F1476" si="44">LEFT(B1413,3)</f>
        <v>125</v>
      </c>
      <c r="G1413" s="50" t="s">
        <v>5502</v>
      </c>
      <c r="H1413" s="48" t="s">
        <v>904</v>
      </c>
      <c r="I1413" s="50" t="s">
        <v>5607</v>
      </c>
      <c r="J1413" s="51">
        <v>149.5</v>
      </c>
      <c r="K1413" s="51">
        <v>94</v>
      </c>
      <c r="L1413" s="52">
        <f t="shared" ref="L1413:L1476" si="45">IF(MID(B1413,4,1)="1", J1413*50%+K1413*50%, J1413*60%+K1413*40%)</f>
        <v>121.75</v>
      </c>
    </row>
    <row r="1414" spans="1:12" ht="12.75" customHeight="1">
      <c r="A1414" s="47" t="s">
        <v>5608</v>
      </c>
      <c r="B1414" s="48" t="s">
        <v>5609</v>
      </c>
      <c r="C1414" s="49" t="s">
        <v>5610</v>
      </c>
      <c r="D1414" s="49" t="s">
        <v>888</v>
      </c>
      <c r="E1414" s="49" t="s">
        <v>889</v>
      </c>
      <c r="F1414" s="49" t="str">
        <f t="shared" si="44"/>
        <v>125</v>
      </c>
      <c r="G1414" s="50" t="s">
        <v>5502</v>
      </c>
      <c r="H1414" s="48" t="s">
        <v>904</v>
      </c>
      <c r="I1414" s="50" t="s">
        <v>5607</v>
      </c>
      <c r="J1414" s="51">
        <v>124.75</v>
      </c>
      <c r="K1414" s="51">
        <v>62</v>
      </c>
      <c r="L1414" s="52">
        <f t="shared" si="45"/>
        <v>93.375</v>
      </c>
    </row>
    <row r="1415" spans="1:12" ht="12.75" customHeight="1">
      <c r="A1415" s="47" t="s">
        <v>5611</v>
      </c>
      <c r="B1415" s="48" t="s">
        <v>5612</v>
      </c>
      <c r="C1415" s="49" t="s">
        <v>5613</v>
      </c>
      <c r="D1415" s="49" t="s">
        <v>888</v>
      </c>
      <c r="E1415" s="49" t="s">
        <v>889</v>
      </c>
      <c r="F1415" s="49" t="str">
        <f t="shared" si="44"/>
        <v>125</v>
      </c>
      <c r="G1415" s="50" t="s">
        <v>5502</v>
      </c>
      <c r="H1415" s="48" t="s">
        <v>5614</v>
      </c>
      <c r="I1415" s="50" t="s">
        <v>5615</v>
      </c>
      <c r="J1415" s="51">
        <v>94.25</v>
      </c>
      <c r="K1415" s="51">
        <v>31</v>
      </c>
      <c r="L1415" s="52">
        <f t="shared" si="45"/>
        <v>62.625</v>
      </c>
    </row>
    <row r="1416" spans="1:12" ht="12.75" customHeight="1">
      <c r="A1416" s="47" t="s">
        <v>5616</v>
      </c>
      <c r="B1416" s="48" t="s">
        <v>5617</v>
      </c>
      <c r="C1416" s="49" t="s">
        <v>5618</v>
      </c>
      <c r="D1416" s="49" t="s">
        <v>888</v>
      </c>
      <c r="E1416" s="49" t="s">
        <v>889</v>
      </c>
      <c r="F1416" s="49" t="str">
        <f t="shared" si="44"/>
        <v>125</v>
      </c>
      <c r="G1416" s="50" t="s">
        <v>5502</v>
      </c>
      <c r="H1416" s="48" t="s">
        <v>5614</v>
      </c>
      <c r="I1416" s="50" t="s">
        <v>5615</v>
      </c>
      <c r="J1416" s="51">
        <v>79.5</v>
      </c>
      <c r="K1416" s="51">
        <v>74</v>
      </c>
      <c r="L1416" s="52">
        <f t="shared" si="45"/>
        <v>76.75</v>
      </c>
    </row>
    <row r="1417" spans="1:12" ht="12.75" customHeight="1">
      <c r="A1417" s="47" t="s">
        <v>5619</v>
      </c>
      <c r="B1417" s="48" t="s">
        <v>5620</v>
      </c>
      <c r="C1417" s="49" t="s">
        <v>5621</v>
      </c>
      <c r="D1417" s="49" t="s">
        <v>936</v>
      </c>
      <c r="E1417" s="49" t="s">
        <v>889</v>
      </c>
      <c r="F1417" s="49" t="str">
        <f t="shared" si="44"/>
        <v>125</v>
      </c>
      <c r="G1417" s="50" t="s">
        <v>5502</v>
      </c>
      <c r="H1417" s="48" t="s">
        <v>5622</v>
      </c>
      <c r="I1417" s="50" t="s">
        <v>5623</v>
      </c>
      <c r="J1417" s="51">
        <v>75.5</v>
      </c>
      <c r="K1417" s="51">
        <v>40</v>
      </c>
      <c r="L1417" s="52">
        <f t="shared" si="45"/>
        <v>57.75</v>
      </c>
    </row>
    <row r="1418" spans="1:12" ht="12.75" customHeight="1">
      <c r="A1418" s="47" t="s">
        <v>5624</v>
      </c>
      <c r="B1418" s="48" t="s">
        <v>5625</v>
      </c>
      <c r="C1418" s="49" t="s">
        <v>5626</v>
      </c>
      <c r="D1418" s="49" t="s">
        <v>936</v>
      </c>
      <c r="E1418" s="49" t="s">
        <v>889</v>
      </c>
      <c r="F1418" s="49" t="str">
        <f t="shared" si="44"/>
        <v>125</v>
      </c>
      <c r="G1418" s="50" t="s">
        <v>5502</v>
      </c>
      <c r="H1418" s="48" t="s">
        <v>5622</v>
      </c>
      <c r="I1418" s="50" t="s">
        <v>5623</v>
      </c>
      <c r="J1418" s="51">
        <v>87.25</v>
      </c>
      <c r="K1418" s="51">
        <v>45</v>
      </c>
      <c r="L1418" s="52">
        <f t="shared" si="45"/>
        <v>66.125</v>
      </c>
    </row>
    <row r="1419" spans="1:12" ht="12.75" customHeight="1">
      <c r="A1419" s="47" t="s">
        <v>5627</v>
      </c>
      <c r="B1419" s="48" t="s">
        <v>5628</v>
      </c>
      <c r="C1419" s="49" t="s">
        <v>5629</v>
      </c>
      <c r="D1419" s="49" t="s">
        <v>936</v>
      </c>
      <c r="E1419" s="49" t="s">
        <v>889</v>
      </c>
      <c r="F1419" s="49" t="str">
        <f t="shared" si="44"/>
        <v>125</v>
      </c>
      <c r="G1419" s="50" t="s">
        <v>5502</v>
      </c>
      <c r="H1419" s="48" t="s">
        <v>5622</v>
      </c>
      <c r="I1419" s="50" t="s">
        <v>5623</v>
      </c>
      <c r="J1419" s="51">
        <v>75</v>
      </c>
      <c r="K1419" s="51">
        <v>64</v>
      </c>
      <c r="L1419" s="52">
        <f t="shared" si="45"/>
        <v>69.5</v>
      </c>
    </row>
    <row r="1420" spans="1:12" ht="12.75" customHeight="1">
      <c r="A1420" s="47" t="s">
        <v>5630</v>
      </c>
      <c r="B1420" s="48" t="s">
        <v>5631</v>
      </c>
      <c r="C1420" s="49" t="s">
        <v>5632</v>
      </c>
      <c r="D1420" s="49" t="s">
        <v>771</v>
      </c>
      <c r="E1420" s="49" t="s">
        <v>889</v>
      </c>
      <c r="F1420" s="49" t="str">
        <f t="shared" si="44"/>
        <v>125</v>
      </c>
      <c r="G1420" s="50" t="s">
        <v>5502</v>
      </c>
      <c r="H1420" s="48" t="s">
        <v>5622</v>
      </c>
      <c r="I1420" s="50" t="s">
        <v>5623</v>
      </c>
      <c r="J1420" s="51">
        <v>83.5</v>
      </c>
      <c r="K1420" s="51">
        <v>78</v>
      </c>
      <c r="L1420" s="52">
        <f t="shared" si="45"/>
        <v>80.75</v>
      </c>
    </row>
    <row r="1421" spans="1:12" ht="12.75" customHeight="1">
      <c r="A1421" s="47" t="s">
        <v>5633</v>
      </c>
      <c r="B1421" s="48" t="s">
        <v>5634</v>
      </c>
      <c r="C1421" s="49" t="s">
        <v>5635</v>
      </c>
      <c r="D1421" s="49" t="s">
        <v>771</v>
      </c>
      <c r="E1421" s="49" t="s">
        <v>889</v>
      </c>
      <c r="F1421" s="49" t="str">
        <f t="shared" si="44"/>
        <v>125</v>
      </c>
      <c r="G1421" s="50" t="s">
        <v>5502</v>
      </c>
      <c r="H1421" s="48" t="s">
        <v>5622</v>
      </c>
      <c r="I1421" s="50" t="s">
        <v>5623</v>
      </c>
      <c r="J1421" s="51">
        <v>75.5</v>
      </c>
      <c r="K1421" s="51">
        <v>62</v>
      </c>
      <c r="L1421" s="52">
        <f t="shared" si="45"/>
        <v>68.75</v>
      </c>
    </row>
    <row r="1422" spans="1:12" ht="12.75" customHeight="1">
      <c r="A1422" s="47" t="s">
        <v>5636</v>
      </c>
      <c r="B1422" s="48" t="s">
        <v>5637</v>
      </c>
      <c r="C1422" s="49" t="s">
        <v>5638</v>
      </c>
      <c r="D1422" s="49" t="s">
        <v>771</v>
      </c>
      <c r="E1422" s="49" t="s">
        <v>889</v>
      </c>
      <c r="F1422" s="49" t="str">
        <f t="shared" si="44"/>
        <v>125</v>
      </c>
      <c r="G1422" s="50" t="s">
        <v>5502</v>
      </c>
      <c r="H1422" s="48" t="s">
        <v>5622</v>
      </c>
      <c r="I1422" s="50" t="s">
        <v>5623</v>
      </c>
      <c r="J1422" s="51">
        <v>74.75</v>
      </c>
      <c r="K1422" s="51">
        <v>65</v>
      </c>
      <c r="L1422" s="52">
        <f t="shared" si="45"/>
        <v>69.875</v>
      </c>
    </row>
    <row r="1423" spans="1:12" ht="12.75" customHeight="1">
      <c r="A1423" s="47" t="s">
        <v>5639</v>
      </c>
      <c r="B1423" s="48" t="s">
        <v>5640</v>
      </c>
      <c r="C1423" s="49" t="s">
        <v>5641</v>
      </c>
      <c r="D1423" s="49" t="s">
        <v>771</v>
      </c>
      <c r="E1423" s="49" t="s">
        <v>889</v>
      </c>
      <c r="F1423" s="49" t="str">
        <f t="shared" si="44"/>
        <v>125</v>
      </c>
      <c r="G1423" s="50" t="s">
        <v>5502</v>
      </c>
      <c r="H1423" s="48" t="s">
        <v>5622</v>
      </c>
      <c r="I1423" s="50" t="s">
        <v>5623</v>
      </c>
      <c r="J1423" s="51">
        <v>70.25</v>
      </c>
      <c r="K1423" s="51">
        <v>55</v>
      </c>
      <c r="L1423" s="52">
        <f t="shared" si="45"/>
        <v>62.625</v>
      </c>
    </row>
    <row r="1424" spans="1:12" ht="12.75" customHeight="1">
      <c r="A1424" s="47" t="s">
        <v>5642</v>
      </c>
      <c r="B1424" s="48" t="s">
        <v>5643</v>
      </c>
      <c r="C1424" s="49" t="s">
        <v>5644</v>
      </c>
      <c r="D1424" s="49" t="s">
        <v>771</v>
      </c>
      <c r="E1424" s="49" t="s">
        <v>889</v>
      </c>
      <c r="F1424" s="49" t="str">
        <f t="shared" si="44"/>
        <v>125</v>
      </c>
      <c r="G1424" s="50" t="s">
        <v>5502</v>
      </c>
      <c r="H1424" s="48" t="s">
        <v>5622</v>
      </c>
      <c r="I1424" s="50" t="s">
        <v>5623</v>
      </c>
      <c r="J1424" s="51">
        <v>85.5</v>
      </c>
      <c r="K1424" s="51">
        <v>77</v>
      </c>
      <c r="L1424" s="52">
        <f t="shared" si="45"/>
        <v>81.25</v>
      </c>
    </row>
    <row r="1425" spans="1:12" ht="12.75" customHeight="1">
      <c r="A1425" s="47" t="s">
        <v>5645</v>
      </c>
      <c r="B1425" s="48" t="s">
        <v>5646</v>
      </c>
      <c r="C1425" s="49" t="s">
        <v>5647</v>
      </c>
      <c r="D1425" s="49" t="s">
        <v>771</v>
      </c>
      <c r="E1425" s="49" t="s">
        <v>889</v>
      </c>
      <c r="F1425" s="49" t="str">
        <f t="shared" si="44"/>
        <v>125</v>
      </c>
      <c r="G1425" s="50" t="s">
        <v>5502</v>
      </c>
      <c r="H1425" s="48" t="s">
        <v>5622</v>
      </c>
      <c r="I1425" s="50" t="s">
        <v>5623</v>
      </c>
      <c r="J1425" s="51">
        <v>96.5</v>
      </c>
      <c r="K1425" s="51">
        <v>58</v>
      </c>
      <c r="L1425" s="52">
        <f t="shared" si="45"/>
        <v>77.25</v>
      </c>
    </row>
    <row r="1426" spans="1:12" ht="12.75" customHeight="1">
      <c r="A1426" s="47" t="s">
        <v>5648</v>
      </c>
      <c r="B1426" s="48" t="s">
        <v>5649</v>
      </c>
      <c r="C1426" s="49" t="s">
        <v>5650</v>
      </c>
      <c r="D1426" s="49" t="s">
        <v>771</v>
      </c>
      <c r="E1426" s="49" t="s">
        <v>889</v>
      </c>
      <c r="F1426" s="49" t="str">
        <f t="shared" si="44"/>
        <v>125</v>
      </c>
      <c r="G1426" s="50" t="s">
        <v>5502</v>
      </c>
      <c r="H1426" s="48" t="s">
        <v>5622</v>
      </c>
      <c r="I1426" s="50" t="s">
        <v>5623</v>
      </c>
      <c r="J1426" s="51">
        <v>96.25</v>
      </c>
      <c r="K1426" s="51">
        <v>39</v>
      </c>
      <c r="L1426" s="52">
        <f t="shared" si="45"/>
        <v>67.625</v>
      </c>
    </row>
    <row r="1427" spans="1:12" ht="12.75" customHeight="1">
      <c r="A1427" s="47" t="s">
        <v>5651</v>
      </c>
      <c r="B1427" s="48" t="s">
        <v>5652</v>
      </c>
      <c r="C1427" s="49" t="s">
        <v>5653</v>
      </c>
      <c r="D1427" s="49" t="s">
        <v>771</v>
      </c>
      <c r="E1427" s="49" t="s">
        <v>889</v>
      </c>
      <c r="F1427" s="49" t="str">
        <f t="shared" si="44"/>
        <v>125</v>
      </c>
      <c r="G1427" s="50" t="s">
        <v>5502</v>
      </c>
      <c r="H1427" s="48" t="s">
        <v>5622</v>
      </c>
      <c r="I1427" s="50" t="s">
        <v>5623</v>
      </c>
      <c r="J1427" s="51">
        <v>91.5</v>
      </c>
      <c r="K1427" s="51">
        <v>67</v>
      </c>
      <c r="L1427" s="52">
        <f t="shared" si="45"/>
        <v>79.25</v>
      </c>
    </row>
    <row r="1428" spans="1:12" ht="12.75" customHeight="1">
      <c r="A1428" s="47" t="s">
        <v>5654</v>
      </c>
      <c r="B1428" s="48" t="s">
        <v>5655</v>
      </c>
      <c r="C1428" s="49" t="s">
        <v>5656</v>
      </c>
      <c r="D1428" s="49" t="s">
        <v>771</v>
      </c>
      <c r="E1428" s="49" t="s">
        <v>889</v>
      </c>
      <c r="F1428" s="49" t="str">
        <f t="shared" si="44"/>
        <v>125</v>
      </c>
      <c r="G1428" s="50" t="s">
        <v>5502</v>
      </c>
      <c r="H1428" s="48" t="s">
        <v>5622</v>
      </c>
      <c r="I1428" s="50" t="s">
        <v>5623</v>
      </c>
      <c r="J1428" s="51">
        <v>93.25</v>
      </c>
      <c r="K1428" s="51">
        <v>98</v>
      </c>
      <c r="L1428" s="52">
        <f t="shared" si="45"/>
        <v>95.625</v>
      </c>
    </row>
    <row r="1429" spans="1:12" ht="12.75" customHeight="1">
      <c r="A1429" s="47" t="s">
        <v>5657</v>
      </c>
      <c r="B1429" s="48" t="s">
        <v>5658</v>
      </c>
      <c r="C1429" s="49" t="s">
        <v>5659</v>
      </c>
      <c r="D1429" s="49" t="s">
        <v>888</v>
      </c>
      <c r="E1429" s="49" t="s">
        <v>889</v>
      </c>
      <c r="F1429" s="49" t="str">
        <f t="shared" si="44"/>
        <v>125</v>
      </c>
      <c r="G1429" s="50" t="s">
        <v>5502</v>
      </c>
      <c r="H1429" s="48" t="s">
        <v>5622</v>
      </c>
      <c r="I1429" s="50" t="s">
        <v>5623</v>
      </c>
      <c r="J1429" s="51">
        <v>62.75</v>
      </c>
      <c r="K1429" s="51">
        <v>48</v>
      </c>
      <c r="L1429" s="52">
        <f t="shared" si="45"/>
        <v>55.375</v>
      </c>
    </row>
    <row r="1430" spans="1:12" ht="12.75" customHeight="1">
      <c r="A1430" s="47" t="s">
        <v>5660</v>
      </c>
      <c r="B1430" s="48" t="s">
        <v>5661</v>
      </c>
      <c r="C1430" s="49" t="s">
        <v>5662</v>
      </c>
      <c r="D1430" s="49" t="s">
        <v>888</v>
      </c>
      <c r="E1430" s="49" t="s">
        <v>889</v>
      </c>
      <c r="F1430" s="49" t="str">
        <f t="shared" si="44"/>
        <v>125</v>
      </c>
      <c r="G1430" s="50" t="s">
        <v>5502</v>
      </c>
      <c r="H1430" s="48" t="s">
        <v>5614</v>
      </c>
      <c r="I1430" s="50" t="s">
        <v>5615</v>
      </c>
      <c r="J1430" s="51">
        <v>71.5</v>
      </c>
      <c r="K1430" s="51">
        <v>48</v>
      </c>
      <c r="L1430" s="52">
        <f t="shared" si="45"/>
        <v>59.75</v>
      </c>
    </row>
    <row r="1431" spans="1:12" ht="12.75" customHeight="1">
      <c r="A1431" s="47" t="s">
        <v>5663</v>
      </c>
      <c r="B1431" s="48" t="s">
        <v>5664</v>
      </c>
      <c r="C1431" s="49" t="s">
        <v>5665</v>
      </c>
      <c r="D1431" s="49" t="s">
        <v>888</v>
      </c>
      <c r="E1431" s="49" t="s">
        <v>889</v>
      </c>
      <c r="F1431" s="49" t="str">
        <f t="shared" si="44"/>
        <v>125</v>
      </c>
      <c r="G1431" s="50" t="s">
        <v>5502</v>
      </c>
      <c r="H1431" s="48" t="s">
        <v>5614</v>
      </c>
      <c r="I1431" s="50" t="s">
        <v>5615</v>
      </c>
      <c r="J1431" s="51">
        <v>77.5</v>
      </c>
      <c r="K1431" s="51">
        <v>50</v>
      </c>
      <c r="L1431" s="52">
        <f t="shared" si="45"/>
        <v>63.75</v>
      </c>
    </row>
    <row r="1432" spans="1:12" ht="12.75" customHeight="1">
      <c r="A1432" s="47" t="s">
        <v>5666</v>
      </c>
      <c r="B1432" s="48" t="s">
        <v>5667</v>
      </c>
      <c r="C1432" s="49" t="s">
        <v>5668</v>
      </c>
      <c r="D1432" s="49" t="s">
        <v>888</v>
      </c>
      <c r="E1432" s="49" t="s">
        <v>889</v>
      </c>
      <c r="F1432" s="49" t="str">
        <f t="shared" si="44"/>
        <v>125</v>
      </c>
      <c r="G1432" s="50" t="s">
        <v>5502</v>
      </c>
      <c r="H1432" s="48" t="s">
        <v>5614</v>
      </c>
      <c r="I1432" s="50" t="s">
        <v>5615</v>
      </c>
      <c r="J1432" s="51">
        <v>96.25</v>
      </c>
      <c r="K1432" s="51">
        <v>40</v>
      </c>
      <c r="L1432" s="52">
        <f t="shared" si="45"/>
        <v>68.125</v>
      </c>
    </row>
    <row r="1433" spans="1:12" ht="12.75" customHeight="1">
      <c r="A1433" s="47" t="s">
        <v>5669</v>
      </c>
      <c r="B1433" s="48" t="s">
        <v>5670</v>
      </c>
      <c r="C1433" s="49" t="s">
        <v>5671</v>
      </c>
      <c r="D1433" s="49" t="s">
        <v>888</v>
      </c>
      <c r="E1433" s="49" t="s">
        <v>889</v>
      </c>
      <c r="F1433" s="49" t="str">
        <f t="shared" si="44"/>
        <v>125</v>
      </c>
      <c r="G1433" s="50" t="s">
        <v>5502</v>
      </c>
      <c r="H1433" s="48" t="s">
        <v>5614</v>
      </c>
      <c r="I1433" s="50" t="s">
        <v>5615</v>
      </c>
      <c r="J1433" s="51">
        <v>96.75</v>
      </c>
      <c r="K1433" s="51">
        <v>63</v>
      </c>
      <c r="L1433" s="52">
        <f t="shared" si="45"/>
        <v>79.875</v>
      </c>
    </row>
    <row r="1434" spans="1:12" ht="12.75" customHeight="1">
      <c r="A1434" s="47" t="s">
        <v>5672</v>
      </c>
      <c r="B1434" s="48" t="s">
        <v>5673</v>
      </c>
      <c r="C1434" s="49" t="s">
        <v>5674</v>
      </c>
      <c r="D1434" s="49" t="s">
        <v>888</v>
      </c>
      <c r="E1434" s="49" t="s">
        <v>889</v>
      </c>
      <c r="F1434" s="49" t="str">
        <f t="shared" si="44"/>
        <v>125</v>
      </c>
      <c r="G1434" s="50" t="s">
        <v>5502</v>
      </c>
      <c r="H1434" s="48" t="s">
        <v>5614</v>
      </c>
      <c r="I1434" s="50" t="s">
        <v>5615</v>
      </c>
      <c r="J1434" s="51">
        <v>87</v>
      </c>
      <c r="K1434" s="51">
        <v>71</v>
      </c>
      <c r="L1434" s="52">
        <f t="shared" si="45"/>
        <v>79</v>
      </c>
    </row>
    <row r="1435" spans="1:12" ht="12.75" customHeight="1">
      <c r="A1435" s="47" t="s">
        <v>5675</v>
      </c>
      <c r="B1435" s="48" t="s">
        <v>5676</v>
      </c>
      <c r="C1435" s="49" t="s">
        <v>5677</v>
      </c>
      <c r="D1435" s="49" t="s">
        <v>888</v>
      </c>
      <c r="E1435" s="49" t="s">
        <v>889</v>
      </c>
      <c r="F1435" s="49" t="str">
        <f t="shared" si="44"/>
        <v>125</v>
      </c>
      <c r="G1435" s="50" t="s">
        <v>5502</v>
      </c>
      <c r="H1435" s="48" t="s">
        <v>5614</v>
      </c>
      <c r="I1435" s="50" t="s">
        <v>5615</v>
      </c>
      <c r="J1435" s="51">
        <v>83.5</v>
      </c>
      <c r="K1435" s="51">
        <v>49</v>
      </c>
      <c r="L1435" s="52">
        <f t="shared" si="45"/>
        <v>66.25</v>
      </c>
    </row>
    <row r="1436" spans="1:12" ht="12.75" customHeight="1">
      <c r="A1436" s="47" t="s">
        <v>5678</v>
      </c>
      <c r="B1436" s="48" t="s">
        <v>5679</v>
      </c>
      <c r="C1436" s="49" t="s">
        <v>5680</v>
      </c>
      <c r="D1436" s="49" t="s">
        <v>888</v>
      </c>
      <c r="E1436" s="49" t="s">
        <v>889</v>
      </c>
      <c r="F1436" s="49" t="str">
        <f t="shared" si="44"/>
        <v>125</v>
      </c>
      <c r="G1436" s="50" t="s">
        <v>5502</v>
      </c>
      <c r="H1436" s="48" t="s">
        <v>5614</v>
      </c>
      <c r="I1436" s="50" t="s">
        <v>5615</v>
      </c>
      <c r="J1436" s="51">
        <v>72.5</v>
      </c>
      <c r="K1436" s="51">
        <v>54</v>
      </c>
      <c r="L1436" s="52">
        <f t="shared" si="45"/>
        <v>63.25</v>
      </c>
    </row>
    <row r="1437" spans="1:12" ht="12.75" customHeight="1">
      <c r="A1437" s="47" t="s">
        <v>5681</v>
      </c>
      <c r="B1437" s="48" t="s">
        <v>5682</v>
      </c>
      <c r="C1437" s="49" t="s">
        <v>5683</v>
      </c>
      <c r="D1437" s="49" t="s">
        <v>888</v>
      </c>
      <c r="E1437" s="49" t="s">
        <v>889</v>
      </c>
      <c r="F1437" s="49" t="str">
        <f t="shared" si="44"/>
        <v>125</v>
      </c>
      <c r="G1437" s="50" t="s">
        <v>5502</v>
      </c>
      <c r="H1437" s="48" t="s">
        <v>5614</v>
      </c>
      <c r="I1437" s="50" t="s">
        <v>5615</v>
      </c>
      <c r="J1437" s="51">
        <v>59.5</v>
      </c>
      <c r="K1437" s="51">
        <v>64</v>
      </c>
      <c r="L1437" s="52">
        <f t="shared" si="45"/>
        <v>61.75</v>
      </c>
    </row>
    <row r="1438" spans="1:12" ht="12.75" customHeight="1">
      <c r="A1438" s="47" t="s">
        <v>5684</v>
      </c>
      <c r="B1438" s="48" t="s">
        <v>5685</v>
      </c>
      <c r="C1438" s="49" t="s">
        <v>5686</v>
      </c>
      <c r="D1438" s="49" t="s">
        <v>888</v>
      </c>
      <c r="E1438" s="49" t="s">
        <v>889</v>
      </c>
      <c r="F1438" s="49" t="str">
        <f t="shared" si="44"/>
        <v>125</v>
      </c>
      <c r="G1438" s="50" t="s">
        <v>5502</v>
      </c>
      <c r="H1438" s="48" t="s">
        <v>904</v>
      </c>
      <c r="I1438" s="50" t="s">
        <v>5607</v>
      </c>
      <c r="J1438" s="51">
        <v>124</v>
      </c>
      <c r="K1438" s="51">
        <v>35</v>
      </c>
      <c r="L1438" s="52">
        <f t="shared" si="45"/>
        <v>79.5</v>
      </c>
    </row>
    <row r="1439" spans="1:12" ht="12.75" customHeight="1">
      <c r="A1439" s="47" t="s">
        <v>5687</v>
      </c>
      <c r="B1439" s="48" t="s">
        <v>5688</v>
      </c>
      <c r="C1439" s="49" t="s">
        <v>5689</v>
      </c>
      <c r="D1439" s="49" t="s">
        <v>888</v>
      </c>
      <c r="E1439" s="49" t="s">
        <v>889</v>
      </c>
      <c r="F1439" s="49" t="str">
        <f t="shared" si="44"/>
        <v>125</v>
      </c>
      <c r="G1439" s="50" t="s">
        <v>5502</v>
      </c>
      <c r="H1439" s="48" t="s">
        <v>943</v>
      </c>
      <c r="I1439" s="50" t="s">
        <v>5690</v>
      </c>
      <c r="J1439" s="51">
        <v>125</v>
      </c>
      <c r="K1439" s="51">
        <v>87</v>
      </c>
      <c r="L1439" s="52">
        <f t="shared" si="45"/>
        <v>106</v>
      </c>
    </row>
    <row r="1440" spans="1:12" ht="12.75" customHeight="1">
      <c r="A1440" s="47" t="s">
        <v>5691</v>
      </c>
      <c r="B1440" s="48" t="s">
        <v>5692</v>
      </c>
      <c r="C1440" s="49" t="s">
        <v>5693</v>
      </c>
      <c r="D1440" s="49" t="s">
        <v>888</v>
      </c>
      <c r="E1440" s="49" t="s">
        <v>889</v>
      </c>
      <c r="F1440" s="49" t="str">
        <f t="shared" si="44"/>
        <v>125</v>
      </c>
      <c r="G1440" s="50" t="s">
        <v>5502</v>
      </c>
      <c r="H1440" s="48" t="s">
        <v>1022</v>
      </c>
      <c r="I1440" s="50" t="s">
        <v>5603</v>
      </c>
      <c r="J1440" s="51">
        <v>147</v>
      </c>
      <c r="K1440" s="51">
        <v>34</v>
      </c>
      <c r="L1440" s="52">
        <f t="shared" si="45"/>
        <v>90.5</v>
      </c>
    </row>
    <row r="1441" spans="1:12" ht="12.75" customHeight="1">
      <c r="A1441" s="47" t="s">
        <v>5694</v>
      </c>
      <c r="B1441" s="48" t="s">
        <v>5695</v>
      </c>
      <c r="C1441" s="49" t="s">
        <v>5696</v>
      </c>
      <c r="D1441" s="49" t="s">
        <v>888</v>
      </c>
      <c r="E1441" s="49" t="s">
        <v>889</v>
      </c>
      <c r="F1441" s="49" t="str">
        <f t="shared" si="44"/>
        <v>125</v>
      </c>
      <c r="G1441" s="50" t="s">
        <v>5502</v>
      </c>
      <c r="H1441" s="48" t="s">
        <v>904</v>
      </c>
      <c r="I1441" s="50" t="s">
        <v>5607</v>
      </c>
      <c r="J1441" s="51">
        <v>127</v>
      </c>
      <c r="K1441" s="51">
        <v>83</v>
      </c>
      <c r="L1441" s="52">
        <f t="shared" si="45"/>
        <v>105</v>
      </c>
    </row>
    <row r="1442" spans="1:12" ht="12.75" customHeight="1">
      <c r="A1442" s="47" t="s">
        <v>5697</v>
      </c>
      <c r="B1442" s="48" t="s">
        <v>5698</v>
      </c>
      <c r="C1442" s="49" t="s">
        <v>5699</v>
      </c>
      <c r="D1442" s="49" t="s">
        <v>888</v>
      </c>
      <c r="E1442" s="49" t="s">
        <v>889</v>
      </c>
      <c r="F1442" s="49" t="str">
        <f t="shared" si="44"/>
        <v>125</v>
      </c>
      <c r="G1442" s="50" t="s">
        <v>5502</v>
      </c>
      <c r="H1442" s="48" t="s">
        <v>5535</v>
      </c>
      <c r="I1442" s="50" t="s">
        <v>5536</v>
      </c>
      <c r="J1442" s="51">
        <v>74.5</v>
      </c>
      <c r="K1442" s="51">
        <v>56</v>
      </c>
      <c r="L1442" s="52">
        <f t="shared" si="45"/>
        <v>65.25</v>
      </c>
    </row>
    <row r="1443" spans="1:12" ht="12.75" customHeight="1">
      <c r="A1443" s="47" t="s">
        <v>5700</v>
      </c>
      <c r="B1443" s="48" t="s">
        <v>5701</v>
      </c>
      <c r="C1443" s="49" t="s">
        <v>5702</v>
      </c>
      <c r="D1443" s="49" t="s">
        <v>888</v>
      </c>
      <c r="E1443" s="49" t="s">
        <v>889</v>
      </c>
      <c r="F1443" s="49" t="str">
        <f t="shared" si="44"/>
        <v>125</v>
      </c>
      <c r="G1443" s="50" t="s">
        <v>5502</v>
      </c>
      <c r="H1443" s="48" t="s">
        <v>5535</v>
      </c>
      <c r="I1443" s="50" t="s">
        <v>5536</v>
      </c>
      <c r="J1443" s="51">
        <v>65.5</v>
      </c>
      <c r="K1443" s="51">
        <v>83</v>
      </c>
      <c r="L1443" s="52">
        <f t="shared" si="45"/>
        <v>74.25</v>
      </c>
    </row>
    <row r="1444" spans="1:12" ht="12.75" customHeight="1">
      <c r="A1444" s="47" t="s">
        <v>5703</v>
      </c>
      <c r="B1444" s="48" t="s">
        <v>5704</v>
      </c>
      <c r="C1444" s="49" t="s">
        <v>5705</v>
      </c>
      <c r="D1444" s="49" t="s">
        <v>888</v>
      </c>
      <c r="E1444" s="49" t="s">
        <v>889</v>
      </c>
      <c r="F1444" s="49" t="str">
        <f t="shared" si="44"/>
        <v>125</v>
      </c>
      <c r="G1444" s="50" t="s">
        <v>5502</v>
      </c>
      <c r="H1444" s="48" t="s">
        <v>5535</v>
      </c>
      <c r="I1444" s="50" t="s">
        <v>5536</v>
      </c>
      <c r="J1444" s="51">
        <v>89.5</v>
      </c>
      <c r="K1444" s="51">
        <v>92</v>
      </c>
      <c r="L1444" s="52">
        <f t="shared" si="45"/>
        <v>90.75</v>
      </c>
    </row>
    <row r="1445" spans="1:12" ht="12.75" customHeight="1">
      <c r="A1445" s="47" t="s">
        <v>5706</v>
      </c>
      <c r="B1445" s="48" t="s">
        <v>5707</v>
      </c>
      <c r="C1445" s="49" t="s">
        <v>5708</v>
      </c>
      <c r="D1445" s="49" t="s">
        <v>888</v>
      </c>
      <c r="E1445" s="49" t="s">
        <v>889</v>
      </c>
      <c r="F1445" s="49" t="str">
        <f t="shared" si="44"/>
        <v>125</v>
      </c>
      <c r="G1445" s="50" t="s">
        <v>5502</v>
      </c>
      <c r="H1445" s="48" t="s">
        <v>5535</v>
      </c>
      <c r="I1445" s="50" t="s">
        <v>5536</v>
      </c>
      <c r="J1445" s="51">
        <v>58</v>
      </c>
      <c r="K1445" s="51">
        <v>82</v>
      </c>
      <c r="L1445" s="52">
        <f t="shared" si="45"/>
        <v>70</v>
      </c>
    </row>
    <row r="1446" spans="1:12" ht="12.75" customHeight="1">
      <c r="A1446" s="47" t="s">
        <v>5709</v>
      </c>
      <c r="B1446" s="48" t="s">
        <v>5710</v>
      </c>
      <c r="C1446" s="49" t="s">
        <v>5711</v>
      </c>
      <c r="D1446" s="49" t="s">
        <v>888</v>
      </c>
      <c r="E1446" s="49" t="s">
        <v>889</v>
      </c>
      <c r="F1446" s="49" t="str">
        <f t="shared" si="44"/>
        <v>125</v>
      </c>
      <c r="G1446" s="50" t="s">
        <v>5502</v>
      </c>
      <c r="H1446" s="48" t="s">
        <v>5535</v>
      </c>
      <c r="I1446" s="50" t="s">
        <v>5536</v>
      </c>
      <c r="J1446" s="51">
        <v>85.5</v>
      </c>
      <c r="K1446" s="51">
        <v>86</v>
      </c>
      <c r="L1446" s="52">
        <f t="shared" si="45"/>
        <v>85.75</v>
      </c>
    </row>
    <row r="1447" spans="1:12" ht="12.75" customHeight="1">
      <c r="A1447" s="47" t="s">
        <v>5712</v>
      </c>
      <c r="B1447" s="48" t="s">
        <v>5713</v>
      </c>
      <c r="C1447" s="49" t="s">
        <v>5714</v>
      </c>
      <c r="D1447" s="49" t="s">
        <v>888</v>
      </c>
      <c r="E1447" s="49" t="s">
        <v>889</v>
      </c>
      <c r="F1447" s="49" t="str">
        <f t="shared" si="44"/>
        <v>125</v>
      </c>
      <c r="G1447" s="50" t="s">
        <v>5502</v>
      </c>
      <c r="H1447" s="48" t="s">
        <v>5535</v>
      </c>
      <c r="I1447" s="50" t="s">
        <v>5536</v>
      </c>
      <c r="J1447" s="51">
        <v>86.5</v>
      </c>
      <c r="K1447" s="51">
        <v>59</v>
      </c>
      <c r="L1447" s="52">
        <f t="shared" si="45"/>
        <v>72.75</v>
      </c>
    </row>
    <row r="1448" spans="1:12" ht="12.75" customHeight="1">
      <c r="A1448" s="47" t="s">
        <v>5715</v>
      </c>
      <c r="B1448" s="48" t="s">
        <v>5716</v>
      </c>
      <c r="C1448" s="49" t="s">
        <v>5717</v>
      </c>
      <c r="D1448" s="49" t="s">
        <v>888</v>
      </c>
      <c r="E1448" s="49" t="s">
        <v>889</v>
      </c>
      <c r="F1448" s="49" t="str">
        <f t="shared" si="44"/>
        <v>125</v>
      </c>
      <c r="G1448" s="50" t="s">
        <v>5502</v>
      </c>
      <c r="H1448" s="48" t="s">
        <v>5535</v>
      </c>
      <c r="I1448" s="50" t="s">
        <v>5536</v>
      </c>
      <c r="J1448" s="51">
        <v>92.5</v>
      </c>
      <c r="K1448" s="51">
        <v>58</v>
      </c>
      <c r="L1448" s="52">
        <f t="shared" si="45"/>
        <v>75.25</v>
      </c>
    </row>
    <row r="1449" spans="1:12" ht="12.75" customHeight="1">
      <c r="A1449" s="47" t="s">
        <v>5718</v>
      </c>
      <c r="B1449" s="48" t="s">
        <v>5719</v>
      </c>
      <c r="C1449" s="49" t="s">
        <v>5720</v>
      </c>
      <c r="D1449" s="49" t="s">
        <v>888</v>
      </c>
      <c r="E1449" s="49" t="s">
        <v>889</v>
      </c>
      <c r="F1449" s="49" t="str">
        <f t="shared" si="44"/>
        <v>125</v>
      </c>
      <c r="G1449" s="50" t="s">
        <v>5502</v>
      </c>
      <c r="H1449" s="48" t="s">
        <v>5535</v>
      </c>
      <c r="I1449" s="50" t="s">
        <v>5536</v>
      </c>
      <c r="J1449" s="51">
        <v>60.5</v>
      </c>
      <c r="K1449" s="51">
        <v>45</v>
      </c>
      <c r="L1449" s="52">
        <f t="shared" si="45"/>
        <v>52.75</v>
      </c>
    </row>
    <row r="1450" spans="1:12" ht="12.75" customHeight="1">
      <c r="A1450" s="47" t="s">
        <v>5721</v>
      </c>
      <c r="B1450" s="48" t="s">
        <v>5722</v>
      </c>
      <c r="C1450" s="49" t="s">
        <v>5723</v>
      </c>
      <c r="D1450" s="49" t="s">
        <v>888</v>
      </c>
      <c r="E1450" s="49" t="s">
        <v>889</v>
      </c>
      <c r="F1450" s="49" t="str">
        <f t="shared" si="44"/>
        <v>125</v>
      </c>
      <c r="G1450" s="50" t="s">
        <v>5502</v>
      </c>
      <c r="H1450" s="48" t="s">
        <v>1022</v>
      </c>
      <c r="I1450" s="50" t="s">
        <v>5603</v>
      </c>
      <c r="J1450" s="51">
        <v>114</v>
      </c>
      <c r="K1450" s="51">
        <v>94</v>
      </c>
      <c r="L1450" s="52">
        <f t="shared" si="45"/>
        <v>104</v>
      </c>
    </row>
    <row r="1451" spans="1:12" ht="12.75" customHeight="1">
      <c r="A1451" s="47" t="s">
        <v>5724</v>
      </c>
      <c r="B1451" s="48" t="s">
        <v>5725</v>
      </c>
      <c r="C1451" s="49" t="s">
        <v>5726</v>
      </c>
      <c r="D1451" s="49" t="s">
        <v>888</v>
      </c>
      <c r="E1451" s="49" t="s">
        <v>889</v>
      </c>
      <c r="F1451" s="49" t="str">
        <f t="shared" si="44"/>
        <v>125</v>
      </c>
      <c r="G1451" s="50" t="s">
        <v>5502</v>
      </c>
      <c r="H1451" s="48" t="s">
        <v>904</v>
      </c>
      <c r="I1451" s="50" t="s">
        <v>5607</v>
      </c>
      <c r="J1451" s="51">
        <v>144</v>
      </c>
      <c r="K1451" s="51">
        <v>62</v>
      </c>
      <c r="L1451" s="52">
        <f t="shared" si="45"/>
        <v>103</v>
      </c>
    </row>
    <row r="1452" spans="1:12" ht="12.75" customHeight="1">
      <c r="A1452" s="47" t="s">
        <v>5727</v>
      </c>
      <c r="B1452" s="48" t="s">
        <v>5728</v>
      </c>
      <c r="C1452" s="49" t="s">
        <v>5729</v>
      </c>
      <c r="D1452" s="49" t="s">
        <v>888</v>
      </c>
      <c r="E1452" s="49" t="s">
        <v>889</v>
      </c>
      <c r="F1452" s="49" t="str">
        <f t="shared" si="44"/>
        <v>125</v>
      </c>
      <c r="G1452" s="50" t="s">
        <v>5502</v>
      </c>
      <c r="H1452" s="48" t="s">
        <v>1022</v>
      </c>
      <c r="I1452" s="50" t="s">
        <v>5603</v>
      </c>
      <c r="J1452" s="51">
        <v>121.5</v>
      </c>
      <c r="K1452" s="51">
        <v>35</v>
      </c>
      <c r="L1452" s="52">
        <f t="shared" si="45"/>
        <v>78.25</v>
      </c>
    </row>
    <row r="1453" spans="1:12" ht="12.75" customHeight="1">
      <c r="A1453" s="47" t="s">
        <v>5730</v>
      </c>
      <c r="B1453" s="48" t="s">
        <v>5731</v>
      </c>
      <c r="C1453" s="49" t="s">
        <v>5732</v>
      </c>
      <c r="D1453" s="49" t="s">
        <v>888</v>
      </c>
      <c r="E1453" s="49" t="s">
        <v>889</v>
      </c>
      <c r="F1453" s="49" t="str">
        <f t="shared" si="44"/>
        <v>125</v>
      </c>
      <c r="G1453" s="50" t="s">
        <v>5502</v>
      </c>
      <c r="H1453" s="48" t="s">
        <v>1022</v>
      </c>
      <c r="I1453" s="50" t="s">
        <v>5603</v>
      </c>
      <c r="J1453" s="51">
        <v>124.25</v>
      </c>
      <c r="K1453" s="51">
        <v>59</v>
      </c>
      <c r="L1453" s="52">
        <f t="shared" si="45"/>
        <v>91.625</v>
      </c>
    </row>
    <row r="1454" spans="1:12" ht="12.75" customHeight="1">
      <c r="A1454" s="47" t="s">
        <v>5733</v>
      </c>
      <c r="B1454" s="48" t="s">
        <v>5734</v>
      </c>
      <c r="C1454" s="49" t="s">
        <v>5735</v>
      </c>
      <c r="D1454" s="49" t="s">
        <v>888</v>
      </c>
      <c r="E1454" s="49" t="s">
        <v>889</v>
      </c>
      <c r="F1454" s="49" t="str">
        <f t="shared" si="44"/>
        <v>125</v>
      </c>
      <c r="G1454" s="50" t="s">
        <v>5502</v>
      </c>
      <c r="H1454" s="48" t="s">
        <v>1022</v>
      </c>
      <c r="I1454" s="50" t="s">
        <v>5603</v>
      </c>
      <c r="J1454" s="51">
        <v>110</v>
      </c>
      <c r="K1454" s="51">
        <v>53</v>
      </c>
      <c r="L1454" s="52">
        <f t="shared" si="45"/>
        <v>81.5</v>
      </c>
    </row>
    <row r="1455" spans="1:12" ht="12.75" customHeight="1">
      <c r="A1455" s="47" t="s">
        <v>5736</v>
      </c>
      <c r="B1455" s="48" t="s">
        <v>5737</v>
      </c>
      <c r="C1455" s="49" t="s">
        <v>5738</v>
      </c>
      <c r="D1455" s="49" t="s">
        <v>888</v>
      </c>
      <c r="E1455" s="49" t="s">
        <v>889</v>
      </c>
      <c r="F1455" s="49" t="str">
        <f t="shared" si="44"/>
        <v>125</v>
      </c>
      <c r="G1455" s="50" t="s">
        <v>5502</v>
      </c>
      <c r="H1455" s="48" t="s">
        <v>904</v>
      </c>
      <c r="I1455" s="50" t="s">
        <v>5607</v>
      </c>
      <c r="J1455" s="51">
        <v>144.5</v>
      </c>
      <c r="K1455" s="51">
        <v>84</v>
      </c>
      <c r="L1455" s="52">
        <f t="shared" si="45"/>
        <v>114.25</v>
      </c>
    </row>
    <row r="1456" spans="1:12" ht="12.75" customHeight="1">
      <c r="A1456" s="47" t="s">
        <v>5739</v>
      </c>
      <c r="B1456" s="48" t="s">
        <v>5740</v>
      </c>
      <c r="C1456" s="49" t="s">
        <v>5741</v>
      </c>
      <c r="D1456" s="49" t="s">
        <v>888</v>
      </c>
      <c r="E1456" s="49" t="s">
        <v>889</v>
      </c>
      <c r="F1456" s="49" t="str">
        <f t="shared" si="44"/>
        <v>125</v>
      </c>
      <c r="G1456" s="50" t="s">
        <v>5502</v>
      </c>
      <c r="H1456" s="48" t="s">
        <v>1022</v>
      </c>
      <c r="I1456" s="50" t="s">
        <v>5603</v>
      </c>
      <c r="J1456" s="51">
        <v>115.75</v>
      </c>
      <c r="K1456" s="51">
        <v>88</v>
      </c>
      <c r="L1456" s="52">
        <f t="shared" si="45"/>
        <v>101.875</v>
      </c>
    </row>
    <row r="1457" spans="1:12" ht="12.75" customHeight="1">
      <c r="A1457" s="47" t="s">
        <v>5742</v>
      </c>
      <c r="B1457" s="48" t="s">
        <v>5743</v>
      </c>
      <c r="C1457" s="49" t="s">
        <v>5744</v>
      </c>
      <c r="D1457" s="49" t="s">
        <v>888</v>
      </c>
      <c r="E1457" s="49" t="s">
        <v>889</v>
      </c>
      <c r="F1457" s="49" t="str">
        <f t="shared" si="44"/>
        <v>125</v>
      </c>
      <c r="G1457" s="50" t="s">
        <v>5502</v>
      </c>
      <c r="H1457" s="48" t="s">
        <v>904</v>
      </c>
      <c r="I1457" s="50" t="s">
        <v>5607</v>
      </c>
      <c r="J1457" s="51">
        <v>147.75</v>
      </c>
      <c r="K1457" s="51">
        <v>75</v>
      </c>
      <c r="L1457" s="52">
        <f t="shared" si="45"/>
        <v>111.375</v>
      </c>
    </row>
    <row r="1458" spans="1:12" ht="12.75" customHeight="1">
      <c r="A1458" s="47" t="s">
        <v>5745</v>
      </c>
      <c r="B1458" s="48" t="s">
        <v>5746</v>
      </c>
      <c r="C1458" s="49" t="s">
        <v>5747</v>
      </c>
      <c r="D1458" s="49" t="s">
        <v>888</v>
      </c>
      <c r="E1458" s="49" t="s">
        <v>889</v>
      </c>
      <c r="F1458" s="49" t="str">
        <f t="shared" si="44"/>
        <v>125</v>
      </c>
      <c r="G1458" s="50" t="s">
        <v>5502</v>
      </c>
      <c r="H1458" s="48" t="s">
        <v>943</v>
      </c>
      <c r="I1458" s="50" t="s">
        <v>5690</v>
      </c>
      <c r="J1458" s="51">
        <v>122.5</v>
      </c>
      <c r="K1458" s="51">
        <v>45</v>
      </c>
      <c r="L1458" s="52">
        <f t="shared" si="45"/>
        <v>83.75</v>
      </c>
    </row>
    <row r="1459" spans="1:12" ht="12.75" customHeight="1">
      <c r="A1459" s="47" t="s">
        <v>5748</v>
      </c>
      <c r="B1459" s="48" t="s">
        <v>5749</v>
      </c>
      <c r="C1459" s="49" t="s">
        <v>5750</v>
      </c>
      <c r="D1459" s="49" t="s">
        <v>888</v>
      </c>
      <c r="E1459" s="49" t="s">
        <v>889</v>
      </c>
      <c r="F1459" s="49" t="str">
        <f t="shared" si="44"/>
        <v>125</v>
      </c>
      <c r="G1459" s="50" t="s">
        <v>5502</v>
      </c>
      <c r="H1459" s="48" t="s">
        <v>1022</v>
      </c>
      <c r="I1459" s="50" t="s">
        <v>5603</v>
      </c>
      <c r="J1459" s="51">
        <v>148.75</v>
      </c>
      <c r="K1459" s="51">
        <v>60</v>
      </c>
      <c r="L1459" s="52">
        <f t="shared" si="45"/>
        <v>104.375</v>
      </c>
    </row>
    <row r="1460" spans="1:12" ht="12.75" customHeight="1">
      <c r="A1460" s="47" t="s">
        <v>5751</v>
      </c>
      <c r="B1460" s="48" t="s">
        <v>5752</v>
      </c>
      <c r="C1460" s="49" t="s">
        <v>5753</v>
      </c>
      <c r="D1460" s="49" t="s">
        <v>888</v>
      </c>
      <c r="E1460" s="49" t="s">
        <v>889</v>
      </c>
      <c r="F1460" s="49" t="str">
        <f t="shared" si="44"/>
        <v>125</v>
      </c>
      <c r="G1460" s="50" t="s">
        <v>5502</v>
      </c>
      <c r="H1460" s="48" t="s">
        <v>943</v>
      </c>
      <c r="I1460" s="50" t="s">
        <v>5690</v>
      </c>
      <c r="J1460" s="51">
        <v>136</v>
      </c>
      <c r="K1460" s="51">
        <v>55</v>
      </c>
      <c r="L1460" s="52">
        <f t="shared" si="45"/>
        <v>95.5</v>
      </c>
    </row>
    <row r="1461" spans="1:12" ht="12.75" customHeight="1">
      <c r="A1461" s="47" t="s">
        <v>5754</v>
      </c>
      <c r="B1461" s="48" t="s">
        <v>5755</v>
      </c>
      <c r="C1461" s="49" t="s">
        <v>5756</v>
      </c>
      <c r="D1461" s="49" t="s">
        <v>888</v>
      </c>
      <c r="E1461" s="49" t="s">
        <v>889</v>
      </c>
      <c r="F1461" s="49" t="str">
        <f t="shared" si="44"/>
        <v>125</v>
      </c>
      <c r="G1461" s="50" t="s">
        <v>5502</v>
      </c>
      <c r="H1461" s="48" t="s">
        <v>912</v>
      </c>
      <c r="I1461" s="50" t="s">
        <v>5757</v>
      </c>
      <c r="J1461" s="51">
        <v>115</v>
      </c>
      <c r="K1461" s="51">
        <v>69</v>
      </c>
      <c r="L1461" s="52">
        <f t="shared" si="45"/>
        <v>92</v>
      </c>
    </row>
    <row r="1462" spans="1:12" ht="12.75" customHeight="1">
      <c r="A1462" s="47" t="s">
        <v>5758</v>
      </c>
      <c r="B1462" s="48" t="s">
        <v>5759</v>
      </c>
      <c r="C1462" s="49" t="s">
        <v>5760</v>
      </c>
      <c r="D1462" s="49" t="s">
        <v>888</v>
      </c>
      <c r="E1462" s="49" t="s">
        <v>889</v>
      </c>
      <c r="F1462" s="49" t="str">
        <f t="shared" si="44"/>
        <v>125</v>
      </c>
      <c r="G1462" s="50" t="s">
        <v>5502</v>
      </c>
      <c r="H1462" s="48" t="s">
        <v>5761</v>
      </c>
      <c r="I1462" s="50" t="s">
        <v>5762</v>
      </c>
      <c r="J1462" s="51">
        <v>133.5</v>
      </c>
      <c r="K1462" s="51">
        <v>70</v>
      </c>
      <c r="L1462" s="52">
        <f t="shared" si="45"/>
        <v>101.75</v>
      </c>
    </row>
    <row r="1463" spans="1:12" ht="12.75" customHeight="1">
      <c r="A1463" s="47" t="s">
        <v>5763</v>
      </c>
      <c r="B1463" s="48" t="s">
        <v>5764</v>
      </c>
      <c r="C1463" s="49" t="s">
        <v>5765</v>
      </c>
      <c r="D1463" s="49" t="s">
        <v>888</v>
      </c>
      <c r="E1463" s="49" t="s">
        <v>889</v>
      </c>
      <c r="F1463" s="49" t="str">
        <f t="shared" si="44"/>
        <v>125</v>
      </c>
      <c r="G1463" s="50" t="s">
        <v>5502</v>
      </c>
      <c r="H1463" s="48" t="s">
        <v>943</v>
      </c>
      <c r="I1463" s="50" t="s">
        <v>5690</v>
      </c>
      <c r="J1463" s="51">
        <v>116.75</v>
      </c>
      <c r="K1463" s="51">
        <v>74</v>
      </c>
      <c r="L1463" s="52">
        <f t="shared" si="45"/>
        <v>95.375</v>
      </c>
    </row>
    <row r="1464" spans="1:12" ht="12.75" customHeight="1">
      <c r="A1464" s="47" t="s">
        <v>5766</v>
      </c>
      <c r="B1464" s="48" t="s">
        <v>5767</v>
      </c>
      <c r="C1464" s="49" t="s">
        <v>2949</v>
      </c>
      <c r="D1464" s="49" t="s">
        <v>888</v>
      </c>
      <c r="E1464" s="49" t="s">
        <v>889</v>
      </c>
      <c r="F1464" s="49" t="str">
        <f t="shared" si="44"/>
        <v>125</v>
      </c>
      <c r="G1464" s="50" t="s">
        <v>5502</v>
      </c>
      <c r="H1464" s="48" t="s">
        <v>943</v>
      </c>
      <c r="I1464" s="50" t="s">
        <v>5690</v>
      </c>
      <c r="J1464" s="51">
        <v>134</v>
      </c>
      <c r="K1464" s="51">
        <v>81</v>
      </c>
      <c r="L1464" s="52">
        <f t="shared" si="45"/>
        <v>107.5</v>
      </c>
    </row>
    <row r="1465" spans="1:12" ht="12.75" customHeight="1">
      <c r="A1465" s="47" t="s">
        <v>5768</v>
      </c>
      <c r="B1465" s="48" t="s">
        <v>5769</v>
      </c>
      <c r="C1465" s="49" t="s">
        <v>5770</v>
      </c>
      <c r="D1465" s="49" t="s">
        <v>888</v>
      </c>
      <c r="E1465" s="49" t="s">
        <v>889</v>
      </c>
      <c r="F1465" s="49" t="str">
        <f t="shared" si="44"/>
        <v>125</v>
      </c>
      <c r="G1465" s="50" t="s">
        <v>5502</v>
      </c>
      <c r="H1465" s="48" t="s">
        <v>1022</v>
      </c>
      <c r="I1465" s="50" t="s">
        <v>5603</v>
      </c>
      <c r="J1465" s="51">
        <v>114</v>
      </c>
      <c r="K1465" s="51">
        <v>63</v>
      </c>
      <c r="L1465" s="52">
        <f t="shared" si="45"/>
        <v>88.5</v>
      </c>
    </row>
    <row r="1466" spans="1:12" ht="12.75" customHeight="1">
      <c r="A1466" s="47" t="s">
        <v>5771</v>
      </c>
      <c r="B1466" s="48" t="s">
        <v>5772</v>
      </c>
      <c r="C1466" s="49" t="s">
        <v>5773</v>
      </c>
      <c r="D1466" s="49" t="s">
        <v>888</v>
      </c>
      <c r="E1466" s="49" t="s">
        <v>889</v>
      </c>
      <c r="F1466" s="49" t="str">
        <f t="shared" si="44"/>
        <v>125</v>
      </c>
      <c r="G1466" s="50" t="s">
        <v>5502</v>
      </c>
      <c r="H1466" s="48" t="s">
        <v>1022</v>
      </c>
      <c r="I1466" s="50" t="s">
        <v>5603</v>
      </c>
      <c r="J1466" s="51">
        <v>149.25</v>
      </c>
      <c r="K1466" s="51">
        <v>59</v>
      </c>
      <c r="L1466" s="52">
        <f t="shared" si="45"/>
        <v>104.125</v>
      </c>
    </row>
    <row r="1467" spans="1:12" ht="12.75" customHeight="1">
      <c r="A1467" s="47" t="s">
        <v>5774</v>
      </c>
      <c r="B1467" s="48" t="s">
        <v>5775</v>
      </c>
      <c r="C1467" s="49" t="s">
        <v>4982</v>
      </c>
      <c r="D1467" s="49" t="s">
        <v>888</v>
      </c>
      <c r="E1467" s="49" t="s">
        <v>889</v>
      </c>
      <c r="F1467" s="49" t="str">
        <f t="shared" si="44"/>
        <v>125</v>
      </c>
      <c r="G1467" s="50" t="s">
        <v>5502</v>
      </c>
      <c r="H1467" s="48" t="s">
        <v>943</v>
      </c>
      <c r="I1467" s="50" t="s">
        <v>5690</v>
      </c>
      <c r="J1467" s="51">
        <v>140</v>
      </c>
      <c r="K1467" s="51">
        <v>84</v>
      </c>
      <c r="L1467" s="52">
        <f t="shared" si="45"/>
        <v>112</v>
      </c>
    </row>
    <row r="1468" spans="1:12" ht="12.75" customHeight="1">
      <c r="A1468" s="47" t="s">
        <v>5776</v>
      </c>
      <c r="B1468" s="48" t="s">
        <v>5777</v>
      </c>
      <c r="C1468" s="49" t="s">
        <v>5778</v>
      </c>
      <c r="D1468" s="49" t="s">
        <v>888</v>
      </c>
      <c r="E1468" s="49" t="s">
        <v>889</v>
      </c>
      <c r="F1468" s="49" t="str">
        <f t="shared" si="44"/>
        <v>125</v>
      </c>
      <c r="G1468" s="50" t="s">
        <v>5502</v>
      </c>
      <c r="H1468" s="48" t="s">
        <v>904</v>
      </c>
      <c r="I1468" s="50" t="s">
        <v>5607</v>
      </c>
      <c r="J1468" s="51">
        <v>126.75</v>
      </c>
      <c r="K1468" s="51">
        <v>95</v>
      </c>
      <c r="L1468" s="52">
        <f t="shared" si="45"/>
        <v>110.875</v>
      </c>
    </row>
    <row r="1469" spans="1:12" ht="12.75" customHeight="1">
      <c r="A1469" s="47" t="s">
        <v>5779</v>
      </c>
      <c r="B1469" s="48" t="s">
        <v>5780</v>
      </c>
      <c r="C1469" s="49" t="s">
        <v>5781</v>
      </c>
      <c r="D1469" s="49" t="s">
        <v>888</v>
      </c>
      <c r="E1469" s="49" t="s">
        <v>889</v>
      </c>
      <c r="F1469" s="49" t="str">
        <f t="shared" si="44"/>
        <v>125</v>
      </c>
      <c r="G1469" s="50" t="s">
        <v>5502</v>
      </c>
      <c r="H1469" s="48" t="s">
        <v>943</v>
      </c>
      <c r="I1469" s="50" t="s">
        <v>5690</v>
      </c>
      <c r="J1469" s="51">
        <v>140</v>
      </c>
      <c r="K1469" s="51">
        <v>82</v>
      </c>
      <c r="L1469" s="52">
        <f t="shared" si="45"/>
        <v>111</v>
      </c>
    </row>
    <row r="1470" spans="1:12" ht="12.75" customHeight="1">
      <c r="A1470" s="47" t="s">
        <v>5782</v>
      </c>
      <c r="B1470" s="48" t="s">
        <v>5783</v>
      </c>
      <c r="C1470" s="49" t="s">
        <v>5784</v>
      </c>
      <c r="D1470" s="49" t="s">
        <v>888</v>
      </c>
      <c r="E1470" s="49" t="s">
        <v>889</v>
      </c>
      <c r="F1470" s="49" t="str">
        <f t="shared" si="44"/>
        <v>125</v>
      </c>
      <c r="G1470" s="50" t="s">
        <v>5502</v>
      </c>
      <c r="H1470" s="48" t="s">
        <v>943</v>
      </c>
      <c r="I1470" s="50" t="s">
        <v>5690</v>
      </c>
      <c r="J1470" s="51">
        <v>113.5</v>
      </c>
      <c r="K1470" s="51">
        <v>63</v>
      </c>
      <c r="L1470" s="52">
        <f t="shared" si="45"/>
        <v>88.25</v>
      </c>
    </row>
    <row r="1471" spans="1:12" ht="12.75" customHeight="1">
      <c r="A1471" s="47" t="s">
        <v>5785</v>
      </c>
      <c r="B1471" s="48" t="s">
        <v>5786</v>
      </c>
      <c r="C1471" s="49" t="s">
        <v>5787</v>
      </c>
      <c r="D1471" s="49" t="s">
        <v>888</v>
      </c>
      <c r="E1471" s="49" t="s">
        <v>889</v>
      </c>
      <c r="F1471" s="49" t="str">
        <f t="shared" si="44"/>
        <v>125</v>
      </c>
      <c r="G1471" s="50" t="s">
        <v>5502</v>
      </c>
      <c r="H1471" s="48" t="s">
        <v>943</v>
      </c>
      <c r="I1471" s="50" t="s">
        <v>5690</v>
      </c>
      <c r="J1471" s="51">
        <v>135.75</v>
      </c>
      <c r="K1471" s="51">
        <v>37</v>
      </c>
      <c r="L1471" s="52">
        <f t="shared" si="45"/>
        <v>86.375</v>
      </c>
    </row>
    <row r="1472" spans="1:12" ht="12.75" customHeight="1">
      <c r="A1472" s="47" t="s">
        <v>5788</v>
      </c>
      <c r="B1472" s="48" t="s">
        <v>5789</v>
      </c>
      <c r="C1472" s="49" t="s">
        <v>5790</v>
      </c>
      <c r="D1472" s="49" t="s">
        <v>888</v>
      </c>
      <c r="E1472" s="49" t="s">
        <v>889</v>
      </c>
      <c r="F1472" s="49" t="str">
        <f t="shared" si="44"/>
        <v>125</v>
      </c>
      <c r="G1472" s="50" t="s">
        <v>5502</v>
      </c>
      <c r="H1472" s="48" t="s">
        <v>943</v>
      </c>
      <c r="I1472" s="50" t="s">
        <v>5690</v>
      </c>
      <c r="J1472" s="51">
        <v>138.75</v>
      </c>
      <c r="K1472" s="51">
        <v>42</v>
      </c>
      <c r="L1472" s="52">
        <f t="shared" si="45"/>
        <v>90.375</v>
      </c>
    </row>
    <row r="1473" spans="1:12" ht="12.75" customHeight="1">
      <c r="A1473" s="47" t="s">
        <v>5791</v>
      </c>
      <c r="B1473" s="48" t="s">
        <v>5792</v>
      </c>
      <c r="C1473" s="49" t="s">
        <v>5793</v>
      </c>
      <c r="D1473" s="49" t="s">
        <v>888</v>
      </c>
      <c r="E1473" s="49" t="s">
        <v>889</v>
      </c>
      <c r="F1473" s="49" t="str">
        <f t="shared" si="44"/>
        <v>125</v>
      </c>
      <c r="G1473" s="50" t="s">
        <v>5502</v>
      </c>
      <c r="H1473" s="48" t="s">
        <v>904</v>
      </c>
      <c r="I1473" s="50" t="s">
        <v>5607</v>
      </c>
      <c r="J1473" s="51">
        <v>128.25</v>
      </c>
      <c r="K1473" s="51">
        <v>62</v>
      </c>
      <c r="L1473" s="52">
        <f t="shared" si="45"/>
        <v>95.125</v>
      </c>
    </row>
    <row r="1474" spans="1:12" ht="12.75" customHeight="1">
      <c r="A1474" s="47" t="s">
        <v>5794</v>
      </c>
      <c r="B1474" s="48" t="s">
        <v>5795</v>
      </c>
      <c r="C1474" s="49" t="s">
        <v>5796</v>
      </c>
      <c r="D1474" s="49" t="s">
        <v>888</v>
      </c>
      <c r="E1474" s="49" t="s">
        <v>889</v>
      </c>
      <c r="F1474" s="49" t="str">
        <f t="shared" si="44"/>
        <v>125</v>
      </c>
      <c r="G1474" s="50" t="s">
        <v>5502</v>
      </c>
      <c r="H1474" s="48" t="s">
        <v>1022</v>
      </c>
      <c r="I1474" s="50" t="s">
        <v>5603</v>
      </c>
      <c r="J1474" s="51">
        <v>144.75</v>
      </c>
      <c r="K1474" s="51">
        <v>79</v>
      </c>
      <c r="L1474" s="52">
        <f t="shared" si="45"/>
        <v>111.875</v>
      </c>
    </row>
    <row r="1475" spans="1:12" ht="12.75" customHeight="1">
      <c r="A1475" s="47" t="s">
        <v>5797</v>
      </c>
      <c r="B1475" s="48" t="s">
        <v>5798</v>
      </c>
      <c r="C1475" s="49" t="s">
        <v>5799</v>
      </c>
      <c r="D1475" s="49" t="s">
        <v>888</v>
      </c>
      <c r="E1475" s="49" t="s">
        <v>889</v>
      </c>
      <c r="F1475" s="49" t="str">
        <f t="shared" si="44"/>
        <v>125</v>
      </c>
      <c r="G1475" s="50" t="s">
        <v>5502</v>
      </c>
      <c r="H1475" s="48" t="s">
        <v>1022</v>
      </c>
      <c r="I1475" s="50" t="s">
        <v>5603</v>
      </c>
      <c r="J1475" s="51">
        <v>141</v>
      </c>
      <c r="K1475" s="51">
        <v>57</v>
      </c>
      <c r="L1475" s="52">
        <f t="shared" si="45"/>
        <v>99</v>
      </c>
    </row>
    <row r="1476" spans="1:12" ht="12.75" customHeight="1">
      <c r="A1476" s="47" t="s">
        <v>5800</v>
      </c>
      <c r="B1476" s="48" t="s">
        <v>5801</v>
      </c>
      <c r="C1476" s="49" t="s">
        <v>5802</v>
      </c>
      <c r="D1476" s="49" t="s">
        <v>888</v>
      </c>
      <c r="E1476" s="49" t="s">
        <v>889</v>
      </c>
      <c r="F1476" s="49" t="str">
        <f t="shared" si="44"/>
        <v>125</v>
      </c>
      <c r="G1476" s="50" t="s">
        <v>5502</v>
      </c>
      <c r="H1476" s="48" t="s">
        <v>1022</v>
      </c>
      <c r="I1476" s="50" t="s">
        <v>5603</v>
      </c>
      <c r="J1476" s="51">
        <v>129.25</v>
      </c>
      <c r="K1476" s="51">
        <v>71</v>
      </c>
      <c r="L1476" s="52">
        <f t="shared" si="45"/>
        <v>100.125</v>
      </c>
    </row>
    <row r="1477" spans="1:12" ht="12.75" customHeight="1">
      <c r="A1477" s="47" t="s">
        <v>5803</v>
      </c>
      <c r="B1477" s="48" t="s">
        <v>5804</v>
      </c>
      <c r="C1477" s="49" t="s">
        <v>5805</v>
      </c>
      <c r="D1477" s="49" t="s">
        <v>888</v>
      </c>
      <c r="E1477" s="49" t="s">
        <v>889</v>
      </c>
      <c r="F1477" s="49" t="str">
        <f t="shared" ref="F1477:F1540" si="46">LEFT(B1477,3)</f>
        <v>125</v>
      </c>
      <c r="G1477" s="50" t="s">
        <v>5502</v>
      </c>
      <c r="H1477" s="48" t="s">
        <v>943</v>
      </c>
      <c r="I1477" s="50" t="s">
        <v>5690</v>
      </c>
      <c r="J1477" s="51">
        <v>131.75</v>
      </c>
      <c r="K1477" s="51">
        <v>54</v>
      </c>
      <c r="L1477" s="52">
        <f t="shared" ref="L1477:L1540" si="47">IF(MID(B1477,4,1)="1", J1477*50%+K1477*50%, J1477*60%+K1477*40%)</f>
        <v>92.875</v>
      </c>
    </row>
    <row r="1478" spans="1:12" ht="12.75" customHeight="1">
      <c r="A1478" s="47" t="s">
        <v>5806</v>
      </c>
      <c r="B1478" s="48" t="s">
        <v>5807</v>
      </c>
      <c r="C1478" s="49" t="s">
        <v>5808</v>
      </c>
      <c r="D1478" s="49" t="s">
        <v>888</v>
      </c>
      <c r="E1478" s="49" t="s">
        <v>889</v>
      </c>
      <c r="F1478" s="49" t="str">
        <f t="shared" si="46"/>
        <v>125</v>
      </c>
      <c r="G1478" s="50" t="s">
        <v>5502</v>
      </c>
      <c r="H1478" s="48" t="s">
        <v>1022</v>
      </c>
      <c r="I1478" s="50" t="s">
        <v>5603</v>
      </c>
      <c r="J1478" s="51">
        <v>130.5</v>
      </c>
      <c r="K1478" s="51">
        <v>93</v>
      </c>
      <c r="L1478" s="52">
        <f t="shared" si="47"/>
        <v>111.75</v>
      </c>
    </row>
    <row r="1479" spans="1:12" ht="12.75" customHeight="1">
      <c r="A1479" s="47" t="s">
        <v>5809</v>
      </c>
      <c r="B1479" s="48" t="s">
        <v>5810</v>
      </c>
      <c r="C1479" s="49" t="s">
        <v>508</v>
      </c>
      <c r="D1479" s="49" t="s">
        <v>888</v>
      </c>
      <c r="E1479" s="49" t="s">
        <v>889</v>
      </c>
      <c r="F1479" s="49" t="str">
        <f t="shared" si="46"/>
        <v>125</v>
      </c>
      <c r="G1479" s="50" t="s">
        <v>5502</v>
      </c>
      <c r="H1479" s="48" t="s">
        <v>943</v>
      </c>
      <c r="I1479" s="50" t="s">
        <v>5690</v>
      </c>
      <c r="J1479" s="51">
        <v>130.25</v>
      </c>
      <c r="K1479" s="51">
        <v>41</v>
      </c>
      <c r="L1479" s="52">
        <f t="shared" si="47"/>
        <v>85.625</v>
      </c>
    </row>
    <row r="1480" spans="1:12" ht="12.75" customHeight="1">
      <c r="A1480" s="47" t="s">
        <v>5811</v>
      </c>
      <c r="B1480" s="48" t="s">
        <v>5812</v>
      </c>
      <c r="C1480" s="49" t="s">
        <v>5813</v>
      </c>
      <c r="D1480" s="49" t="s">
        <v>888</v>
      </c>
      <c r="E1480" s="49" t="s">
        <v>889</v>
      </c>
      <c r="F1480" s="49" t="str">
        <f t="shared" si="46"/>
        <v>125</v>
      </c>
      <c r="G1480" s="50" t="s">
        <v>5502</v>
      </c>
      <c r="H1480" s="48" t="s">
        <v>1022</v>
      </c>
      <c r="I1480" s="50" t="s">
        <v>5603</v>
      </c>
      <c r="J1480" s="51">
        <v>127.25</v>
      </c>
      <c r="K1480" s="51">
        <v>68</v>
      </c>
      <c r="L1480" s="52">
        <f t="shared" si="47"/>
        <v>97.625</v>
      </c>
    </row>
    <row r="1481" spans="1:12" ht="12.75" customHeight="1">
      <c r="A1481" s="47" t="s">
        <v>5814</v>
      </c>
      <c r="B1481" s="48" t="s">
        <v>5815</v>
      </c>
      <c r="C1481" s="49" t="s">
        <v>5816</v>
      </c>
      <c r="D1481" s="49" t="s">
        <v>888</v>
      </c>
      <c r="E1481" s="49" t="s">
        <v>889</v>
      </c>
      <c r="F1481" s="49" t="str">
        <f t="shared" si="46"/>
        <v>125</v>
      </c>
      <c r="G1481" s="50" t="s">
        <v>5502</v>
      </c>
      <c r="H1481" s="48" t="s">
        <v>1022</v>
      </c>
      <c r="I1481" s="50" t="s">
        <v>5603</v>
      </c>
      <c r="J1481" s="51">
        <v>130.25</v>
      </c>
      <c r="K1481" s="51">
        <v>33</v>
      </c>
      <c r="L1481" s="52">
        <f t="shared" si="47"/>
        <v>81.625</v>
      </c>
    </row>
    <row r="1482" spans="1:12" ht="12.75" customHeight="1">
      <c r="A1482" s="47" t="s">
        <v>5817</v>
      </c>
      <c r="B1482" s="48" t="s">
        <v>5818</v>
      </c>
      <c r="C1482" s="49" t="s">
        <v>5819</v>
      </c>
      <c r="D1482" s="49" t="s">
        <v>888</v>
      </c>
      <c r="E1482" s="49" t="s">
        <v>889</v>
      </c>
      <c r="F1482" s="49" t="str">
        <f t="shared" si="46"/>
        <v>125</v>
      </c>
      <c r="G1482" s="50" t="s">
        <v>5502</v>
      </c>
      <c r="H1482" s="48" t="s">
        <v>943</v>
      </c>
      <c r="I1482" s="50" t="s">
        <v>5690</v>
      </c>
      <c r="J1482" s="51">
        <v>133</v>
      </c>
      <c r="K1482" s="51">
        <v>47</v>
      </c>
      <c r="L1482" s="52">
        <f t="shared" si="47"/>
        <v>90</v>
      </c>
    </row>
    <row r="1483" spans="1:12" ht="12.75" customHeight="1">
      <c r="A1483" s="47" t="s">
        <v>5820</v>
      </c>
      <c r="B1483" s="48" t="s">
        <v>5821</v>
      </c>
      <c r="C1483" s="49" t="s">
        <v>5822</v>
      </c>
      <c r="D1483" s="49" t="s">
        <v>888</v>
      </c>
      <c r="E1483" s="49" t="s">
        <v>889</v>
      </c>
      <c r="F1483" s="49" t="str">
        <f t="shared" si="46"/>
        <v>125</v>
      </c>
      <c r="G1483" s="50" t="s">
        <v>5502</v>
      </c>
      <c r="H1483" s="48" t="s">
        <v>1022</v>
      </c>
      <c r="I1483" s="50" t="s">
        <v>5603</v>
      </c>
      <c r="J1483" s="51">
        <v>121.5</v>
      </c>
      <c r="K1483" s="51">
        <v>54</v>
      </c>
      <c r="L1483" s="52">
        <f t="shared" si="47"/>
        <v>87.75</v>
      </c>
    </row>
    <row r="1484" spans="1:12" ht="12.75" customHeight="1">
      <c r="A1484" s="47" t="s">
        <v>5823</v>
      </c>
      <c r="B1484" s="48" t="s">
        <v>5824</v>
      </c>
      <c r="C1484" s="49" t="s">
        <v>5825</v>
      </c>
      <c r="D1484" s="49" t="s">
        <v>888</v>
      </c>
      <c r="E1484" s="49" t="s">
        <v>889</v>
      </c>
      <c r="F1484" s="49" t="str">
        <f t="shared" si="46"/>
        <v>125</v>
      </c>
      <c r="G1484" s="50" t="s">
        <v>5502</v>
      </c>
      <c r="H1484" s="48" t="s">
        <v>1022</v>
      </c>
      <c r="I1484" s="50" t="s">
        <v>5603</v>
      </c>
      <c r="J1484" s="51">
        <v>144.25</v>
      </c>
      <c r="K1484" s="51">
        <v>63</v>
      </c>
      <c r="L1484" s="52">
        <f t="shared" si="47"/>
        <v>103.625</v>
      </c>
    </row>
    <row r="1485" spans="1:12" ht="12.75" customHeight="1">
      <c r="A1485" s="47" t="s">
        <v>5826</v>
      </c>
      <c r="B1485" s="48" t="s">
        <v>5827</v>
      </c>
      <c r="C1485" s="49" t="s">
        <v>5828</v>
      </c>
      <c r="D1485" s="49" t="s">
        <v>888</v>
      </c>
      <c r="E1485" s="49" t="s">
        <v>889</v>
      </c>
      <c r="F1485" s="49" t="str">
        <f t="shared" si="46"/>
        <v>125</v>
      </c>
      <c r="G1485" s="50" t="s">
        <v>5502</v>
      </c>
      <c r="H1485" s="48" t="s">
        <v>1022</v>
      </c>
      <c r="I1485" s="50" t="s">
        <v>5603</v>
      </c>
      <c r="J1485" s="51">
        <v>149.5</v>
      </c>
      <c r="K1485" s="51">
        <v>61</v>
      </c>
      <c r="L1485" s="52">
        <f t="shared" si="47"/>
        <v>105.25</v>
      </c>
    </row>
    <row r="1486" spans="1:12" ht="12.75" customHeight="1">
      <c r="A1486" s="47" t="s">
        <v>5829</v>
      </c>
      <c r="B1486" s="48" t="s">
        <v>5830</v>
      </c>
      <c r="C1486" s="49" t="s">
        <v>5831</v>
      </c>
      <c r="D1486" s="49" t="s">
        <v>888</v>
      </c>
      <c r="E1486" s="49" t="s">
        <v>889</v>
      </c>
      <c r="F1486" s="49" t="str">
        <f t="shared" si="46"/>
        <v>125</v>
      </c>
      <c r="G1486" s="50" t="s">
        <v>5502</v>
      </c>
      <c r="H1486" s="48" t="s">
        <v>943</v>
      </c>
      <c r="I1486" s="50" t="s">
        <v>5690</v>
      </c>
      <c r="J1486" s="51">
        <v>149.25</v>
      </c>
      <c r="K1486" s="51">
        <v>92</v>
      </c>
      <c r="L1486" s="52">
        <f t="shared" si="47"/>
        <v>120.625</v>
      </c>
    </row>
    <row r="1487" spans="1:12" ht="12.75" customHeight="1">
      <c r="A1487" s="47" t="s">
        <v>5832</v>
      </c>
      <c r="B1487" s="48" t="s">
        <v>5833</v>
      </c>
      <c r="C1487" s="49" t="s">
        <v>5834</v>
      </c>
      <c r="D1487" s="49" t="s">
        <v>888</v>
      </c>
      <c r="E1487" s="49" t="s">
        <v>889</v>
      </c>
      <c r="F1487" s="49" t="str">
        <f t="shared" si="46"/>
        <v>125</v>
      </c>
      <c r="G1487" s="50" t="s">
        <v>5502</v>
      </c>
      <c r="H1487" s="48" t="s">
        <v>943</v>
      </c>
      <c r="I1487" s="50" t="s">
        <v>5690</v>
      </c>
      <c r="J1487" s="51">
        <v>134</v>
      </c>
      <c r="K1487" s="51">
        <v>41</v>
      </c>
      <c r="L1487" s="52">
        <f t="shared" si="47"/>
        <v>87.5</v>
      </c>
    </row>
    <row r="1488" spans="1:12" ht="12.75" customHeight="1">
      <c r="A1488" s="47" t="s">
        <v>5835</v>
      </c>
      <c r="B1488" s="48" t="s">
        <v>5836</v>
      </c>
      <c r="C1488" s="49" t="s">
        <v>5837</v>
      </c>
      <c r="D1488" s="49" t="s">
        <v>888</v>
      </c>
      <c r="E1488" s="49" t="s">
        <v>889</v>
      </c>
      <c r="F1488" s="49" t="str">
        <f t="shared" si="46"/>
        <v>125</v>
      </c>
      <c r="G1488" s="50" t="s">
        <v>5502</v>
      </c>
      <c r="H1488" s="48" t="s">
        <v>943</v>
      </c>
      <c r="I1488" s="50" t="s">
        <v>5690</v>
      </c>
      <c r="J1488" s="51">
        <v>110.5</v>
      </c>
      <c r="K1488" s="51">
        <v>68</v>
      </c>
      <c r="L1488" s="52">
        <f t="shared" si="47"/>
        <v>89.25</v>
      </c>
    </row>
    <row r="1489" spans="1:12" ht="12.75" customHeight="1">
      <c r="A1489" s="47" t="s">
        <v>5838</v>
      </c>
      <c r="B1489" s="48" t="s">
        <v>5839</v>
      </c>
      <c r="C1489" s="49" t="s">
        <v>5840</v>
      </c>
      <c r="D1489" s="49" t="s">
        <v>888</v>
      </c>
      <c r="E1489" s="49" t="s">
        <v>889</v>
      </c>
      <c r="F1489" s="49" t="str">
        <f t="shared" si="46"/>
        <v>125</v>
      </c>
      <c r="G1489" s="50" t="s">
        <v>5502</v>
      </c>
      <c r="H1489" s="48" t="s">
        <v>5841</v>
      </c>
      <c r="I1489" s="50" t="s">
        <v>5842</v>
      </c>
      <c r="J1489" s="51">
        <v>150</v>
      </c>
      <c r="K1489" s="51">
        <v>90</v>
      </c>
      <c r="L1489" s="52">
        <f t="shared" si="47"/>
        <v>120</v>
      </c>
    </row>
    <row r="1490" spans="1:12" ht="12.75" customHeight="1">
      <c r="A1490" s="47" t="s">
        <v>5843</v>
      </c>
      <c r="B1490" s="48" t="s">
        <v>5844</v>
      </c>
      <c r="C1490" s="49" t="s">
        <v>5845</v>
      </c>
      <c r="D1490" s="49" t="s">
        <v>888</v>
      </c>
      <c r="E1490" s="49" t="s">
        <v>889</v>
      </c>
      <c r="F1490" s="49" t="str">
        <f t="shared" si="46"/>
        <v>125</v>
      </c>
      <c r="G1490" s="50" t="s">
        <v>5502</v>
      </c>
      <c r="H1490" s="48" t="s">
        <v>1022</v>
      </c>
      <c r="I1490" s="50" t="s">
        <v>5603</v>
      </c>
      <c r="J1490" s="51">
        <v>115.25</v>
      </c>
      <c r="K1490" s="51">
        <v>82</v>
      </c>
      <c r="L1490" s="52">
        <f t="shared" si="47"/>
        <v>98.625</v>
      </c>
    </row>
    <row r="1491" spans="1:12" ht="12.75" customHeight="1">
      <c r="A1491" s="47" t="s">
        <v>5846</v>
      </c>
      <c r="B1491" s="48" t="s">
        <v>5847</v>
      </c>
      <c r="C1491" s="49" t="s">
        <v>5848</v>
      </c>
      <c r="D1491" s="49" t="s">
        <v>888</v>
      </c>
      <c r="E1491" s="49" t="s">
        <v>889</v>
      </c>
      <c r="F1491" s="49" t="str">
        <f t="shared" si="46"/>
        <v>125</v>
      </c>
      <c r="G1491" s="50" t="s">
        <v>5502</v>
      </c>
      <c r="H1491" s="48" t="s">
        <v>904</v>
      </c>
      <c r="I1491" s="50" t="s">
        <v>5607</v>
      </c>
      <c r="J1491" s="51">
        <v>120.75</v>
      </c>
      <c r="K1491" s="51">
        <v>78</v>
      </c>
      <c r="L1491" s="52">
        <f t="shared" si="47"/>
        <v>99.375</v>
      </c>
    </row>
    <row r="1492" spans="1:12" ht="12.75" customHeight="1">
      <c r="A1492" s="47" t="s">
        <v>5849</v>
      </c>
      <c r="B1492" s="48" t="s">
        <v>5850</v>
      </c>
      <c r="C1492" s="49" t="s">
        <v>5851</v>
      </c>
      <c r="D1492" s="49" t="s">
        <v>888</v>
      </c>
      <c r="E1492" s="49" t="s">
        <v>889</v>
      </c>
      <c r="F1492" s="49" t="str">
        <f t="shared" si="46"/>
        <v>125</v>
      </c>
      <c r="G1492" s="50" t="s">
        <v>5502</v>
      </c>
      <c r="H1492" s="48" t="s">
        <v>943</v>
      </c>
      <c r="I1492" s="50" t="s">
        <v>5690</v>
      </c>
      <c r="J1492" s="51">
        <v>140.5</v>
      </c>
      <c r="K1492" s="51">
        <v>56</v>
      </c>
      <c r="L1492" s="52">
        <f t="shared" si="47"/>
        <v>98.25</v>
      </c>
    </row>
    <row r="1493" spans="1:12" ht="12.75" customHeight="1">
      <c r="A1493" s="47" t="s">
        <v>5852</v>
      </c>
      <c r="B1493" s="48" t="s">
        <v>5853</v>
      </c>
      <c r="C1493" s="49" t="s">
        <v>5854</v>
      </c>
      <c r="D1493" s="49" t="s">
        <v>888</v>
      </c>
      <c r="E1493" s="49" t="s">
        <v>889</v>
      </c>
      <c r="F1493" s="49" t="str">
        <f t="shared" si="46"/>
        <v>125</v>
      </c>
      <c r="G1493" s="50" t="s">
        <v>5502</v>
      </c>
      <c r="H1493" s="48" t="s">
        <v>943</v>
      </c>
      <c r="I1493" s="50" t="s">
        <v>5690</v>
      </c>
      <c r="J1493" s="51">
        <v>116</v>
      </c>
      <c r="K1493" s="51">
        <v>68</v>
      </c>
      <c r="L1493" s="52">
        <f t="shared" si="47"/>
        <v>92</v>
      </c>
    </row>
    <row r="1494" spans="1:12" ht="12.75" customHeight="1">
      <c r="A1494" s="47" t="s">
        <v>5855</v>
      </c>
      <c r="B1494" s="48" t="s">
        <v>5856</v>
      </c>
      <c r="C1494" s="49" t="s">
        <v>5857</v>
      </c>
      <c r="D1494" s="49" t="s">
        <v>888</v>
      </c>
      <c r="E1494" s="49" t="s">
        <v>889</v>
      </c>
      <c r="F1494" s="49" t="str">
        <f t="shared" si="46"/>
        <v>125</v>
      </c>
      <c r="G1494" s="50" t="s">
        <v>5502</v>
      </c>
      <c r="H1494" s="48" t="s">
        <v>943</v>
      </c>
      <c r="I1494" s="50" t="s">
        <v>5690</v>
      </c>
      <c r="J1494" s="51">
        <v>120.25</v>
      </c>
      <c r="K1494" s="51">
        <v>62</v>
      </c>
      <c r="L1494" s="52">
        <f t="shared" si="47"/>
        <v>91.125</v>
      </c>
    </row>
    <row r="1495" spans="1:12" ht="12.75" customHeight="1">
      <c r="A1495" s="47" t="s">
        <v>5858</v>
      </c>
      <c r="B1495" s="48" t="s">
        <v>5859</v>
      </c>
      <c r="C1495" s="49" t="s">
        <v>5860</v>
      </c>
      <c r="D1495" s="49" t="s">
        <v>888</v>
      </c>
      <c r="E1495" s="49" t="s">
        <v>889</v>
      </c>
      <c r="F1495" s="49" t="str">
        <f t="shared" si="46"/>
        <v>125</v>
      </c>
      <c r="G1495" s="50" t="s">
        <v>5502</v>
      </c>
      <c r="H1495" s="48" t="s">
        <v>912</v>
      </c>
      <c r="I1495" s="50" t="s">
        <v>5757</v>
      </c>
      <c r="J1495" s="51">
        <v>117</v>
      </c>
      <c r="K1495" s="51">
        <v>72</v>
      </c>
      <c r="L1495" s="52">
        <f t="shared" si="47"/>
        <v>94.5</v>
      </c>
    </row>
    <row r="1496" spans="1:12" ht="12.75" customHeight="1">
      <c r="A1496" s="47" t="s">
        <v>5861</v>
      </c>
      <c r="B1496" s="48" t="s">
        <v>5862</v>
      </c>
      <c r="C1496" s="49" t="s">
        <v>5863</v>
      </c>
      <c r="D1496" s="49" t="s">
        <v>888</v>
      </c>
      <c r="E1496" s="49" t="s">
        <v>889</v>
      </c>
      <c r="F1496" s="49" t="str">
        <f t="shared" si="46"/>
        <v>125</v>
      </c>
      <c r="G1496" s="50" t="s">
        <v>5502</v>
      </c>
      <c r="H1496" s="48" t="s">
        <v>904</v>
      </c>
      <c r="I1496" s="50" t="s">
        <v>5607</v>
      </c>
      <c r="J1496" s="51">
        <v>123.5</v>
      </c>
      <c r="K1496" s="51">
        <v>78</v>
      </c>
      <c r="L1496" s="52">
        <f t="shared" si="47"/>
        <v>100.75</v>
      </c>
    </row>
    <row r="1497" spans="1:12" ht="12.75" customHeight="1">
      <c r="A1497" s="47" t="s">
        <v>5864</v>
      </c>
      <c r="B1497" s="48" t="s">
        <v>5865</v>
      </c>
      <c r="C1497" s="49" t="s">
        <v>5866</v>
      </c>
      <c r="D1497" s="49" t="s">
        <v>888</v>
      </c>
      <c r="E1497" s="49" t="s">
        <v>889</v>
      </c>
      <c r="F1497" s="49" t="str">
        <f t="shared" si="46"/>
        <v>125</v>
      </c>
      <c r="G1497" s="50" t="s">
        <v>5502</v>
      </c>
      <c r="H1497" s="48" t="s">
        <v>943</v>
      </c>
      <c r="I1497" s="50" t="s">
        <v>5690</v>
      </c>
      <c r="J1497" s="51">
        <v>134</v>
      </c>
      <c r="K1497" s="51">
        <v>37</v>
      </c>
      <c r="L1497" s="52">
        <f t="shared" si="47"/>
        <v>85.5</v>
      </c>
    </row>
    <row r="1498" spans="1:12" ht="12.75" customHeight="1">
      <c r="A1498" s="47" t="s">
        <v>5867</v>
      </c>
      <c r="B1498" s="48" t="s">
        <v>5868</v>
      </c>
      <c r="C1498" s="49" t="s">
        <v>5869</v>
      </c>
      <c r="D1498" s="49" t="s">
        <v>888</v>
      </c>
      <c r="E1498" s="49" t="s">
        <v>889</v>
      </c>
      <c r="F1498" s="49" t="str">
        <f t="shared" si="46"/>
        <v>125</v>
      </c>
      <c r="G1498" s="50" t="s">
        <v>5502</v>
      </c>
      <c r="H1498" s="48" t="s">
        <v>912</v>
      </c>
      <c r="I1498" s="50" t="s">
        <v>5757</v>
      </c>
      <c r="J1498" s="51">
        <v>124.5</v>
      </c>
      <c r="K1498" s="51">
        <v>81</v>
      </c>
      <c r="L1498" s="52">
        <f t="shared" si="47"/>
        <v>102.75</v>
      </c>
    </row>
    <row r="1499" spans="1:12" ht="12.75" customHeight="1">
      <c r="A1499" s="47" t="s">
        <v>5870</v>
      </c>
      <c r="B1499" s="48" t="s">
        <v>5871</v>
      </c>
      <c r="C1499" s="49" t="s">
        <v>5872</v>
      </c>
      <c r="D1499" s="49" t="s">
        <v>888</v>
      </c>
      <c r="E1499" s="49" t="s">
        <v>889</v>
      </c>
      <c r="F1499" s="49" t="str">
        <f t="shared" si="46"/>
        <v>125</v>
      </c>
      <c r="G1499" s="50" t="s">
        <v>5502</v>
      </c>
      <c r="H1499" s="48" t="s">
        <v>912</v>
      </c>
      <c r="I1499" s="50" t="s">
        <v>5757</v>
      </c>
      <c r="J1499" s="51">
        <v>118.5</v>
      </c>
      <c r="K1499" s="51">
        <v>36</v>
      </c>
      <c r="L1499" s="52">
        <f t="shared" si="47"/>
        <v>77.25</v>
      </c>
    </row>
    <row r="1500" spans="1:12" ht="12.75" customHeight="1">
      <c r="A1500" s="47" t="s">
        <v>5873</v>
      </c>
      <c r="B1500" s="48" t="s">
        <v>5874</v>
      </c>
      <c r="C1500" s="49" t="s">
        <v>5875</v>
      </c>
      <c r="D1500" s="49" t="s">
        <v>888</v>
      </c>
      <c r="E1500" s="49" t="s">
        <v>889</v>
      </c>
      <c r="F1500" s="49" t="str">
        <f t="shared" si="46"/>
        <v>125</v>
      </c>
      <c r="G1500" s="50" t="s">
        <v>5502</v>
      </c>
      <c r="H1500" s="48" t="s">
        <v>943</v>
      </c>
      <c r="I1500" s="50" t="s">
        <v>5690</v>
      </c>
      <c r="J1500" s="51">
        <v>148.75</v>
      </c>
      <c r="K1500" s="51">
        <v>75</v>
      </c>
      <c r="L1500" s="52">
        <f t="shared" si="47"/>
        <v>111.875</v>
      </c>
    </row>
    <row r="1501" spans="1:12" ht="12.75" customHeight="1">
      <c r="A1501" s="47" t="s">
        <v>5876</v>
      </c>
      <c r="B1501" s="48" t="s">
        <v>5877</v>
      </c>
      <c r="C1501" s="49" t="s">
        <v>5878</v>
      </c>
      <c r="D1501" s="49" t="s">
        <v>888</v>
      </c>
      <c r="E1501" s="49" t="s">
        <v>889</v>
      </c>
      <c r="F1501" s="49" t="str">
        <f t="shared" si="46"/>
        <v>125</v>
      </c>
      <c r="G1501" s="50" t="s">
        <v>5502</v>
      </c>
      <c r="H1501" s="48" t="s">
        <v>904</v>
      </c>
      <c r="I1501" s="50" t="s">
        <v>5607</v>
      </c>
      <c r="J1501" s="51">
        <v>113.25</v>
      </c>
      <c r="K1501" s="51">
        <v>95</v>
      </c>
      <c r="L1501" s="52">
        <f t="shared" si="47"/>
        <v>104.125</v>
      </c>
    </row>
    <row r="1502" spans="1:12" ht="12.75" customHeight="1">
      <c r="A1502" s="47" t="s">
        <v>5879</v>
      </c>
      <c r="B1502" s="48" t="s">
        <v>5880</v>
      </c>
      <c r="C1502" s="49" t="s">
        <v>5881</v>
      </c>
      <c r="D1502" s="49" t="s">
        <v>888</v>
      </c>
      <c r="E1502" s="49" t="s">
        <v>889</v>
      </c>
      <c r="F1502" s="49" t="str">
        <f t="shared" si="46"/>
        <v>125</v>
      </c>
      <c r="G1502" s="50" t="s">
        <v>5502</v>
      </c>
      <c r="H1502" s="48" t="s">
        <v>1022</v>
      </c>
      <c r="I1502" s="50" t="s">
        <v>5603</v>
      </c>
      <c r="J1502" s="51">
        <v>113.25</v>
      </c>
      <c r="K1502" s="51">
        <v>75</v>
      </c>
      <c r="L1502" s="52">
        <f t="shared" si="47"/>
        <v>94.125</v>
      </c>
    </row>
    <row r="1503" spans="1:12" ht="12.75" customHeight="1">
      <c r="A1503" s="47" t="s">
        <v>5882</v>
      </c>
      <c r="B1503" s="48" t="s">
        <v>5883</v>
      </c>
      <c r="C1503" s="49" t="s">
        <v>5884</v>
      </c>
      <c r="D1503" s="49" t="s">
        <v>888</v>
      </c>
      <c r="E1503" s="49" t="s">
        <v>889</v>
      </c>
      <c r="F1503" s="49" t="str">
        <f t="shared" si="46"/>
        <v>125</v>
      </c>
      <c r="G1503" s="50" t="s">
        <v>5502</v>
      </c>
      <c r="H1503" s="48" t="s">
        <v>943</v>
      </c>
      <c r="I1503" s="50" t="s">
        <v>5690</v>
      </c>
      <c r="J1503" s="51">
        <v>141</v>
      </c>
      <c r="K1503" s="51">
        <v>63</v>
      </c>
      <c r="L1503" s="52">
        <f t="shared" si="47"/>
        <v>102</v>
      </c>
    </row>
    <row r="1504" spans="1:12" ht="12.75" customHeight="1">
      <c r="A1504" s="47" t="s">
        <v>5885</v>
      </c>
      <c r="B1504" s="48" t="s">
        <v>5886</v>
      </c>
      <c r="C1504" s="49" t="s">
        <v>5887</v>
      </c>
      <c r="D1504" s="49" t="s">
        <v>888</v>
      </c>
      <c r="E1504" s="49" t="s">
        <v>889</v>
      </c>
      <c r="F1504" s="49" t="str">
        <f t="shared" si="46"/>
        <v>125</v>
      </c>
      <c r="G1504" s="50" t="s">
        <v>5502</v>
      </c>
      <c r="H1504" s="48" t="s">
        <v>943</v>
      </c>
      <c r="I1504" s="50" t="s">
        <v>5690</v>
      </c>
      <c r="J1504" s="51">
        <v>116</v>
      </c>
      <c r="K1504" s="51">
        <v>52</v>
      </c>
      <c r="L1504" s="52">
        <f t="shared" si="47"/>
        <v>84</v>
      </c>
    </row>
    <row r="1505" spans="1:12" ht="12.75" customHeight="1">
      <c r="A1505" s="47" t="s">
        <v>5888</v>
      </c>
      <c r="B1505" s="48" t="s">
        <v>5889</v>
      </c>
      <c r="C1505" s="49" t="s">
        <v>5890</v>
      </c>
      <c r="D1505" s="49" t="s">
        <v>888</v>
      </c>
      <c r="E1505" s="49" t="s">
        <v>889</v>
      </c>
      <c r="F1505" s="49" t="str">
        <f t="shared" si="46"/>
        <v>125</v>
      </c>
      <c r="G1505" s="50" t="s">
        <v>5502</v>
      </c>
      <c r="H1505" s="48" t="s">
        <v>1022</v>
      </c>
      <c r="I1505" s="50" t="s">
        <v>5603</v>
      </c>
      <c r="J1505" s="51">
        <v>141.75</v>
      </c>
      <c r="K1505" s="51">
        <v>76</v>
      </c>
      <c r="L1505" s="52">
        <f t="shared" si="47"/>
        <v>108.875</v>
      </c>
    </row>
    <row r="1506" spans="1:12" ht="12.75" customHeight="1">
      <c r="A1506" s="47" t="s">
        <v>5891</v>
      </c>
      <c r="B1506" s="48" t="s">
        <v>5892</v>
      </c>
      <c r="C1506" s="49" t="s">
        <v>5893</v>
      </c>
      <c r="D1506" s="49" t="s">
        <v>888</v>
      </c>
      <c r="E1506" s="49" t="s">
        <v>889</v>
      </c>
      <c r="F1506" s="49" t="str">
        <f t="shared" si="46"/>
        <v>125</v>
      </c>
      <c r="G1506" s="50" t="s">
        <v>5502</v>
      </c>
      <c r="H1506" s="48" t="s">
        <v>5841</v>
      </c>
      <c r="I1506" s="50" t="s">
        <v>5842</v>
      </c>
      <c r="J1506" s="51">
        <v>123.75</v>
      </c>
      <c r="K1506" s="51">
        <v>65</v>
      </c>
      <c r="L1506" s="52">
        <f t="shared" si="47"/>
        <v>94.375</v>
      </c>
    </row>
    <row r="1507" spans="1:12" ht="12.75" customHeight="1">
      <c r="A1507" s="47" t="s">
        <v>5894</v>
      </c>
      <c r="B1507" s="48" t="s">
        <v>5895</v>
      </c>
      <c r="C1507" s="49" t="s">
        <v>5896</v>
      </c>
      <c r="D1507" s="49" t="s">
        <v>888</v>
      </c>
      <c r="E1507" s="49" t="s">
        <v>889</v>
      </c>
      <c r="F1507" s="49" t="str">
        <f t="shared" si="46"/>
        <v>125</v>
      </c>
      <c r="G1507" s="50" t="s">
        <v>5502</v>
      </c>
      <c r="H1507" s="48" t="s">
        <v>912</v>
      </c>
      <c r="I1507" s="50" t="s">
        <v>5757</v>
      </c>
      <c r="J1507" s="51">
        <v>135.25</v>
      </c>
      <c r="K1507" s="51">
        <v>92</v>
      </c>
      <c r="L1507" s="52">
        <f t="shared" si="47"/>
        <v>113.625</v>
      </c>
    </row>
    <row r="1508" spans="1:12" ht="12.75" customHeight="1">
      <c r="A1508" s="47" t="s">
        <v>5897</v>
      </c>
      <c r="B1508" s="48" t="s">
        <v>5898</v>
      </c>
      <c r="C1508" s="49" t="s">
        <v>5899</v>
      </c>
      <c r="D1508" s="49" t="s">
        <v>888</v>
      </c>
      <c r="E1508" s="49" t="s">
        <v>889</v>
      </c>
      <c r="F1508" s="49" t="str">
        <f t="shared" si="46"/>
        <v>125</v>
      </c>
      <c r="G1508" s="50" t="s">
        <v>5502</v>
      </c>
      <c r="H1508" s="48" t="s">
        <v>943</v>
      </c>
      <c r="I1508" s="50" t="s">
        <v>5690</v>
      </c>
      <c r="J1508" s="51">
        <v>121</v>
      </c>
      <c r="K1508" s="51">
        <v>61</v>
      </c>
      <c r="L1508" s="52">
        <f t="shared" si="47"/>
        <v>91</v>
      </c>
    </row>
    <row r="1509" spans="1:12" ht="12.75" customHeight="1">
      <c r="A1509" s="47" t="s">
        <v>5900</v>
      </c>
      <c r="B1509" s="48" t="s">
        <v>5901</v>
      </c>
      <c r="C1509" s="49" t="s">
        <v>5902</v>
      </c>
      <c r="D1509" s="49" t="s">
        <v>888</v>
      </c>
      <c r="E1509" s="49" t="s">
        <v>889</v>
      </c>
      <c r="F1509" s="49" t="str">
        <f t="shared" si="46"/>
        <v>125</v>
      </c>
      <c r="G1509" s="50" t="s">
        <v>5502</v>
      </c>
      <c r="H1509" s="48" t="s">
        <v>912</v>
      </c>
      <c r="I1509" s="50" t="s">
        <v>5757</v>
      </c>
      <c r="J1509" s="51">
        <v>137</v>
      </c>
      <c r="K1509" s="51">
        <v>57</v>
      </c>
      <c r="L1509" s="52">
        <f t="shared" si="47"/>
        <v>97</v>
      </c>
    </row>
    <row r="1510" spans="1:12" ht="12.75" customHeight="1">
      <c r="A1510" s="47" t="s">
        <v>5903</v>
      </c>
      <c r="B1510" s="48" t="s">
        <v>5904</v>
      </c>
      <c r="C1510" s="49" t="s">
        <v>5905</v>
      </c>
      <c r="D1510" s="49" t="s">
        <v>888</v>
      </c>
      <c r="E1510" s="49" t="s">
        <v>889</v>
      </c>
      <c r="F1510" s="49" t="str">
        <f t="shared" si="46"/>
        <v>125</v>
      </c>
      <c r="G1510" s="50" t="s">
        <v>5502</v>
      </c>
      <c r="H1510" s="48" t="s">
        <v>943</v>
      </c>
      <c r="I1510" s="50" t="s">
        <v>5690</v>
      </c>
      <c r="J1510" s="51">
        <v>144.5</v>
      </c>
      <c r="K1510" s="51">
        <v>62</v>
      </c>
      <c r="L1510" s="52">
        <f t="shared" si="47"/>
        <v>103.25</v>
      </c>
    </row>
    <row r="1511" spans="1:12" ht="12.75" customHeight="1">
      <c r="A1511" s="47" t="s">
        <v>5906</v>
      </c>
      <c r="B1511" s="48" t="s">
        <v>5907</v>
      </c>
      <c r="C1511" s="49" t="s">
        <v>2437</v>
      </c>
      <c r="D1511" s="49" t="s">
        <v>888</v>
      </c>
      <c r="E1511" s="49" t="s">
        <v>889</v>
      </c>
      <c r="F1511" s="49" t="str">
        <f t="shared" si="46"/>
        <v>125</v>
      </c>
      <c r="G1511" s="50" t="s">
        <v>5502</v>
      </c>
      <c r="H1511" s="48" t="s">
        <v>943</v>
      </c>
      <c r="I1511" s="50" t="s">
        <v>5690</v>
      </c>
      <c r="J1511" s="51">
        <v>114.25</v>
      </c>
      <c r="K1511" s="51">
        <v>70</v>
      </c>
      <c r="L1511" s="52">
        <f t="shared" si="47"/>
        <v>92.125</v>
      </c>
    </row>
    <row r="1512" spans="1:12" ht="12.75" customHeight="1">
      <c r="A1512" s="47" t="s">
        <v>5908</v>
      </c>
      <c r="B1512" s="48" t="s">
        <v>5909</v>
      </c>
      <c r="C1512" s="49" t="s">
        <v>5910</v>
      </c>
      <c r="D1512" s="49" t="s">
        <v>888</v>
      </c>
      <c r="E1512" s="49" t="s">
        <v>889</v>
      </c>
      <c r="F1512" s="49" t="str">
        <f t="shared" si="46"/>
        <v>125</v>
      </c>
      <c r="G1512" s="50" t="s">
        <v>5502</v>
      </c>
      <c r="H1512" s="48" t="s">
        <v>943</v>
      </c>
      <c r="I1512" s="50" t="s">
        <v>5690</v>
      </c>
      <c r="J1512" s="51">
        <v>123.25</v>
      </c>
      <c r="K1512" s="51">
        <v>53</v>
      </c>
      <c r="L1512" s="52">
        <f t="shared" si="47"/>
        <v>88.125</v>
      </c>
    </row>
    <row r="1513" spans="1:12" ht="12.75" customHeight="1">
      <c r="A1513" s="47" t="s">
        <v>5911</v>
      </c>
      <c r="B1513" s="48" t="s">
        <v>5912</v>
      </c>
      <c r="C1513" s="49" t="s">
        <v>5913</v>
      </c>
      <c r="D1513" s="49" t="s">
        <v>888</v>
      </c>
      <c r="E1513" s="49" t="s">
        <v>889</v>
      </c>
      <c r="F1513" s="49" t="str">
        <f t="shared" si="46"/>
        <v>125</v>
      </c>
      <c r="G1513" s="50" t="s">
        <v>5502</v>
      </c>
      <c r="H1513" s="48" t="s">
        <v>1022</v>
      </c>
      <c r="I1513" s="50" t="s">
        <v>5603</v>
      </c>
      <c r="J1513" s="51">
        <v>131</v>
      </c>
      <c r="K1513" s="51">
        <v>92</v>
      </c>
      <c r="L1513" s="52">
        <f t="shared" si="47"/>
        <v>111.5</v>
      </c>
    </row>
    <row r="1514" spans="1:12" ht="12.75" customHeight="1">
      <c r="A1514" s="47" t="s">
        <v>5914</v>
      </c>
      <c r="B1514" s="48" t="s">
        <v>5915</v>
      </c>
      <c r="C1514" s="49" t="s">
        <v>5916</v>
      </c>
      <c r="D1514" s="49" t="s">
        <v>888</v>
      </c>
      <c r="E1514" s="49" t="s">
        <v>889</v>
      </c>
      <c r="F1514" s="49" t="str">
        <f t="shared" si="46"/>
        <v>125</v>
      </c>
      <c r="G1514" s="50" t="s">
        <v>5502</v>
      </c>
      <c r="H1514" s="48" t="s">
        <v>904</v>
      </c>
      <c r="I1514" s="50" t="s">
        <v>5607</v>
      </c>
      <c r="J1514" s="51">
        <v>131.25</v>
      </c>
      <c r="K1514" s="51">
        <v>46</v>
      </c>
      <c r="L1514" s="52">
        <f t="shared" si="47"/>
        <v>88.625</v>
      </c>
    </row>
    <row r="1515" spans="1:12" ht="12.75" customHeight="1">
      <c r="A1515" s="47" t="s">
        <v>5917</v>
      </c>
      <c r="B1515" s="48" t="s">
        <v>5918</v>
      </c>
      <c r="C1515" s="49" t="s">
        <v>5919</v>
      </c>
      <c r="D1515" s="49" t="s">
        <v>888</v>
      </c>
      <c r="E1515" s="49" t="s">
        <v>889</v>
      </c>
      <c r="F1515" s="49" t="str">
        <f t="shared" si="46"/>
        <v>125</v>
      </c>
      <c r="G1515" s="50" t="s">
        <v>5502</v>
      </c>
      <c r="H1515" s="48" t="s">
        <v>5841</v>
      </c>
      <c r="I1515" s="50" t="s">
        <v>5842</v>
      </c>
      <c r="J1515" s="51">
        <v>135.5</v>
      </c>
      <c r="K1515" s="51">
        <v>76</v>
      </c>
      <c r="L1515" s="52">
        <f t="shared" si="47"/>
        <v>105.75</v>
      </c>
    </row>
    <row r="1516" spans="1:12" ht="12.75" customHeight="1">
      <c r="A1516" s="47" t="s">
        <v>5920</v>
      </c>
      <c r="B1516" s="48" t="s">
        <v>5921</v>
      </c>
      <c r="C1516" s="49" t="s">
        <v>5922</v>
      </c>
      <c r="D1516" s="49" t="s">
        <v>888</v>
      </c>
      <c r="E1516" s="49" t="s">
        <v>889</v>
      </c>
      <c r="F1516" s="49" t="str">
        <f t="shared" si="46"/>
        <v>125</v>
      </c>
      <c r="G1516" s="50" t="s">
        <v>5502</v>
      </c>
      <c r="H1516" s="48" t="s">
        <v>943</v>
      </c>
      <c r="I1516" s="50" t="s">
        <v>5690</v>
      </c>
      <c r="J1516" s="51">
        <v>118.75</v>
      </c>
      <c r="K1516" s="51">
        <v>47</v>
      </c>
      <c r="L1516" s="52">
        <f t="shared" si="47"/>
        <v>82.875</v>
      </c>
    </row>
    <row r="1517" spans="1:12" ht="12.75" customHeight="1">
      <c r="A1517" s="47" t="s">
        <v>5923</v>
      </c>
      <c r="B1517" s="48" t="s">
        <v>5924</v>
      </c>
      <c r="C1517" s="49" t="s">
        <v>5925</v>
      </c>
      <c r="D1517" s="49" t="s">
        <v>888</v>
      </c>
      <c r="E1517" s="49" t="s">
        <v>889</v>
      </c>
      <c r="F1517" s="49" t="str">
        <f t="shared" si="46"/>
        <v>125</v>
      </c>
      <c r="G1517" s="50" t="s">
        <v>5502</v>
      </c>
      <c r="H1517" s="48" t="s">
        <v>912</v>
      </c>
      <c r="I1517" s="50" t="s">
        <v>5757</v>
      </c>
      <c r="J1517" s="51">
        <v>148</v>
      </c>
      <c r="K1517" s="51">
        <v>61</v>
      </c>
      <c r="L1517" s="52">
        <f t="shared" si="47"/>
        <v>104.5</v>
      </c>
    </row>
    <row r="1518" spans="1:12" ht="12.75" customHeight="1">
      <c r="A1518" s="47" t="s">
        <v>5926</v>
      </c>
      <c r="B1518" s="48" t="s">
        <v>5927</v>
      </c>
      <c r="C1518" s="49" t="s">
        <v>5928</v>
      </c>
      <c r="D1518" s="49" t="s">
        <v>888</v>
      </c>
      <c r="E1518" s="49" t="s">
        <v>889</v>
      </c>
      <c r="F1518" s="49" t="str">
        <f t="shared" si="46"/>
        <v>125</v>
      </c>
      <c r="G1518" s="50" t="s">
        <v>5502</v>
      </c>
      <c r="H1518" s="48" t="s">
        <v>1022</v>
      </c>
      <c r="I1518" s="50" t="s">
        <v>5603</v>
      </c>
      <c r="J1518" s="51">
        <v>111.5</v>
      </c>
      <c r="K1518" s="51">
        <v>68</v>
      </c>
      <c r="L1518" s="52">
        <f t="shared" si="47"/>
        <v>89.75</v>
      </c>
    </row>
    <row r="1519" spans="1:12" ht="12.75" customHeight="1">
      <c r="A1519" s="47" t="s">
        <v>5929</v>
      </c>
      <c r="B1519" s="48" t="s">
        <v>5930</v>
      </c>
      <c r="C1519" s="49" t="s">
        <v>5931</v>
      </c>
      <c r="D1519" s="49" t="s">
        <v>888</v>
      </c>
      <c r="E1519" s="49" t="s">
        <v>889</v>
      </c>
      <c r="F1519" s="49" t="str">
        <f t="shared" si="46"/>
        <v>125</v>
      </c>
      <c r="G1519" s="50" t="s">
        <v>5502</v>
      </c>
      <c r="H1519" s="48" t="s">
        <v>912</v>
      </c>
      <c r="I1519" s="50" t="s">
        <v>5757</v>
      </c>
      <c r="J1519" s="51">
        <v>143</v>
      </c>
      <c r="K1519" s="51">
        <v>56</v>
      </c>
      <c r="L1519" s="52">
        <f t="shared" si="47"/>
        <v>99.5</v>
      </c>
    </row>
    <row r="1520" spans="1:12" ht="12.75" customHeight="1">
      <c r="A1520" s="47" t="s">
        <v>5932</v>
      </c>
      <c r="B1520" s="48" t="s">
        <v>5933</v>
      </c>
      <c r="C1520" s="49" t="s">
        <v>5934</v>
      </c>
      <c r="D1520" s="49" t="s">
        <v>888</v>
      </c>
      <c r="E1520" s="49" t="s">
        <v>889</v>
      </c>
      <c r="F1520" s="49" t="str">
        <f t="shared" si="46"/>
        <v>125</v>
      </c>
      <c r="G1520" s="50" t="s">
        <v>5502</v>
      </c>
      <c r="H1520" s="48" t="s">
        <v>943</v>
      </c>
      <c r="I1520" s="50" t="s">
        <v>5690</v>
      </c>
      <c r="J1520" s="51">
        <v>123.25</v>
      </c>
      <c r="K1520" s="51">
        <v>54</v>
      </c>
      <c r="L1520" s="52">
        <f t="shared" si="47"/>
        <v>88.625</v>
      </c>
    </row>
    <row r="1521" spans="1:12" ht="12.75" customHeight="1">
      <c r="A1521" s="47" t="s">
        <v>5935</v>
      </c>
      <c r="B1521" s="48" t="s">
        <v>5936</v>
      </c>
      <c r="C1521" s="49" t="s">
        <v>5937</v>
      </c>
      <c r="D1521" s="49" t="s">
        <v>888</v>
      </c>
      <c r="E1521" s="49" t="s">
        <v>889</v>
      </c>
      <c r="F1521" s="49" t="str">
        <f t="shared" si="46"/>
        <v>125</v>
      </c>
      <c r="G1521" s="50" t="s">
        <v>5502</v>
      </c>
      <c r="H1521" s="48" t="s">
        <v>891</v>
      </c>
      <c r="I1521" s="50" t="s">
        <v>5938</v>
      </c>
      <c r="J1521" s="51">
        <v>121</v>
      </c>
      <c r="K1521" s="51">
        <v>68</v>
      </c>
      <c r="L1521" s="52">
        <f t="shared" si="47"/>
        <v>94.5</v>
      </c>
    </row>
    <row r="1522" spans="1:12" ht="12.75" customHeight="1">
      <c r="A1522" s="47" t="s">
        <v>5939</v>
      </c>
      <c r="B1522" s="48" t="s">
        <v>5940</v>
      </c>
      <c r="C1522" s="49" t="s">
        <v>5941</v>
      </c>
      <c r="D1522" s="49" t="s">
        <v>888</v>
      </c>
      <c r="E1522" s="49" t="s">
        <v>889</v>
      </c>
      <c r="F1522" s="49" t="str">
        <f t="shared" si="46"/>
        <v>125</v>
      </c>
      <c r="G1522" s="50" t="s">
        <v>5502</v>
      </c>
      <c r="H1522" s="48" t="s">
        <v>943</v>
      </c>
      <c r="I1522" s="50" t="s">
        <v>5690</v>
      </c>
      <c r="J1522" s="51">
        <v>121.75</v>
      </c>
      <c r="K1522" s="51">
        <v>39</v>
      </c>
      <c r="L1522" s="52">
        <f t="shared" si="47"/>
        <v>80.375</v>
      </c>
    </row>
    <row r="1523" spans="1:12" ht="12.75" customHeight="1">
      <c r="A1523" s="47" t="s">
        <v>5942</v>
      </c>
      <c r="B1523" s="48" t="s">
        <v>5943</v>
      </c>
      <c r="C1523" s="49" t="s">
        <v>5944</v>
      </c>
      <c r="D1523" s="49" t="s">
        <v>888</v>
      </c>
      <c r="E1523" s="49" t="s">
        <v>889</v>
      </c>
      <c r="F1523" s="49" t="str">
        <f t="shared" si="46"/>
        <v>125</v>
      </c>
      <c r="G1523" s="50" t="s">
        <v>5502</v>
      </c>
      <c r="H1523" s="48" t="s">
        <v>1022</v>
      </c>
      <c r="I1523" s="50" t="s">
        <v>5603</v>
      </c>
      <c r="J1523" s="51">
        <v>127.75</v>
      </c>
      <c r="K1523" s="51">
        <v>86</v>
      </c>
      <c r="L1523" s="52">
        <f t="shared" si="47"/>
        <v>106.875</v>
      </c>
    </row>
    <row r="1524" spans="1:12" ht="12.75" customHeight="1">
      <c r="A1524" s="47" t="s">
        <v>5945</v>
      </c>
      <c r="B1524" s="48" t="s">
        <v>5946</v>
      </c>
      <c r="C1524" s="49" t="s">
        <v>4182</v>
      </c>
      <c r="D1524" s="49" t="s">
        <v>888</v>
      </c>
      <c r="E1524" s="49" t="s">
        <v>889</v>
      </c>
      <c r="F1524" s="49" t="str">
        <f t="shared" si="46"/>
        <v>125</v>
      </c>
      <c r="G1524" s="50" t="s">
        <v>5502</v>
      </c>
      <c r="H1524" s="48" t="s">
        <v>943</v>
      </c>
      <c r="I1524" s="50" t="s">
        <v>5690</v>
      </c>
      <c r="J1524" s="51">
        <v>115.5</v>
      </c>
      <c r="K1524" s="51">
        <v>56</v>
      </c>
      <c r="L1524" s="52">
        <f t="shared" si="47"/>
        <v>85.75</v>
      </c>
    </row>
    <row r="1525" spans="1:12" ht="12.75" customHeight="1">
      <c r="A1525" s="47" t="s">
        <v>5947</v>
      </c>
      <c r="B1525" s="48" t="s">
        <v>5948</v>
      </c>
      <c r="C1525" s="49" t="s">
        <v>5949</v>
      </c>
      <c r="D1525" s="49" t="s">
        <v>888</v>
      </c>
      <c r="E1525" s="49" t="s">
        <v>889</v>
      </c>
      <c r="F1525" s="49" t="str">
        <f t="shared" si="46"/>
        <v>125</v>
      </c>
      <c r="G1525" s="50" t="s">
        <v>5502</v>
      </c>
      <c r="H1525" s="48" t="s">
        <v>943</v>
      </c>
      <c r="I1525" s="50" t="s">
        <v>5690</v>
      </c>
      <c r="J1525" s="51">
        <v>148.5</v>
      </c>
      <c r="K1525" s="51">
        <v>48</v>
      </c>
      <c r="L1525" s="52">
        <f t="shared" si="47"/>
        <v>98.25</v>
      </c>
    </row>
    <row r="1526" spans="1:12" ht="12.75" customHeight="1">
      <c r="A1526" s="47" t="s">
        <v>5950</v>
      </c>
      <c r="B1526" s="48" t="s">
        <v>5951</v>
      </c>
      <c r="C1526" s="49" t="s">
        <v>5952</v>
      </c>
      <c r="D1526" s="49" t="s">
        <v>888</v>
      </c>
      <c r="E1526" s="49" t="s">
        <v>889</v>
      </c>
      <c r="F1526" s="49" t="str">
        <f t="shared" si="46"/>
        <v>125</v>
      </c>
      <c r="G1526" s="50" t="s">
        <v>5502</v>
      </c>
      <c r="H1526" s="48" t="s">
        <v>891</v>
      </c>
      <c r="I1526" s="50" t="s">
        <v>5938</v>
      </c>
      <c r="J1526" s="51">
        <v>114</v>
      </c>
      <c r="K1526" s="51">
        <v>68</v>
      </c>
      <c r="L1526" s="52">
        <f t="shared" si="47"/>
        <v>91</v>
      </c>
    </row>
    <row r="1527" spans="1:12" ht="12.75" customHeight="1">
      <c r="A1527" s="47" t="s">
        <v>5953</v>
      </c>
      <c r="B1527" s="48" t="s">
        <v>5954</v>
      </c>
      <c r="C1527" s="49" t="s">
        <v>5955</v>
      </c>
      <c r="D1527" s="49" t="s">
        <v>888</v>
      </c>
      <c r="E1527" s="49" t="s">
        <v>889</v>
      </c>
      <c r="F1527" s="49" t="str">
        <f t="shared" si="46"/>
        <v>125</v>
      </c>
      <c r="G1527" s="50" t="s">
        <v>5502</v>
      </c>
      <c r="H1527" s="48" t="s">
        <v>943</v>
      </c>
      <c r="I1527" s="50" t="s">
        <v>5690</v>
      </c>
      <c r="J1527" s="51">
        <v>143.25</v>
      </c>
      <c r="K1527" s="51">
        <v>70</v>
      </c>
      <c r="L1527" s="52">
        <f t="shared" si="47"/>
        <v>106.625</v>
      </c>
    </row>
    <row r="1528" spans="1:12" ht="12.75" customHeight="1">
      <c r="A1528" s="47" t="s">
        <v>5956</v>
      </c>
      <c r="B1528" s="48" t="s">
        <v>5957</v>
      </c>
      <c r="C1528" s="49" t="s">
        <v>5958</v>
      </c>
      <c r="D1528" s="49" t="s">
        <v>888</v>
      </c>
      <c r="E1528" s="49" t="s">
        <v>889</v>
      </c>
      <c r="F1528" s="49" t="str">
        <f t="shared" si="46"/>
        <v>125</v>
      </c>
      <c r="G1528" s="50" t="s">
        <v>5502</v>
      </c>
      <c r="H1528" s="48" t="s">
        <v>912</v>
      </c>
      <c r="I1528" s="50" t="s">
        <v>5757</v>
      </c>
      <c r="J1528" s="51">
        <v>112.75</v>
      </c>
      <c r="K1528" s="51">
        <v>89</v>
      </c>
      <c r="L1528" s="52">
        <f t="shared" si="47"/>
        <v>100.875</v>
      </c>
    </row>
    <row r="1529" spans="1:12" ht="12.75" customHeight="1">
      <c r="A1529" s="47" t="s">
        <v>5959</v>
      </c>
      <c r="B1529" s="48" t="s">
        <v>5960</v>
      </c>
      <c r="C1529" s="49" t="s">
        <v>5961</v>
      </c>
      <c r="D1529" s="49" t="s">
        <v>888</v>
      </c>
      <c r="E1529" s="49" t="s">
        <v>889</v>
      </c>
      <c r="F1529" s="49" t="str">
        <f t="shared" si="46"/>
        <v>125</v>
      </c>
      <c r="G1529" s="50" t="s">
        <v>5502</v>
      </c>
      <c r="H1529" s="48" t="s">
        <v>5761</v>
      </c>
      <c r="I1529" s="50" t="s">
        <v>5762</v>
      </c>
      <c r="J1529" s="51">
        <v>116</v>
      </c>
      <c r="K1529" s="51">
        <v>60</v>
      </c>
      <c r="L1529" s="52">
        <f t="shared" si="47"/>
        <v>88</v>
      </c>
    </row>
    <row r="1530" spans="1:12" ht="12.75" customHeight="1">
      <c r="A1530" s="47" t="s">
        <v>5962</v>
      </c>
      <c r="B1530" s="48" t="s">
        <v>5963</v>
      </c>
      <c r="C1530" s="49" t="s">
        <v>5964</v>
      </c>
      <c r="D1530" s="49" t="s">
        <v>888</v>
      </c>
      <c r="E1530" s="49" t="s">
        <v>889</v>
      </c>
      <c r="F1530" s="49" t="str">
        <f t="shared" si="46"/>
        <v>125</v>
      </c>
      <c r="G1530" s="50" t="s">
        <v>5502</v>
      </c>
      <c r="H1530" s="48" t="s">
        <v>1022</v>
      </c>
      <c r="I1530" s="50" t="s">
        <v>5603</v>
      </c>
      <c r="J1530" s="51">
        <v>113.5</v>
      </c>
      <c r="K1530" s="51">
        <v>94</v>
      </c>
      <c r="L1530" s="52">
        <f t="shared" si="47"/>
        <v>103.75</v>
      </c>
    </row>
    <row r="1531" spans="1:12" ht="12.75" customHeight="1">
      <c r="A1531" s="47" t="s">
        <v>5965</v>
      </c>
      <c r="B1531" s="48" t="s">
        <v>5966</v>
      </c>
      <c r="C1531" s="49" t="s">
        <v>5967</v>
      </c>
      <c r="D1531" s="49" t="s">
        <v>888</v>
      </c>
      <c r="E1531" s="49" t="s">
        <v>889</v>
      </c>
      <c r="F1531" s="49" t="str">
        <f t="shared" si="46"/>
        <v>125</v>
      </c>
      <c r="G1531" s="50" t="s">
        <v>5502</v>
      </c>
      <c r="H1531" s="48" t="s">
        <v>904</v>
      </c>
      <c r="I1531" s="50" t="s">
        <v>5607</v>
      </c>
      <c r="J1531" s="51">
        <v>134</v>
      </c>
      <c r="K1531" s="51">
        <v>98</v>
      </c>
      <c r="L1531" s="52">
        <f t="shared" si="47"/>
        <v>116</v>
      </c>
    </row>
    <row r="1532" spans="1:12" ht="12.75" customHeight="1">
      <c r="A1532" s="47" t="s">
        <v>5968</v>
      </c>
      <c r="B1532" s="48" t="s">
        <v>5969</v>
      </c>
      <c r="C1532" s="49" t="s">
        <v>5970</v>
      </c>
      <c r="D1532" s="49" t="s">
        <v>888</v>
      </c>
      <c r="E1532" s="49" t="s">
        <v>889</v>
      </c>
      <c r="F1532" s="49" t="str">
        <f t="shared" si="46"/>
        <v>125</v>
      </c>
      <c r="G1532" s="50" t="s">
        <v>5502</v>
      </c>
      <c r="H1532" s="48" t="s">
        <v>943</v>
      </c>
      <c r="I1532" s="50" t="s">
        <v>5690</v>
      </c>
      <c r="J1532" s="51">
        <v>150</v>
      </c>
      <c r="K1532" s="51">
        <v>72</v>
      </c>
      <c r="L1532" s="52">
        <f t="shared" si="47"/>
        <v>111</v>
      </c>
    </row>
    <row r="1533" spans="1:12" ht="12.75" customHeight="1">
      <c r="A1533" s="47" t="s">
        <v>5971</v>
      </c>
      <c r="B1533" s="48" t="s">
        <v>5972</v>
      </c>
      <c r="C1533" s="49" t="s">
        <v>5973</v>
      </c>
      <c r="D1533" s="49" t="s">
        <v>888</v>
      </c>
      <c r="E1533" s="49" t="s">
        <v>889</v>
      </c>
      <c r="F1533" s="49" t="str">
        <f t="shared" si="46"/>
        <v>125</v>
      </c>
      <c r="G1533" s="50" t="s">
        <v>5502</v>
      </c>
      <c r="H1533" s="48" t="s">
        <v>5841</v>
      </c>
      <c r="I1533" s="50" t="s">
        <v>5842</v>
      </c>
      <c r="J1533" s="51">
        <v>136.75</v>
      </c>
      <c r="K1533" s="51">
        <v>97</v>
      </c>
      <c r="L1533" s="52">
        <f t="shared" si="47"/>
        <v>116.875</v>
      </c>
    </row>
    <row r="1534" spans="1:12" ht="12.75" customHeight="1">
      <c r="A1534" s="47" t="s">
        <v>5974</v>
      </c>
      <c r="B1534" s="48" t="s">
        <v>5975</v>
      </c>
      <c r="C1534" s="49" t="s">
        <v>5976</v>
      </c>
      <c r="D1534" s="49" t="s">
        <v>888</v>
      </c>
      <c r="E1534" s="49" t="s">
        <v>889</v>
      </c>
      <c r="F1534" s="49" t="str">
        <f t="shared" si="46"/>
        <v>125</v>
      </c>
      <c r="G1534" s="50" t="s">
        <v>5502</v>
      </c>
      <c r="H1534" s="48" t="s">
        <v>904</v>
      </c>
      <c r="I1534" s="50" t="s">
        <v>5607</v>
      </c>
      <c r="J1534" s="51">
        <v>131</v>
      </c>
      <c r="K1534" s="51">
        <v>100</v>
      </c>
      <c r="L1534" s="52">
        <f t="shared" si="47"/>
        <v>115.5</v>
      </c>
    </row>
    <row r="1535" spans="1:12" ht="12.75" customHeight="1">
      <c r="A1535" s="47" t="s">
        <v>5977</v>
      </c>
      <c r="B1535" s="48" t="s">
        <v>5978</v>
      </c>
      <c r="C1535" s="49" t="s">
        <v>5979</v>
      </c>
      <c r="D1535" s="49" t="s">
        <v>888</v>
      </c>
      <c r="E1535" s="49" t="s">
        <v>889</v>
      </c>
      <c r="F1535" s="49" t="str">
        <f t="shared" si="46"/>
        <v>125</v>
      </c>
      <c r="G1535" s="50" t="s">
        <v>5502</v>
      </c>
      <c r="H1535" s="48" t="s">
        <v>1045</v>
      </c>
      <c r="I1535" s="50" t="s">
        <v>5980</v>
      </c>
      <c r="J1535" s="51">
        <v>123.5</v>
      </c>
      <c r="K1535" s="51">
        <v>81</v>
      </c>
      <c r="L1535" s="52">
        <f t="shared" si="47"/>
        <v>102.25</v>
      </c>
    </row>
    <row r="1536" spans="1:12" ht="12.75" customHeight="1">
      <c r="A1536" s="47" t="s">
        <v>5981</v>
      </c>
      <c r="B1536" s="48" t="s">
        <v>5982</v>
      </c>
      <c r="C1536" s="49" t="s">
        <v>5983</v>
      </c>
      <c r="D1536" s="49" t="s">
        <v>888</v>
      </c>
      <c r="E1536" s="49" t="s">
        <v>889</v>
      </c>
      <c r="F1536" s="49" t="str">
        <f t="shared" si="46"/>
        <v>125</v>
      </c>
      <c r="G1536" s="50" t="s">
        <v>5502</v>
      </c>
      <c r="H1536" s="48" t="s">
        <v>943</v>
      </c>
      <c r="I1536" s="50" t="s">
        <v>5690</v>
      </c>
      <c r="J1536" s="51">
        <v>120.25</v>
      </c>
      <c r="K1536" s="51">
        <v>33</v>
      </c>
      <c r="L1536" s="52">
        <f t="shared" si="47"/>
        <v>76.625</v>
      </c>
    </row>
    <row r="1537" spans="1:12" ht="12.75" customHeight="1">
      <c r="A1537" s="47" t="s">
        <v>5984</v>
      </c>
      <c r="B1537" s="48" t="s">
        <v>5985</v>
      </c>
      <c r="C1537" s="49" t="s">
        <v>5986</v>
      </c>
      <c r="D1537" s="49" t="s">
        <v>888</v>
      </c>
      <c r="E1537" s="49" t="s">
        <v>889</v>
      </c>
      <c r="F1537" s="49" t="str">
        <f t="shared" si="46"/>
        <v>125</v>
      </c>
      <c r="G1537" s="50" t="s">
        <v>5502</v>
      </c>
      <c r="H1537" s="48" t="s">
        <v>904</v>
      </c>
      <c r="I1537" s="50" t="s">
        <v>5607</v>
      </c>
      <c r="J1537" s="51">
        <v>120.75</v>
      </c>
      <c r="K1537" s="51">
        <v>87</v>
      </c>
      <c r="L1537" s="52">
        <f t="shared" si="47"/>
        <v>103.875</v>
      </c>
    </row>
    <row r="1538" spans="1:12" ht="12.75" customHeight="1">
      <c r="A1538" s="47" t="s">
        <v>5987</v>
      </c>
      <c r="B1538" s="48" t="s">
        <v>5988</v>
      </c>
      <c r="C1538" s="49" t="s">
        <v>5989</v>
      </c>
      <c r="D1538" s="49" t="s">
        <v>888</v>
      </c>
      <c r="E1538" s="49" t="s">
        <v>889</v>
      </c>
      <c r="F1538" s="49" t="str">
        <f t="shared" si="46"/>
        <v>125</v>
      </c>
      <c r="G1538" s="50" t="s">
        <v>5502</v>
      </c>
      <c r="H1538" s="48" t="s">
        <v>943</v>
      </c>
      <c r="I1538" s="50" t="s">
        <v>5690</v>
      </c>
      <c r="J1538" s="51">
        <v>134.75</v>
      </c>
      <c r="K1538" s="51">
        <v>99</v>
      </c>
      <c r="L1538" s="52">
        <f t="shared" si="47"/>
        <v>116.875</v>
      </c>
    </row>
    <row r="1539" spans="1:12" ht="12.75" customHeight="1">
      <c r="A1539" s="47" t="s">
        <v>5990</v>
      </c>
      <c r="B1539" s="48" t="s">
        <v>5991</v>
      </c>
      <c r="C1539" s="49" t="s">
        <v>5992</v>
      </c>
      <c r="D1539" s="49" t="s">
        <v>888</v>
      </c>
      <c r="E1539" s="49" t="s">
        <v>889</v>
      </c>
      <c r="F1539" s="49" t="str">
        <f t="shared" si="46"/>
        <v>125</v>
      </c>
      <c r="G1539" s="50" t="s">
        <v>5502</v>
      </c>
      <c r="H1539" s="48" t="s">
        <v>943</v>
      </c>
      <c r="I1539" s="50" t="s">
        <v>5690</v>
      </c>
      <c r="J1539" s="51">
        <v>137</v>
      </c>
      <c r="K1539" s="51">
        <v>72</v>
      </c>
      <c r="L1539" s="52">
        <f t="shared" si="47"/>
        <v>104.5</v>
      </c>
    </row>
    <row r="1540" spans="1:12" ht="12.75" customHeight="1">
      <c r="A1540" s="47" t="s">
        <v>5993</v>
      </c>
      <c r="B1540" s="48" t="s">
        <v>5994</v>
      </c>
      <c r="C1540" s="49" t="s">
        <v>5995</v>
      </c>
      <c r="D1540" s="49" t="s">
        <v>888</v>
      </c>
      <c r="E1540" s="49" t="s">
        <v>889</v>
      </c>
      <c r="F1540" s="49" t="str">
        <f t="shared" si="46"/>
        <v>125</v>
      </c>
      <c r="G1540" s="50" t="s">
        <v>5502</v>
      </c>
      <c r="H1540" s="48" t="s">
        <v>1022</v>
      </c>
      <c r="I1540" s="50" t="s">
        <v>5603</v>
      </c>
      <c r="J1540" s="51">
        <v>144.5</v>
      </c>
      <c r="K1540" s="51">
        <v>84</v>
      </c>
      <c r="L1540" s="52">
        <f t="shared" si="47"/>
        <v>114.25</v>
      </c>
    </row>
    <row r="1541" spans="1:12" ht="12.75" customHeight="1">
      <c r="A1541" s="47" t="s">
        <v>5996</v>
      </c>
      <c r="B1541" s="48" t="s">
        <v>5997</v>
      </c>
      <c r="C1541" s="49" t="s">
        <v>5998</v>
      </c>
      <c r="D1541" s="49" t="s">
        <v>888</v>
      </c>
      <c r="E1541" s="49" t="s">
        <v>889</v>
      </c>
      <c r="F1541" s="49" t="str">
        <f t="shared" ref="F1541:F1604" si="48">LEFT(B1541,3)</f>
        <v>125</v>
      </c>
      <c r="G1541" s="50" t="s">
        <v>5502</v>
      </c>
      <c r="H1541" s="48" t="s">
        <v>943</v>
      </c>
      <c r="I1541" s="50" t="s">
        <v>5690</v>
      </c>
      <c r="J1541" s="51">
        <v>138.5</v>
      </c>
      <c r="K1541" s="51">
        <v>37</v>
      </c>
      <c r="L1541" s="52">
        <f t="shared" ref="L1541:L1604" si="49">IF(MID(B1541,4,1)="1", J1541*50%+K1541*50%, J1541*60%+K1541*40%)</f>
        <v>87.75</v>
      </c>
    </row>
    <row r="1542" spans="1:12" ht="12.75" customHeight="1">
      <c r="A1542" s="47" t="s">
        <v>5999</v>
      </c>
      <c r="B1542" s="48" t="s">
        <v>6000</v>
      </c>
      <c r="C1542" s="49" t="s">
        <v>6001</v>
      </c>
      <c r="D1542" s="49" t="s">
        <v>888</v>
      </c>
      <c r="E1542" s="49" t="s">
        <v>889</v>
      </c>
      <c r="F1542" s="49" t="str">
        <f t="shared" si="48"/>
        <v>125</v>
      </c>
      <c r="G1542" s="50" t="s">
        <v>5502</v>
      </c>
      <c r="H1542" s="48" t="s">
        <v>904</v>
      </c>
      <c r="I1542" s="50" t="s">
        <v>5607</v>
      </c>
      <c r="J1542" s="51">
        <v>139</v>
      </c>
      <c r="K1542" s="51">
        <v>32</v>
      </c>
      <c r="L1542" s="52">
        <f t="shared" si="49"/>
        <v>85.5</v>
      </c>
    </row>
    <row r="1543" spans="1:12" ht="12.75" customHeight="1">
      <c r="A1543" s="47" t="s">
        <v>6002</v>
      </c>
      <c r="B1543" s="48" t="s">
        <v>6003</v>
      </c>
      <c r="C1543" s="49" t="s">
        <v>6004</v>
      </c>
      <c r="D1543" s="49" t="s">
        <v>888</v>
      </c>
      <c r="E1543" s="49" t="s">
        <v>889</v>
      </c>
      <c r="F1543" s="49" t="str">
        <f t="shared" si="48"/>
        <v>125</v>
      </c>
      <c r="G1543" s="50" t="s">
        <v>5502</v>
      </c>
      <c r="H1543" s="48" t="s">
        <v>943</v>
      </c>
      <c r="I1543" s="50" t="s">
        <v>5690</v>
      </c>
      <c r="J1543" s="51">
        <v>125</v>
      </c>
      <c r="K1543" s="51">
        <v>33</v>
      </c>
      <c r="L1543" s="52">
        <f t="shared" si="49"/>
        <v>79</v>
      </c>
    </row>
    <row r="1544" spans="1:12" ht="12.75" customHeight="1">
      <c r="A1544" s="47" t="s">
        <v>6005</v>
      </c>
      <c r="B1544" s="48" t="s">
        <v>6006</v>
      </c>
      <c r="C1544" s="49" t="s">
        <v>6007</v>
      </c>
      <c r="D1544" s="49" t="s">
        <v>888</v>
      </c>
      <c r="E1544" s="49" t="s">
        <v>889</v>
      </c>
      <c r="F1544" s="49" t="str">
        <f t="shared" si="48"/>
        <v>125</v>
      </c>
      <c r="G1544" s="50" t="s">
        <v>5502</v>
      </c>
      <c r="H1544" s="48" t="s">
        <v>1022</v>
      </c>
      <c r="I1544" s="50" t="s">
        <v>5603</v>
      </c>
      <c r="J1544" s="51">
        <v>133.5</v>
      </c>
      <c r="K1544" s="51">
        <v>83</v>
      </c>
      <c r="L1544" s="52">
        <f t="shared" si="49"/>
        <v>108.25</v>
      </c>
    </row>
    <row r="1545" spans="1:12" ht="12.75" customHeight="1">
      <c r="A1545" s="47" t="s">
        <v>6008</v>
      </c>
      <c r="B1545" s="48" t="s">
        <v>6009</v>
      </c>
      <c r="C1545" s="49" t="s">
        <v>6010</v>
      </c>
      <c r="D1545" s="49" t="s">
        <v>888</v>
      </c>
      <c r="E1545" s="49" t="s">
        <v>889</v>
      </c>
      <c r="F1545" s="49" t="str">
        <f t="shared" si="48"/>
        <v>125</v>
      </c>
      <c r="G1545" s="50" t="s">
        <v>5502</v>
      </c>
      <c r="H1545" s="48" t="s">
        <v>912</v>
      </c>
      <c r="I1545" s="50" t="s">
        <v>5757</v>
      </c>
      <c r="J1545" s="51">
        <v>114.5</v>
      </c>
      <c r="K1545" s="51">
        <v>62</v>
      </c>
      <c r="L1545" s="52">
        <f t="shared" si="49"/>
        <v>88.25</v>
      </c>
    </row>
    <row r="1546" spans="1:12" ht="12.75" customHeight="1">
      <c r="A1546" s="47" t="s">
        <v>6011</v>
      </c>
      <c r="B1546" s="48" t="s">
        <v>6012</v>
      </c>
      <c r="C1546" s="49" t="s">
        <v>6013</v>
      </c>
      <c r="D1546" s="49" t="s">
        <v>888</v>
      </c>
      <c r="E1546" s="49" t="s">
        <v>889</v>
      </c>
      <c r="F1546" s="49" t="str">
        <f t="shared" si="48"/>
        <v>125</v>
      </c>
      <c r="G1546" s="50" t="s">
        <v>5502</v>
      </c>
      <c r="H1546" s="48" t="s">
        <v>943</v>
      </c>
      <c r="I1546" s="50" t="s">
        <v>5690</v>
      </c>
      <c r="J1546" s="51">
        <v>122.25</v>
      </c>
      <c r="K1546" s="51">
        <v>77</v>
      </c>
      <c r="L1546" s="52">
        <f t="shared" si="49"/>
        <v>99.625</v>
      </c>
    </row>
    <row r="1547" spans="1:12" ht="12.75" customHeight="1">
      <c r="A1547" s="47" t="s">
        <v>6014</v>
      </c>
      <c r="B1547" s="48" t="s">
        <v>6015</v>
      </c>
      <c r="C1547" s="49" t="s">
        <v>6016</v>
      </c>
      <c r="D1547" s="49" t="s">
        <v>888</v>
      </c>
      <c r="E1547" s="49" t="s">
        <v>889</v>
      </c>
      <c r="F1547" s="49" t="str">
        <f t="shared" si="48"/>
        <v>125</v>
      </c>
      <c r="G1547" s="50" t="s">
        <v>5502</v>
      </c>
      <c r="H1547" s="48" t="s">
        <v>943</v>
      </c>
      <c r="I1547" s="50" t="s">
        <v>5690</v>
      </c>
      <c r="J1547" s="51">
        <v>144.5</v>
      </c>
      <c r="K1547" s="51">
        <v>55</v>
      </c>
      <c r="L1547" s="52">
        <f t="shared" si="49"/>
        <v>99.75</v>
      </c>
    </row>
    <row r="1548" spans="1:12" ht="12.75" customHeight="1">
      <c r="A1548" s="47" t="s">
        <v>6017</v>
      </c>
      <c r="B1548" s="48" t="s">
        <v>6018</v>
      </c>
      <c r="C1548" s="49" t="s">
        <v>6019</v>
      </c>
      <c r="D1548" s="49" t="s">
        <v>888</v>
      </c>
      <c r="E1548" s="49" t="s">
        <v>889</v>
      </c>
      <c r="F1548" s="49" t="str">
        <f t="shared" si="48"/>
        <v>125</v>
      </c>
      <c r="G1548" s="50" t="s">
        <v>5502</v>
      </c>
      <c r="H1548" s="48" t="s">
        <v>1022</v>
      </c>
      <c r="I1548" s="50" t="s">
        <v>5603</v>
      </c>
      <c r="J1548" s="51">
        <v>118.5</v>
      </c>
      <c r="K1548" s="51">
        <v>35</v>
      </c>
      <c r="L1548" s="52">
        <f t="shared" si="49"/>
        <v>76.75</v>
      </c>
    </row>
    <row r="1549" spans="1:12" ht="12.75" customHeight="1">
      <c r="A1549" s="47" t="s">
        <v>6020</v>
      </c>
      <c r="B1549" s="48" t="s">
        <v>6021</v>
      </c>
      <c r="C1549" s="49" t="s">
        <v>6022</v>
      </c>
      <c r="D1549" s="49" t="s">
        <v>888</v>
      </c>
      <c r="E1549" s="49" t="s">
        <v>889</v>
      </c>
      <c r="F1549" s="49" t="str">
        <f t="shared" si="48"/>
        <v>125</v>
      </c>
      <c r="G1549" s="50" t="s">
        <v>5502</v>
      </c>
      <c r="H1549" s="48" t="s">
        <v>904</v>
      </c>
      <c r="I1549" s="50" t="s">
        <v>5607</v>
      </c>
      <c r="J1549" s="51">
        <v>116.5</v>
      </c>
      <c r="K1549" s="51">
        <v>52</v>
      </c>
      <c r="L1549" s="52">
        <f t="shared" si="49"/>
        <v>84.25</v>
      </c>
    </row>
    <row r="1550" spans="1:12" ht="12.75" customHeight="1">
      <c r="A1550" s="47" t="s">
        <v>6023</v>
      </c>
      <c r="B1550" s="48" t="s">
        <v>6024</v>
      </c>
      <c r="C1550" s="49" t="s">
        <v>6025</v>
      </c>
      <c r="D1550" s="49" t="s">
        <v>888</v>
      </c>
      <c r="E1550" s="49" t="s">
        <v>889</v>
      </c>
      <c r="F1550" s="49" t="str">
        <f t="shared" si="48"/>
        <v>125</v>
      </c>
      <c r="G1550" s="50" t="s">
        <v>5502</v>
      </c>
      <c r="H1550" s="48" t="s">
        <v>904</v>
      </c>
      <c r="I1550" s="50" t="s">
        <v>5607</v>
      </c>
      <c r="J1550" s="51">
        <v>125.25</v>
      </c>
      <c r="K1550" s="51">
        <v>53</v>
      </c>
      <c r="L1550" s="52">
        <f t="shared" si="49"/>
        <v>89.125</v>
      </c>
    </row>
    <row r="1551" spans="1:12" ht="12.75" customHeight="1">
      <c r="A1551" s="47" t="s">
        <v>6026</v>
      </c>
      <c r="B1551" s="48" t="s">
        <v>6027</v>
      </c>
      <c r="C1551" s="49" t="s">
        <v>6028</v>
      </c>
      <c r="D1551" s="49" t="s">
        <v>888</v>
      </c>
      <c r="E1551" s="49" t="s">
        <v>889</v>
      </c>
      <c r="F1551" s="49" t="str">
        <f t="shared" si="48"/>
        <v>125</v>
      </c>
      <c r="G1551" s="50" t="s">
        <v>5502</v>
      </c>
      <c r="H1551" s="48" t="s">
        <v>943</v>
      </c>
      <c r="I1551" s="50" t="s">
        <v>5690</v>
      </c>
      <c r="J1551" s="51">
        <v>111.25</v>
      </c>
      <c r="K1551" s="51">
        <v>54</v>
      </c>
      <c r="L1551" s="52">
        <f t="shared" si="49"/>
        <v>82.625</v>
      </c>
    </row>
    <row r="1552" spans="1:12" ht="12.75" customHeight="1">
      <c r="A1552" s="47" t="s">
        <v>6029</v>
      </c>
      <c r="B1552" s="48" t="s">
        <v>6030</v>
      </c>
      <c r="C1552" s="49" t="s">
        <v>6031</v>
      </c>
      <c r="D1552" s="49" t="s">
        <v>888</v>
      </c>
      <c r="E1552" s="49" t="s">
        <v>889</v>
      </c>
      <c r="F1552" s="49" t="str">
        <f t="shared" si="48"/>
        <v>125</v>
      </c>
      <c r="G1552" s="50" t="s">
        <v>5502</v>
      </c>
      <c r="H1552" s="48" t="s">
        <v>5761</v>
      </c>
      <c r="I1552" s="50" t="s">
        <v>5762</v>
      </c>
      <c r="J1552" s="51">
        <v>128</v>
      </c>
      <c r="K1552" s="51">
        <v>91</v>
      </c>
      <c r="L1552" s="52">
        <f t="shared" si="49"/>
        <v>109.5</v>
      </c>
    </row>
    <row r="1553" spans="1:12" ht="12.75" customHeight="1">
      <c r="A1553" s="47" t="s">
        <v>6032</v>
      </c>
      <c r="B1553" s="48" t="s">
        <v>6033</v>
      </c>
      <c r="C1553" s="49" t="s">
        <v>6034</v>
      </c>
      <c r="D1553" s="49" t="s">
        <v>888</v>
      </c>
      <c r="E1553" s="49" t="s">
        <v>889</v>
      </c>
      <c r="F1553" s="49" t="str">
        <f t="shared" si="48"/>
        <v>125</v>
      </c>
      <c r="G1553" s="50" t="s">
        <v>5502</v>
      </c>
      <c r="H1553" s="48" t="s">
        <v>1022</v>
      </c>
      <c r="I1553" s="50" t="s">
        <v>5603</v>
      </c>
      <c r="J1553" s="51">
        <v>140.5</v>
      </c>
      <c r="K1553" s="51">
        <v>44</v>
      </c>
      <c r="L1553" s="52">
        <f t="shared" si="49"/>
        <v>92.25</v>
      </c>
    </row>
    <row r="1554" spans="1:12" ht="12.75" customHeight="1">
      <c r="A1554" s="47" t="s">
        <v>6035</v>
      </c>
      <c r="B1554" s="48" t="s">
        <v>6036</v>
      </c>
      <c r="C1554" s="49" t="s">
        <v>6037</v>
      </c>
      <c r="D1554" s="49" t="s">
        <v>888</v>
      </c>
      <c r="E1554" s="49" t="s">
        <v>889</v>
      </c>
      <c r="F1554" s="49" t="str">
        <f t="shared" si="48"/>
        <v>125</v>
      </c>
      <c r="G1554" s="50" t="s">
        <v>5502</v>
      </c>
      <c r="H1554" s="48" t="s">
        <v>1022</v>
      </c>
      <c r="I1554" s="50" t="s">
        <v>5603</v>
      </c>
      <c r="J1554" s="51">
        <v>115.75</v>
      </c>
      <c r="K1554" s="51">
        <v>92</v>
      </c>
      <c r="L1554" s="52">
        <f t="shared" si="49"/>
        <v>103.875</v>
      </c>
    </row>
    <row r="1555" spans="1:12" ht="12.75" customHeight="1">
      <c r="A1555" s="47" t="s">
        <v>6038</v>
      </c>
      <c r="B1555" s="48" t="s">
        <v>6039</v>
      </c>
      <c r="C1555" s="49" t="s">
        <v>6040</v>
      </c>
      <c r="D1555" s="49" t="s">
        <v>888</v>
      </c>
      <c r="E1555" s="49" t="s">
        <v>889</v>
      </c>
      <c r="F1555" s="49" t="str">
        <f t="shared" si="48"/>
        <v>125</v>
      </c>
      <c r="G1555" s="50" t="s">
        <v>5502</v>
      </c>
      <c r="H1555" s="48" t="s">
        <v>5841</v>
      </c>
      <c r="I1555" s="50" t="s">
        <v>5842</v>
      </c>
      <c r="J1555" s="51">
        <v>146.25</v>
      </c>
      <c r="K1555" s="51">
        <v>86</v>
      </c>
      <c r="L1555" s="52">
        <f t="shared" si="49"/>
        <v>116.125</v>
      </c>
    </row>
    <row r="1556" spans="1:12" ht="12.75" customHeight="1">
      <c r="A1556" s="47" t="s">
        <v>6041</v>
      </c>
      <c r="B1556" s="48" t="s">
        <v>6042</v>
      </c>
      <c r="C1556" s="49" t="s">
        <v>6043</v>
      </c>
      <c r="D1556" s="49" t="s">
        <v>888</v>
      </c>
      <c r="E1556" s="49" t="s">
        <v>889</v>
      </c>
      <c r="F1556" s="49" t="str">
        <f t="shared" si="48"/>
        <v>125</v>
      </c>
      <c r="G1556" s="50" t="s">
        <v>5502</v>
      </c>
      <c r="H1556" s="48" t="s">
        <v>943</v>
      </c>
      <c r="I1556" s="50" t="s">
        <v>5690</v>
      </c>
      <c r="J1556" s="51">
        <v>129.75</v>
      </c>
      <c r="K1556" s="51">
        <v>90</v>
      </c>
      <c r="L1556" s="52">
        <f t="shared" si="49"/>
        <v>109.875</v>
      </c>
    </row>
    <row r="1557" spans="1:12" ht="12.75" customHeight="1">
      <c r="A1557" s="47" t="s">
        <v>6044</v>
      </c>
      <c r="B1557" s="48" t="s">
        <v>6045</v>
      </c>
      <c r="C1557" s="49" t="s">
        <v>6046</v>
      </c>
      <c r="D1557" s="49" t="s">
        <v>888</v>
      </c>
      <c r="E1557" s="49" t="s">
        <v>889</v>
      </c>
      <c r="F1557" s="49" t="str">
        <f t="shared" si="48"/>
        <v>125</v>
      </c>
      <c r="G1557" s="50" t="s">
        <v>5502</v>
      </c>
      <c r="H1557" s="48" t="s">
        <v>1022</v>
      </c>
      <c r="I1557" s="50" t="s">
        <v>5603</v>
      </c>
      <c r="J1557" s="51">
        <v>132</v>
      </c>
      <c r="K1557" s="51">
        <v>60</v>
      </c>
      <c r="L1557" s="52">
        <f t="shared" si="49"/>
        <v>96</v>
      </c>
    </row>
    <row r="1558" spans="1:12" ht="12.75" customHeight="1">
      <c r="A1558" s="47" t="s">
        <v>6047</v>
      </c>
      <c r="B1558" s="48" t="s">
        <v>6048</v>
      </c>
      <c r="C1558" s="49" t="s">
        <v>6049</v>
      </c>
      <c r="D1558" s="49" t="s">
        <v>888</v>
      </c>
      <c r="E1558" s="49" t="s">
        <v>889</v>
      </c>
      <c r="F1558" s="49" t="str">
        <f t="shared" si="48"/>
        <v>125</v>
      </c>
      <c r="G1558" s="50" t="s">
        <v>5502</v>
      </c>
      <c r="H1558" s="48" t="s">
        <v>943</v>
      </c>
      <c r="I1558" s="50" t="s">
        <v>5690</v>
      </c>
      <c r="J1558" s="51">
        <v>146.25</v>
      </c>
      <c r="K1558" s="51">
        <v>95</v>
      </c>
      <c r="L1558" s="52">
        <f t="shared" si="49"/>
        <v>120.625</v>
      </c>
    </row>
    <row r="1559" spans="1:12" ht="12.75" customHeight="1">
      <c r="A1559" s="47" t="s">
        <v>6050</v>
      </c>
      <c r="B1559" s="48" t="s">
        <v>6051</v>
      </c>
      <c r="C1559" s="49" t="s">
        <v>6052</v>
      </c>
      <c r="D1559" s="49" t="s">
        <v>888</v>
      </c>
      <c r="E1559" s="49" t="s">
        <v>889</v>
      </c>
      <c r="F1559" s="49" t="str">
        <f t="shared" si="48"/>
        <v>125</v>
      </c>
      <c r="G1559" s="50" t="s">
        <v>5502</v>
      </c>
      <c r="H1559" s="48" t="s">
        <v>1022</v>
      </c>
      <c r="I1559" s="50" t="s">
        <v>5603</v>
      </c>
      <c r="J1559" s="51">
        <v>138.5</v>
      </c>
      <c r="K1559" s="51">
        <v>35</v>
      </c>
      <c r="L1559" s="52">
        <f t="shared" si="49"/>
        <v>86.75</v>
      </c>
    </row>
    <row r="1560" spans="1:12" ht="12.75" customHeight="1">
      <c r="A1560" s="47" t="s">
        <v>6053</v>
      </c>
      <c r="B1560" s="48" t="s">
        <v>6054</v>
      </c>
      <c r="C1560" s="49" t="s">
        <v>6055</v>
      </c>
      <c r="D1560" s="49" t="s">
        <v>888</v>
      </c>
      <c r="E1560" s="49" t="s">
        <v>889</v>
      </c>
      <c r="F1560" s="49" t="str">
        <f t="shared" si="48"/>
        <v>125</v>
      </c>
      <c r="G1560" s="50" t="s">
        <v>5502</v>
      </c>
      <c r="H1560" s="48" t="s">
        <v>943</v>
      </c>
      <c r="I1560" s="50" t="s">
        <v>5690</v>
      </c>
      <c r="J1560" s="51">
        <v>133</v>
      </c>
      <c r="K1560" s="51">
        <v>36</v>
      </c>
      <c r="L1560" s="52">
        <f t="shared" si="49"/>
        <v>84.5</v>
      </c>
    </row>
    <row r="1561" spans="1:12" ht="12.75" customHeight="1">
      <c r="A1561" s="47" t="s">
        <v>6056</v>
      </c>
      <c r="B1561" s="48" t="s">
        <v>6057</v>
      </c>
      <c r="C1561" s="49" t="s">
        <v>6058</v>
      </c>
      <c r="D1561" s="49" t="s">
        <v>888</v>
      </c>
      <c r="E1561" s="49" t="s">
        <v>889</v>
      </c>
      <c r="F1561" s="49" t="str">
        <f t="shared" si="48"/>
        <v>125</v>
      </c>
      <c r="G1561" s="50" t="s">
        <v>5502</v>
      </c>
      <c r="H1561" s="48" t="s">
        <v>943</v>
      </c>
      <c r="I1561" s="50" t="s">
        <v>5690</v>
      </c>
      <c r="J1561" s="51">
        <v>143</v>
      </c>
      <c r="K1561" s="51">
        <v>44</v>
      </c>
      <c r="L1561" s="52">
        <f t="shared" si="49"/>
        <v>93.5</v>
      </c>
    </row>
    <row r="1562" spans="1:12" ht="12.75" customHeight="1">
      <c r="A1562" s="47" t="s">
        <v>6059</v>
      </c>
      <c r="B1562" s="48" t="s">
        <v>6060</v>
      </c>
      <c r="C1562" s="49" t="s">
        <v>6061</v>
      </c>
      <c r="D1562" s="49" t="s">
        <v>888</v>
      </c>
      <c r="E1562" s="49" t="s">
        <v>889</v>
      </c>
      <c r="F1562" s="49" t="str">
        <f t="shared" si="48"/>
        <v>125</v>
      </c>
      <c r="G1562" s="50" t="s">
        <v>5502</v>
      </c>
      <c r="H1562" s="48" t="s">
        <v>904</v>
      </c>
      <c r="I1562" s="50" t="s">
        <v>5607</v>
      </c>
      <c r="J1562" s="51">
        <v>139.25</v>
      </c>
      <c r="K1562" s="51">
        <v>75</v>
      </c>
      <c r="L1562" s="52">
        <f t="shared" si="49"/>
        <v>107.125</v>
      </c>
    </row>
    <row r="1563" spans="1:12" ht="12.75" customHeight="1">
      <c r="A1563" s="47" t="s">
        <v>6062</v>
      </c>
      <c r="B1563" s="48" t="s">
        <v>6063</v>
      </c>
      <c r="C1563" s="49" t="s">
        <v>6064</v>
      </c>
      <c r="D1563" s="49" t="s">
        <v>888</v>
      </c>
      <c r="E1563" s="49" t="s">
        <v>889</v>
      </c>
      <c r="F1563" s="49" t="str">
        <f t="shared" si="48"/>
        <v>125</v>
      </c>
      <c r="G1563" s="50" t="s">
        <v>5502</v>
      </c>
      <c r="H1563" s="48" t="s">
        <v>912</v>
      </c>
      <c r="I1563" s="50" t="s">
        <v>5757</v>
      </c>
      <c r="J1563" s="51">
        <v>114.25</v>
      </c>
      <c r="K1563" s="51">
        <v>34</v>
      </c>
      <c r="L1563" s="52">
        <f t="shared" si="49"/>
        <v>74.125</v>
      </c>
    </row>
    <row r="1564" spans="1:12" ht="12.75" customHeight="1">
      <c r="A1564" s="47" t="s">
        <v>6065</v>
      </c>
      <c r="B1564" s="48" t="s">
        <v>6066</v>
      </c>
      <c r="C1564" s="49" t="s">
        <v>6067</v>
      </c>
      <c r="D1564" s="49" t="s">
        <v>888</v>
      </c>
      <c r="E1564" s="49" t="s">
        <v>889</v>
      </c>
      <c r="F1564" s="49" t="str">
        <f t="shared" si="48"/>
        <v>125</v>
      </c>
      <c r="G1564" s="50" t="s">
        <v>5502</v>
      </c>
      <c r="H1564" s="48" t="s">
        <v>1022</v>
      </c>
      <c r="I1564" s="50" t="s">
        <v>5603</v>
      </c>
      <c r="J1564" s="51">
        <v>112.25</v>
      </c>
      <c r="K1564" s="51">
        <v>88</v>
      </c>
      <c r="L1564" s="52">
        <f t="shared" si="49"/>
        <v>100.125</v>
      </c>
    </row>
    <row r="1565" spans="1:12" ht="12.75" customHeight="1">
      <c r="A1565" s="47" t="s">
        <v>6068</v>
      </c>
      <c r="B1565" s="48" t="s">
        <v>6069</v>
      </c>
      <c r="C1565" s="49" t="s">
        <v>6070</v>
      </c>
      <c r="D1565" s="49" t="s">
        <v>888</v>
      </c>
      <c r="E1565" s="49" t="s">
        <v>889</v>
      </c>
      <c r="F1565" s="49" t="str">
        <f t="shared" si="48"/>
        <v>125</v>
      </c>
      <c r="G1565" s="50" t="s">
        <v>5502</v>
      </c>
      <c r="H1565" s="48" t="s">
        <v>1022</v>
      </c>
      <c r="I1565" s="50" t="s">
        <v>5603</v>
      </c>
      <c r="J1565" s="51">
        <v>119</v>
      </c>
      <c r="K1565" s="51">
        <v>83</v>
      </c>
      <c r="L1565" s="52">
        <f t="shared" si="49"/>
        <v>101</v>
      </c>
    </row>
    <row r="1566" spans="1:12" ht="12.75" customHeight="1">
      <c r="A1566" s="47" t="s">
        <v>6071</v>
      </c>
      <c r="B1566" s="48" t="s">
        <v>6072</v>
      </c>
      <c r="C1566" s="49" t="s">
        <v>6073</v>
      </c>
      <c r="D1566" s="49" t="s">
        <v>888</v>
      </c>
      <c r="E1566" s="49" t="s">
        <v>889</v>
      </c>
      <c r="F1566" s="49" t="str">
        <f t="shared" si="48"/>
        <v>125</v>
      </c>
      <c r="G1566" s="50" t="s">
        <v>5502</v>
      </c>
      <c r="H1566" s="48" t="s">
        <v>943</v>
      </c>
      <c r="I1566" s="50" t="s">
        <v>5690</v>
      </c>
      <c r="J1566" s="51">
        <v>135.75</v>
      </c>
      <c r="K1566" s="51">
        <v>39</v>
      </c>
      <c r="L1566" s="52">
        <f t="shared" si="49"/>
        <v>87.375</v>
      </c>
    </row>
    <row r="1567" spans="1:12" ht="12.75" customHeight="1">
      <c r="A1567" s="47" t="s">
        <v>6074</v>
      </c>
      <c r="B1567" s="48" t="s">
        <v>6075</v>
      </c>
      <c r="C1567" s="49" t="s">
        <v>6076</v>
      </c>
      <c r="D1567" s="49" t="s">
        <v>888</v>
      </c>
      <c r="E1567" s="49" t="s">
        <v>889</v>
      </c>
      <c r="F1567" s="49" t="str">
        <f t="shared" si="48"/>
        <v>125</v>
      </c>
      <c r="G1567" s="50" t="s">
        <v>5502</v>
      </c>
      <c r="H1567" s="48" t="s">
        <v>6077</v>
      </c>
      <c r="I1567" s="50" t="s">
        <v>6078</v>
      </c>
      <c r="J1567" s="51">
        <v>117.5</v>
      </c>
      <c r="K1567" s="51">
        <v>82</v>
      </c>
      <c r="L1567" s="52">
        <f t="shared" si="49"/>
        <v>99.75</v>
      </c>
    </row>
    <row r="1568" spans="1:12" ht="12.75" customHeight="1">
      <c r="A1568" s="47" t="s">
        <v>6079</v>
      </c>
      <c r="B1568" s="48" t="s">
        <v>6080</v>
      </c>
      <c r="C1568" s="49" t="s">
        <v>6081</v>
      </c>
      <c r="D1568" s="49" t="s">
        <v>888</v>
      </c>
      <c r="E1568" s="49" t="s">
        <v>889</v>
      </c>
      <c r="F1568" s="49" t="str">
        <f t="shared" si="48"/>
        <v>125</v>
      </c>
      <c r="G1568" s="50" t="s">
        <v>5502</v>
      </c>
      <c r="H1568" s="48" t="s">
        <v>1045</v>
      </c>
      <c r="I1568" s="50" t="s">
        <v>5980</v>
      </c>
      <c r="J1568" s="51">
        <v>114.5</v>
      </c>
      <c r="K1568" s="51">
        <v>66</v>
      </c>
      <c r="L1568" s="52">
        <f t="shared" si="49"/>
        <v>90.25</v>
      </c>
    </row>
    <row r="1569" spans="1:12" ht="12.75" customHeight="1">
      <c r="A1569" s="47" t="s">
        <v>6082</v>
      </c>
      <c r="B1569" s="48" t="s">
        <v>6083</v>
      </c>
      <c r="C1569" s="49" t="s">
        <v>6084</v>
      </c>
      <c r="D1569" s="49" t="s">
        <v>888</v>
      </c>
      <c r="E1569" s="49" t="s">
        <v>889</v>
      </c>
      <c r="F1569" s="49" t="str">
        <f t="shared" si="48"/>
        <v>125</v>
      </c>
      <c r="G1569" s="50" t="s">
        <v>5502</v>
      </c>
      <c r="H1569" s="48" t="s">
        <v>1022</v>
      </c>
      <c r="I1569" s="50" t="s">
        <v>5603</v>
      </c>
      <c r="J1569" s="51">
        <v>120.25</v>
      </c>
      <c r="K1569" s="51">
        <v>81</v>
      </c>
      <c r="L1569" s="52">
        <f t="shared" si="49"/>
        <v>100.625</v>
      </c>
    </row>
    <row r="1570" spans="1:12" ht="12.75" customHeight="1">
      <c r="A1570" s="47" t="s">
        <v>6085</v>
      </c>
      <c r="B1570" s="48" t="s">
        <v>6086</v>
      </c>
      <c r="C1570" s="49" t="s">
        <v>6087</v>
      </c>
      <c r="D1570" s="49" t="s">
        <v>888</v>
      </c>
      <c r="E1570" s="49" t="s">
        <v>889</v>
      </c>
      <c r="F1570" s="49" t="str">
        <f t="shared" si="48"/>
        <v>125</v>
      </c>
      <c r="G1570" s="50" t="s">
        <v>5502</v>
      </c>
      <c r="H1570" s="48" t="s">
        <v>1045</v>
      </c>
      <c r="I1570" s="50" t="s">
        <v>5980</v>
      </c>
      <c r="J1570" s="51">
        <v>141.5</v>
      </c>
      <c r="K1570" s="51">
        <v>47</v>
      </c>
      <c r="L1570" s="52">
        <f t="shared" si="49"/>
        <v>94.25</v>
      </c>
    </row>
    <row r="1571" spans="1:12" ht="12.75" customHeight="1">
      <c r="A1571" s="47" t="s">
        <v>6088</v>
      </c>
      <c r="B1571" s="48" t="s">
        <v>6089</v>
      </c>
      <c r="C1571" s="49" t="s">
        <v>6090</v>
      </c>
      <c r="D1571" s="49" t="s">
        <v>888</v>
      </c>
      <c r="E1571" s="49" t="s">
        <v>889</v>
      </c>
      <c r="F1571" s="49" t="str">
        <f t="shared" si="48"/>
        <v>125</v>
      </c>
      <c r="G1571" s="50" t="s">
        <v>5502</v>
      </c>
      <c r="H1571" s="48" t="s">
        <v>1022</v>
      </c>
      <c r="I1571" s="50" t="s">
        <v>5603</v>
      </c>
      <c r="J1571" s="51">
        <v>118</v>
      </c>
      <c r="K1571" s="51">
        <v>82</v>
      </c>
      <c r="L1571" s="52">
        <f t="shared" si="49"/>
        <v>100</v>
      </c>
    </row>
    <row r="1572" spans="1:12" ht="12.75" customHeight="1">
      <c r="A1572" s="47" t="s">
        <v>6091</v>
      </c>
      <c r="B1572" s="48" t="s">
        <v>6092</v>
      </c>
      <c r="C1572" s="49" t="s">
        <v>6093</v>
      </c>
      <c r="D1572" s="49" t="s">
        <v>888</v>
      </c>
      <c r="E1572" s="49" t="s">
        <v>889</v>
      </c>
      <c r="F1572" s="49" t="str">
        <f t="shared" si="48"/>
        <v>125</v>
      </c>
      <c r="G1572" s="50" t="s">
        <v>5502</v>
      </c>
      <c r="H1572" s="48" t="s">
        <v>943</v>
      </c>
      <c r="I1572" s="50" t="s">
        <v>5690</v>
      </c>
      <c r="J1572" s="51">
        <v>111</v>
      </c>
      <c r="K1572" s="51">
        <v>62</v>
      </c>
      <c r="L1572" s="52">
        <f t="shared" si="49"/>
        <v>86.5</v>
      </c>
    </row>
    <row r="1573" spans="1:12" ht="12.75" customHeight="1">
      <c r="A1573" s="47" t="s">
        <v>6094</v>
      </c>
      <c r="B1573" s="48" t="s">
        <v>6095</v>
      </c>
      <c r="C1573" s="49" t="s">
        <v>6096</v>
      </c>
      <c r="D1573" s="49" t="s">
        <v>888</v>
      </c>
      <c r="E1573" s="49" t="s">
        <v>889</v>
      </c>
      <c r="F1573" s="49" t="str">
        <f t="shared" si="48"/>
        <v>125</v>
      </c>
      <c r="G1573" s="50" t="s">
        <v>5502</v>
      </c>
      <c r="H1573" s="48" t="s">
        <v>904</v>
      </c>
      <c r="I1573" s="50" t="s">
        <v>5607</v>
      </c>
      <c r="J1573" s="51">
        <v>111</v>
      </c>
      <c r="K1573" s="51">
        <v>94</v>
      </c>
      <c r="L1573" s="52">
        <f t="shared" si="49"/>
        <v>102.5</v>
      </c>
    </row>
    <row r="1574" spans="1:12" ht="12.75" customHeight="1">
      <c r="A1574" s="47" t="s">
        <v>6097</v>
      </c>
      <c r="B1574" s="48" t="s">
        <v>6098</v>
      </c>
      <c r="C1574" s="49" t="s">
        <v>6099</v>
      </c>
      <c r="D1574" s="49" t="s">
        <v>888</v>
      </c>
      <c r="E1574" s="49" t="s">
        <v>1015</v>
      </c>
      <c r="F1574" s="49" t="str">
        <f t="shared" si="48"/>
        <v>125</v>
      </c>
      <c r="G1574" s="50" t="s">
        <v>5502</v>
      </c>
      <c r="H1574" s="48" t="s">
        <v>904</v>
      </c>
      <c r="I1574" s="50" t="s">
        <v>5607</v>
      </c>
      <c r="J1574" s="51">
        <v>147.25</v>
      </c>
      <c r="K1574" s="51">
        <v>34</v>
      </c>
      <c r="L1574" s="52">
        <f t="shared" si="49"/>
        <v>90.625</v>
      </c>
    </row>
    <row r="1575" spans="1:12" ht="12.75" customHeight="1">
      <c r="A1575" s="47" t="s">
        <v>6100</v>
      </c>
      <c r="B1575" s="48" t="s">
        <v>6101</v>
      </c>
      <c r="C1575" s="49" t="s">
        <v>6102</v>
      </c>
      <c r="D1575" s="49" t="s">
        <v>888</v>
      </c>
      <c r="E1575" s="49" t="s">
        <v>1015</v>
      </c>
      <c r="F1575" s="49" t="str">
        <f t="shared" si="48"/>
        <v>125</v>
      </c>
      <c r="G1575" s="50" t="s">
        <v>5502</v>
      </c>
      <c r="H1575" s="48" t="s">
        <v>912</v>
      </c>
      <c r="I1575" s="50" t="s">
        <v>5757</v>
      </c>
      <c r="J1575" s="51">
        <v>147.75</v>
      </c>
      <c r="K1575" s="51">
        <v>43</v>
      </c>
      <c r="L1575" s="52">
        <f t="shared" si="49"/>
        <v>95.375</v>
      </c>
    </row>
    <row r="1576" spans="1:12" ht="12.75" customHeight="1">
      <c r="A1576" s="47" t="s">
        <v>6103</v>
      </c>
      <c r="B1576" s="48" t="s">
        <v>6104</v>
      </c>
      <c r="C1576" s="49" t="s">
        <v>6105</v>
      </c>
      <c r="D1576" s="49" t="s">
        <v>888</v>
      </c>
      <c r="E1576" s="49" t="s">
        <v>1015</v>
      </c>
      <c r="F1576" s="49" t="str">
        <f t="shared" si="48"/>
        <v>125</v>
      </c>
      <c r="G1576" s="50" t="s">
        <v>5502</v>
      </c>
      <c r="H1576" s="48" t="s">
        <v>904</v>
      </c>
      <c r="I1576" s="50" t="s">
        <v>5607</v>
      </c>
      <c r="J1576" s="51">
        <v>125.25</v>
      </c>
      <c r="K1576" s="51">
        <v>68</v>
      </c>
      <c r="L1576" s="52">
        <f t="shared" si="49"/>
        <v>96.625</v>
      </c>
    </row>
    <row r="1577" spans="1:12" ht="12.75" customHeight="1">
      <c r="A1577" s="47" t="s">
        <v>6106</v>
      </c>
      <c r="B1577" s="48" t="s">
        <v>6107</v>
      </c>
      <c r="C1577" s="49" t="s">
        <v>6108</v>
      </c>
      <c r="D1577" s="49" t="s">
        <v>888</v>
      </c>
      <c r="E1577" s="49" t="s">
        <v>1015</v>
      </c>
      <c r="F1577" s="49" t="str">
        <f t="shared" si="48"/>
        <v>125</v>
      </c>
      <c r="G1577" s="50" t="s">
        <v>5502</v>
      </c>
      <c r="H1577" s="48" t="s">
        <v>904</v>
      </c>
      <c r="I1577" s="50" t="s">
        <v>5607</v>
      </c>
      <c r="J1577" s="51">
        <v>118.5</v>
      </c>
      <c r="K1577" s="51">
        <v>73</v>
      </c>
      <c r="L1577" s="52">
        <f t="shared" si="49"/>
        <v>95.75</v>
      </c>
    </row>
    <row r="1578" spans="1:12" ht="12.75" customHeight="1">
      <c r="A1578" s="47" t="s">
        <v>6109</v>
      </c>
      <c r="B1578" s="48" t="s">
        <v>6110</v>
      </c>
      <c r="C1578" s="49" t="s">
        <v>6111</v>
      </c>
      <c r="D1578" s="49" t="s">
        <v>888</v>
      </c>
      <c r="E1578" s="49" t="s">
        <v>1015</v>
      </c>
      <c r="F1578" s="49" t="str">
        <f t="shared" si="48"/>
        <v>125</v>
      </c>
      <c r="G1578" s="50" t="s">
        <v>5502</v>
      </c>
      <c r="H1578" s="48" t="s">
        <v>1022</v>
      </c>
      <c r="I1578" s="50" t="s">
        <v>5603</v>
      </c>
      <c r="J1578" s="51">
        <v>110</v>
      </c>
      <c r="K1578" s="51">
        <v>55</v>
      </c>
      <c r="L1578" s="52">
        <f t="shared" si="49"/>
        <v>82.5</v>
      </c>
    </row>
    <row r="1579" spans="1:12" ht="12.75" customHeight="1">
      <c r="A1579" s="47" t="s">
        <v>6112</v>
      </c>
      <c r="B1579" s="48" t="s">
        <v>6113</v>
      </c>
      <c r="C1579" s="49" t="s">
        <v>6114</v>
      </c>
      <c r="D1579" s="49" t="s">
        <v>888</v>
      </c>
      <c r="E1579" s="49" t="s">
        <v>1015</v>
      </c>
      <c r="F1579" s="49" t="str">
        <f t="shared" si="48"/>
        <v>125</v>
      </c>
      <c r="G1579" s="50" t="s">
        <v>5502</v>
      </c>
      <c r="H1579" s="48" t="s">
        <v>1022</v>
      </c>
      <c r="I1579" s="50" t="s">
        <v>5603</v>
      </c>
      <c r="J1579" s="51">
        <v>122</v>
      </c>
      <c r="K1579" s="51">
        <v>58</v>
      </c>
      <c r="L1579" s="52">
        <f t="shared" si="49"/>
        <v>90</v>
      </c>
    </row>
    <row r="1580" spans="1:12" ht="12.75" customHeight="1">
      <c r="A1580" s="47" t="s">
        <v>6115</v>
      </c>
      <c r="B1580" s="48" t="s">
        <v>6116</v>
      </c>
      <c r="C1580" s="49" t="s">
        <v>6117</v>
      </c>
      <c r="D1580" s="49" t="s">
        <v>888</v>
      </c>
      <c r="E1580" s="49" t="s">
        <v>1049</v>
      </c>
      <c r="F1580" s="49" t="str">
        <f t="shared" si="48"/>
        <v>125</v>
      </c>
      <c r="G1580" s="50" t="s">
        <v>5502</v>
      </c>
      <c r="H1580" s="48" t="s">
        <v>943</v>
      </c>
      <c r="I1580" s="50" t="s">
        <v>5690</v>
      </c>
      <c r="J1580" s="51">
        <v>133.75</v>
      </c>
      <c r="K1580" s="51">
        <v>47</v>
      </c>
      <c r="L1580" s="52">
        <f t="shared" si="49"/>
        <v>90.375</v>
      </c>
    </row>
    <row r="1581" spans="1:12" ht="12.75" customHeight="1">
      <c r="A1581" s="47" t="s">
        <v>6118</v>
      </c>
      <c r="B1581" s="48" t="s">
        <v>6119</v>
      </c>
      <c r="C1581" s="49" t="s">
        <v>6120</v>
      </c>
      <c r="D1581" s="49" t="s">
        <v>888</v>
      </c>
      <c r="E1581" s="49" t="s">
        <v>1049</v>
      </c>
      <c r="F1581" s="49" t="str">
        <f t="shared" si="48"/>
        <v>125</v>
      </c>
      <c r="G1581" s="50" t="s">
        <v>5502</v>
      </c>
      <c r="H1581" s="48" t="s">
        <v>1022</v>
      </c>
      <c r="I1581" s="50" t="s">
        <v>5603</v>
      </c>
      <c r="J1581" s="51">
        <v>128</v>
      </c>
      <c r="K1581" s="51">
        <v>84</v>
      </c>
      <c r="L1581" s="52">
        <f t="shared" si="49"/>
        <v>106</v>
      </c>
    </row>
    <row r="1582" spans="1:12" ht="12.75" customHeight="1">
      <c r="A1582" s="47" t="s">
        <v>6121</v>
      </c>
      <c r="B1582" s="48" t="s">
        <v>6122</v>
      </c>
      <c r="C1582" s="49" t="s">
        <v>6123</v>
      </c>
      <c r="D1582" s="49" t="s">
        <v>888</v>
      </c>
      <c r="E1582" s="49" t="s">
        <v>1049</v>
      </c>
      <c r="F1582" s="49" t="str">
        <f t="shared" si="48"/>
        <v>125</v>
      </c>
      <c r="G1582" s="50" t="s">
        <v>5502</v>
      </c>
      <c r="H1582" s="48" t="s">
        <v>1022</v>
      </c>
      <c r="I1582" s="50" t="s">
        <v>5603</v>
      </c>
      <c r="J1582" s="51">
        <v>141.5</v>
      </c>
      <c r="K1582" s="51">
        <v>64</v>
      </c>
      <c r="L1582" s="52">
        <f t="shared" si="49"/>
        <v>102.75</v>
      </c>
    </row>
    <row r="1583" spans="1:12" ht="12.75" customHeight="1">
      <c r="A1583" s="47" t="s">
        <v>6124</v>
      </c>
      <c r="B1583" s="48" t="s">
        <v>6125</v>
      </c>
      <c r="C1583" s="49" t="s">
        <v>6126</v>
      </c>
      <c r="D1583" s="49" t="s">
        <v>888</v>
      </c>
      <c r="E1583" s="49" t="s">
        <v>1049</v>
      </c>
      <c r="F1583" s="49" t="str">
        <f t="shared" si="48"/>
        <v>125</v>
      </c>
      <c r="G1583" s="50" t="s">
        <v>5502</v>
      </c>
      <c r="H1583" s="48" t="s">
        <v>943</v>
      </c>
      <c r="I1583" s="50" t="s">
        <v>5690</v>
      </c>
      <c r="J1583" s="51">
        <v>147.25</v>
      </c>
      <c r="K1583" s="51">
        <v>30</v>
      </c>
      <c r="L1583" s="52">
        <f t="shared" si="49"/>
        <v>88.625</v>
      </c>
    </row>
    <row r="1584" spans="1:12" ht="12.75" customHeight="1">
      <c r="A1584" s="47" t="s">
        <v>6127</v>
      </c>
      <c r="B1584" s="48" t="s">
        <v>6128</v>
      </c>
      <c r="C1584" s="49" t="s">
        <v>6129</v>
      </c>
      <c r="D1584" s="49" t="s">
        <v>888</v>
      </c>
      <c r="E1584" s="49" t="s">
        <v>1049</v>
      </c>
      <c r="F1584" s="49" t="str">
        <f t="shared" si="48"/>
        <v>125</v>
      </c>
      <c r="G1584" s="50" t="s">
        <v>5502</v>
      </c>
      <c r="H1584" s="48" t="s">
        <v>1022</v>
      </c>
      <c r="I1584" s="50" t="s">
        <v>5603</v>
      </c>
      <c r="J1584" s="51">
        <v>134</v>
      </c>
      <c r="K1584" s="51">
        <v>97</v>
      </c>
      <c r="L1584" s="52">
        <f t="shared" si="49"/>
        <v>115.5</v>
      </c>
    </row>
    <row r="1585" spans="1:12" ht="12.75" customHeight="1">
      <c r="A1585" s="47" t="s">
        <v>6130</v>
      </c>
      <c r="B1585" s="48" t="s">
        <v>6131</v>
      </c>
      <c r="C1585" s="49" t="s">
        <v>6132</v>
      </c>
      <c r="D1585" s="49" t="s">
        <v>888</v>
      </c>
      <c r="E1585" s="49" t="s">
        <v>1049</v>
      </c>
      <c r="F1585" s="49" t="str">
        <f t="shared" si="48"/>
        <v>125</v>
      </c>
      <c r="G1585" s="50" t="s">
        <v>5502</v>
      </c>
      <c r="H1585" s="48" t="s">
        <v>1022</v>
      </c>
      <c r="I1585" s="50" t="s">
        <v>5603</v>
      </c>
      <c r="J1585" s="51">
        <v>146.25</v>
      </c>
      <c r="K1585" s="51">
        <v>86</v>
      </c>
      <c r="L1585" s="52">
        <f t="shared" si="49"/>
        <v>116.125</v>
      </c>
    </row>
    <row r="1586" spans="1:12" ht="12.75" customHeight="1">
      <c r="A1586" s="47" t="s">
        <v>6133</v>
      </c>
      <c r="B1586" s="48" t="s">
        <v>6134</v>
      </c>
      <c r="C1586" s="49" t="s">
        <v>6135</v>
      </c>
      <c r="D1586" s="49" t="s">
        <v>888</v>
      </c>
      <c r="E1586" s="49" t="s">
        <v>1049</v>
      </c>
      <c r="F1586" s="49" t="str">
        <f t="shared" si="48"/>
        <v>125</v>
      </c>
      <c r="G1586" s="50" t="s">
        <v>5502</v>
      </c>
      <c r="H1586" s="48" t="s">
        <v>943</v>
      </c>
      <c r="I1586" s="50" t="s">
        <v>5690</v>
      </c>
      <c r="J1586" s="51">
        <v>111</v>
      </c>
      <c r="K1586" s="51">
        <v>72</v>
      </c>
      <c r="L1586" s="52">
        <f t="shared" si="49"/>
        <v>91.5</v>
      </c>
    </row>
    <row r="1587" spans="1:12" ht="12.75" customHeight="1">
      <c r="A1587" s="47" t="s">
        <v>6136</v>
      </c>
      <c r="B1587" s="48" t="s">
        <v>6137</v>
      </c>
      <c r="C1587" s="49" t="s">
        <v>6138</v>
      </c>
      <c r="D1587" s="49" t="s">
        <v>888</v>
      </c>
      <c r="E1587" s="49" t="s">
        <v>1049</v>
      </c>
      <c r="F1587" s="49" t="str">
        <f t="shared" si="48"/>
        <v>125</v>
      </c>
      <c r="G1587" s="50" t="s">
        <v>5502</v>
      </c>
      <c r="H1587" s="48" t="s">
        <v>5761</v>
      </c>
      <c r="I1587" s="50" t="s">
        <v>5762</v>
      </c>
      <c r="J1587" s="51">
        <v>136.5</v>
      </c>
      <c r="K1587" s="51">
        <v>84</v>
      </c>
      <c r="L1587" s="52">
        <f t="shared" si="49"/>
        <v>110.25</v>
      </c>
    </row>
    <row r="1588" spans="1:12" ht="12.75" customHeight="1">
      <c r="A1588" s="47" t="s">
        <v>6139</v>
      </c>
      <c r="B1588" s="48" t="s">
        <v>6140</v>
      </c>
      <c r="C1588" s="49" t="s">
        <v>6141</v>
      </c>
      <c r="D1588" s="49" t="s">
        <v>888</v>
      </c>
      <c r="E1588" s="49" t="s">
        <v>1049</v>
      </c>
      <c r="F1588" s="49" t="str">
        <f t="shared" si="48"/>
        <v>125</v>
      </c>
      <c r="G1588" s="50" t="s">
        <v>5502</v>
      </c>
      <c r="H1588" s="48" t="s">
        <v>6077</v>
      </c>
      <c r="I1588" s="50" t="s">
        <v>6078</v>
      </c>
      <c r="J1588" s="51">
        <v>112.5</v>
      </c>
      <c r="K1588" s="51">
        <v>66</v>
      </c>
      <c r="L1588" s="52">
        <f t="shared" si="49"/>
        <v>89.25</v>
      </c>
    </row>
    <row r="1589" spans="1:12" ht="12.75" customHeight="1">
      <c r="A1589" s="47" t="s">
        <v>6142</v>
      </c>
      <c r="B1589" s="48" t="s">
        <v>6143</v>
      </c>
      <c r="C1589" s="49" t="s">
        <v>6144</v>
      </c>
      <c r="D1589" s="49" t="s">
        <v>888</v>
      </c>
      <c r="E1589" s="49" t="s">
        <v>1049</v>
      </c>
      <c r="F1589" s="49" t="str">
        <f t="shared" si="48"/>
        <v>125</v>
      </c>
      <c r="G1589" s="50" t="s">
        <v>5502</v>
      </c>
      <c r="H1589" s="48" t="s">
        <v>891</v>
      </c>
      <c r="I1589" s="50" t="s">
        <v>5938</v>
      </c>
      <c r="J1589" s="51">
        <v>138</v>
      </c>
      <c r="K1589" s="51">
        <v>43</v>
      </c>
      <c r="L1589" s="52">
        <f t="shared" si="49"/>
        <v>90.5</v>
      </c>
    </row>
    <row r="1590" spans="1:12" ht="12.75" customHeight="1">
      <c r="A1590" s="47" t="s">
        <v>6145</v>
      </c>
      <c r="B1590" s="48" t="s">
        <v>6146</v>
      </c>
      <c r="C1590" s="49" t="s">
        <v>6147</v>
      </c>
      <c r="D1590" s="49" t="s">
        <v>888</v>
      </c>
      <c r="E1590" s="49" t="s">
        <v>1049</v>
      </c>
      <c r="F1590" s="49" t="str">
        <f t="shared" si="48"/>
        <v>125</v>
      </c>
      <c r="G1590" s="50" t="s">
        <v>5502</v>
      </c>
      <c r="H1590" s="48" t="s">
        <v>1022</v>
      </c>
      <c r="I1590" s="50" t="s">
        <v>5603</v>
      </c>
      <c r="J1590" s="51">
        <v>123.5</v>
      </c>
      <c r="K1590" s="51">
        <v>35</v>
      </c>
      <c r="L1590" s="52">
        <f t="shared" si="49"/>
        <v>79.25</v>
      </c>
    </row>
    <row r="1591" spans="1:12" ht="12.75" customHeight="1">
      <c r="A1591" s="47" t="s">
        <v>6148</v>
      </c>
      <c r="B1591" s="48" t="s">
        <v>6149</v>
      </c>
      <c r="C1591" s="49" t="s">
        <v>6150</v>
      </c>
      <c r="D1591" s="49" t="s">
        <v>888</v>
      </c>
      <c r="E1591" s="49" t="s">
        <v>1049</v>
      </c>
      <c r="F1591" s="49" t="str">
        <f t="shared" si="48"/>
        <v>125</v>
      </c>
      <c r="G1591" s="50" t="s">
        <v>5502</v>
      </c>
      <c r="H1591" s="48" t="s">
        <v>1022</v>
      </c>
      <c r="I1591" s="50" t="s">
        <v>5603</v>
      </c>
      <c r="J1591" s="51">
        <v>123.25</v>
      </c>
      <c r="K1591" s="51">
        <v>39</v>
      </c>
      <c r="L1591" s="52">
        <f t="shared" si="49"/>
        <v>81.125</v>
      </c>
    </row>
    <row r="1592" spans="1:12" ht="12.75" customHeight="1">
      <c r="A1592" s="47" t="s">
        <v>6151</v>
      </c>
      <c r="B1592" s="48" t="s">
        <v>6152</v>
      </c>
      <c r="C1592" s="49" t="s">
        <v>6153</v>
      </c>
      <c r="D1592" s="49" t="s">
        <v>888</v>
      </c>
      <c r="E1592" s="49" t="s">
        <v>1049</v>
      </c>
      <c r="F1592" s="49" t="str">
        <f t="shared" si="48"/>
        <v>125</v>
      </c>
      <c r="G1592" s="50" t="s">
        <v>5502</v>
      </c>
      <c r="H1592" s="48" t="s">
        <v>912</v>
      </c>
      <c r="I1592" s="50" t="s">
        <v>5757</v>
      </c>
      <c r="J1592" s="51">
        <v>127.75</v>
      </c>
      <c r="K1592" s="51">
        <v>72</v>
      </c>
      <c r="L1592" s="52">
        <f t="shared" si="49"/>
        <v>99.875</v>
      </c>
    </row>
    <row r="1593" spans="1:12" ht="12.75" customHeight="1">
      <c r="A1593" s="47" t="s">
        <v>6154</v>
      </c>
      <c r="B1593" s="48" t="s">
        <v>6155</v>
      </c>
      <c r="C1593" s="49" t="s">
        <v>6156</v>
      </c>
      <c r="D1593" s="49" t="s">
        <v>888</v>
      </c>
      <c r="E1593" s="49" t="s">
        <v>1049</v>
      </c>
      <c r="F1593" s="49" t="str">
        <f t="shared" si="48"/>
        <v>125</v>
      </c>
      <c r="G1593" s="50" t="s">
        <v>5502</v>
      </c>
      <c r="H1593" s="48" t="s">
        <v>943</v>
      </c>
      <c r="I1593" s="50" t="s">
        <v>5690</v>
      </c>
      <c r="J1593" s="51">
        <v>142.5</v>
      </c>
      <c r="K1593" s="51">
        <v>96</v>
      </c>
      <c r="L1593" s="52">
        <f t="shared" si="49"/>
        <v>119.25</v>
      </c>
    </row>
    <row r="1594" spans="1:12" ht="12.75" customHeight="1">
      <c r="A1594" s="47" t="s">
        <v>6157</v>
      </c>
      <c r="B1594" s="48" t="s">
        <v>6158</v>
      </c>
      <c r="C1594" s="49" t="s">
        <v>6159</v>
      </c>
      <c r="D1594" s="49" t="s">
        <v>888</v>
      </c>
      <c r="E1594" s="49" t="s">
        <v>1049</v>
      </c>
      <c r="F1594" s="49" t="str">
        <f t="shared" si="48"/>
        <v>125</v>
      </c>
      <c r="G1594" s="50" t="s">
        <v>5502</v>
      </c>
      <c r="H1594" s="48" t="s">
        <v>1022</v>
      </c>
      <c r="I1594" s="50" t="s">
        <v>5603</v>
      </c>
      <c r="J1594" s="51">
        <v>146.5</v>
      </c>
      <c r="K1594" s="51">
        <v>98</v>
      </c>
      <c r="L1594" s="52">
        <f t="shared" si="49"/>
        <v>122.25</v>
      </c>
    </row>
    <row r="1595" spans="1:12" ht="12.75" customHeight="1">
      <c r="A1595" s="47" t="s">
        <v>6160</v>
      </c>
      <c r="B1595" s="48" t="s">
        <v>6161</v>
      </c>
      <c r="C1595" s="49" t="s">
        <v>6162</v>
      </c>
      <c r="D1595" s="49" t="s">
        <v>888</v>
      </c>
      <c r="E1595" s="49" t="s">
        <v>1049</v>
      </c>
      <c r="F1595" s="49" t="str">
        <f t="shared" si="48"/>
        <v>125</v>
      </c>
      <c r="G1595" s="50" t="s">
        <v>5502</v>
      </c>
      <c r="H1595" s="48" t="s">
        <v>1022</v>
      </c>
      <c r="I1595" s="50" t="s">
        <v>5603</v>
      </c>
      <c r="J1595" s="51">
        <v>111.25</v>
      </c>
      <c r="K1595" s="51">
        <v>73</v>
      </c>
      <c r="L1595" s="52">
        <f t="shared" si="49"/>
        <v>92.125</v>
      </c>
    </row>
    <row r="1596" spans="1:12" ht="12.75" customHeight="1">
      <c r="A1596" s="47" t="s">
        <v>6163</v>
      </c>
      <c r="B1596" s="48" t="s">
        <v>6164</v>
      </c>
      <c r="C1596" s="49" t="s">
        <v>6165</v>
      </c>
      <c r="D1596" s="49" t="s">
        <v>888</v>
      </c>
      <c r="E1596" s="49" t="s">
        <v>1049</v>
      </c>
      <c r="F1596" s="49" t="str">
        <f t="shared" si="48"/>
        <v>125</v>
      </c>
      <c r="G1596" s="50" t="s">
        <v>5502</v>
      </c>
      <c r="H1596" s="48" t="s">
        <v>1045</v>
      </c>
      <c r="I1596" s="50" t="s">
        <v>5980</v>
      </c>
      <c r="J1596" s="51">
        <v>116</v>
      </c>
      <c r="K1596" s="51">
        <v>62</v>
      </c>
      <c r="L1596" s="52">
        <f t="shared" si="49"/>
        <v>89</v>
      </c>
    </row>
    <row r="1597" spans="1:12" ht="12.75" customHeight="1">
      <c r="A1597" s="47" t="s">
        <v>6166</v>
      </c>
      <c r="B1597" s="48" t="s">
        <v>6167</v>
      </c>
      <c r="C1597" s="49" t="s">
        <v>6168</v>
      </c>
      <c r="D1597" s="49" t="s">
        <v>888</v>
      </c>
      <c r="E1597" s="49" t="s">
        <v>1049</v>
      </c>
      <c r="F1597" s="49" t="str">
        <f t="shared" si="48"/>
        <v>125</v>
      </c>
      <c r="G1597" s="50" t="s">
        <v>5502</v>
      </c>
      <c r="H1597" s="48" t="s">
        <v>912</v>
      </c>
      <c r="I1597" s="50" t="s">
        <v>5757</v>
      </c>
      <c r="J1597" s="51">
        <v>125.25</v>
      </c>
      <c r="K1597" s="51">
        <v>52</v>
      </c>
      <c r="L1597" s="52">
        <f t="shared" si="49"/>
        <v>88.625</v>
      </c>
    </row>
    <row r="1598" spans="1:12" ht="12.75" customHeight="1">
      <c r="A1598" s="47" t="s">
        <v>6169</v>
      </c>
      <c r="B1598" s="48" t="s">
        <v>6170</v>
      </c>
      <c r="C1598" s="49" t="s">
        <v>6171</v>
      </c>
      <c r="D1598" s="49" t="s">
        <v>888</v>
      </c>
      <c r="E1598" s="49" t="s">
        <v>1049</v>
      </c>
      <c r="F1598" s="49" t="str">
        <f t="shared" si="48"/>
        <v>125</v>
      </c>
      <c r="G1598" s="50" t="s">
        <v>5502</v>
      </c>
      <c r="H1598" s="48" t="s">
        <v>1022</v>
      </c>
      <c r="I1598" s="50" t="s">
        <v>5603</v>
      </c>
      <c r="J1598" s="51">
        <v>128.5</v>
      </c>
      <c r="K1598" s="51">
        <v>33</v>
      </c>
      <c r="L1598" s="52">
        <f t="shared" si="49"/>
        <v>80.75</v>
      </c>
    </row>
    <row r="1599" spans="1:12" ht="12.75" customHeight="1">
      <c r="A1599" s="47" t="s">
        <v>6172</v>
      </c>
      <c r="B1599" s="48" t="s">
        <v>6173</v>
      </c>
      <c r="C1599" s="49" t="s">
        <v>6174</v>
      </c>
      <c r="D1599" s="49" t="s">
        <v>888</v>
      </c>
      <c r="E1599" s="49" t="s">
        <v>1049</v>
      </c>
      <c r="F1599" s="49" t="str">
        <f t="shared" si="48"/>
        <v>125</v>
      </c>
      <c r="G1599" s="50" t="s">
        <v>5502</v>
      </c>
      <c r="H1599" s="48" t="s">
        <v>904</v>
      </c>
      <c r="I1599" s="50" t="s">
        <v>5607</v>
      </c>
      <c r="J1599" s="51">
        <v>138.75</v>
      </c>
      <c r="K1599" s="51">
        <v>75</v>
      </c>
      <c r="L1599" s="52">
        <f t="shared" si="49"/>
        <v>106.875</v>
      </c>
    </row>
    <row r="1600" spans="1:12" ht="12.75" customHeight="1">
      <c r="A1600" s="47" t="s">
        <v>6175</v>
      </c>
      <c r="B1600" s="48" t="s">
        <v>6176</v>
      </c>
      <c r="C1600" s="49" t="s">
        <v>6177</v>
      </c>
      <c r="D1600" s="49" t="s">
        <v>888</v>
      </c>
      <c r="E1600" s="49" t="s">
        <v>1049</v>
      </c>
      <c r="F1600" s="49" t="str">
        <f t="shared" si="48"/>
        <v>125</v>
      </c>
      <c r="G1600" s="50" t="s">
        <v>5502</v>
      </c>
      <c r="H1600" s="48" t="s">
        <v>891</v>
      </c>
      <c r="I1600" s="50" t="s">
        <v>5938</v>
      </c>
      <c r="J1600" s="51">
        <v>136</v>
      </c>
      <c r="K1600" s="51">
        <v>56</v>
      </c>
      <c r="L1600" s="52">
        <f t="shared" si="49"/>
        <v>96</v>
      </c>
    </row>
    <row r="1601" spans="1:12" ht="12.75" customHeight="1">
      <c r="A1601" s="47" t="s">
        <v>6178</v>
      </c>
      <c r="B1601" s="48" t="s">
        <v>6179</v>
      </c>
      <c r="C1601" s="49" t="s">
        <v>6180</v>
      </c>
      <c r="D1601" s="49" t="s">
        <v>888</v>
      </c>
      <c r="E1601" s="49" t="s">
        <v>1059</v>
      </c>
      <c r="F1601" s="49" t="str">
        <f t="shared" si="48"/>
        <v>125</v>
      </c>
      <c r="G1601" s="50" t="s">
        <v>5502</v>
      </c>
      <c r="H1601" s="48" t="s">
        <v>904</v>
      </c>
      <c r="I1601" s="50" t="s">
        <v>5607</v>
      </c>
      <c r="J1601" s="51">
        <v>120</v>
      </c>
      <c r="K1601" s="51">
        <v>58</v>
      </c>
      <c r="L1601" s="52">
        <f t="shared" si="49"/>
        <v>89</v>
      </c>
    </row>
    <row r="1602" spans="1:12" ht="12.75" customHeight="1">
      <c r="A1602" s="47" t="s">
        <v>6181</v>
      </c>
      <c r="B1602" s="48" t="s">
        <v>6182</v>
      </c>
      <c r="C1602" s="49" t="s">
        <v>6183</v>
      </c>
      <c r="D1602" s="49" t="s">
        <v>888</v>
      </c>
      <c r="E1602" s="49" t="s">
        <v>1059</v>
      </c>
      <c r="F1602" s="49" t="str">
        <f t="shared" si="48"/>
        <v>125</v>
      </c>
      <c r="G1602" s="50" t="s">
        <v>5502</v>
      </c>
      <c r="H1602" s="48" t="s">
        <v>904</v>
      </c>
      <c r="I1602" s="50" t="s">
        <v>5607</v>
      </c>
      <c r="J1602" s="51">
        <v>134</v>
      </c>
      <c r="K1602" s="51">
        <v>62</v>
      </c>
      <c r="L1602" s="52">
        <f t="shared" si="49"/>
        <v>98</v>
      </c>
    </row>
    <row r="1603" spans="1:12" ht="12.75" customHeight="1">
      <c r="A1603" s="47" t="s">
        <v>6184</v>
      </c>
      <c r="B1603" s="48" t="s">
        <v>6185</v>
      </c>
      <c r="C1603" s="49" t="s">
        <v>6186</v>
      </c>
      <c r="D1603" s="49" t="s">
        <v>888</v>
      </c>
      <c r="E1603" s="49" t="s">
        <v>1059</v>
      </c>
      <c r="F1603" s="49" t="str">
        <f t="shared" si="48"/>
        <v>125</v>
      </c>
      <c r="G1603" s="50" t="s">
        <v>5502</v>
      </c>
      <c r="H1603" s="48" t="s">
        <v>1022</v>
      </c>
      <c r="I1603" s="50" t="s">
        <v>5603</v>
      </c>
      <c r="J1603" s="51">
        <v>144</v>
      </c>
      <c r="K1603" s="51">
        <v>58</v>
      </c>
      <c r="L1603" s="52">
        <f t="shared" si="49"/>
        <v>101</v>
      </c>
    </row>
    <row r="1604" spans="1:12" ht="12.75" customHeight="1">
      <c r="A1604" s="47" t="s">
        <v>6187</v>
      </c>
      <c r="B1604" s="48" t="s">
        <v>6188</v>
      </c>
      <c r="C1604" s="49" t="s">
        <v>6189</v>
      </c>
      <c r="D1604" s="49" t="s">
        <v>888</v>
      </c>
      <c r="E1604" s="49" t="s">
        <v>1059</v>
      </c>
      <c r="F1604" s="49" t="str">
        <f t="shared" si="48"/>
        <v>125</v>
      </c>
      <c r="G1604" s="50" t="s">
        <v>5502</v>
      </c>
      <c r="H1604" s="48" t="s">
        <v>1045</v>
      </c>
      <c r="I1604" s="50" t="s">
        <v>5980</v>
      </c>
      <c r="J1604" s="51">
        <v>142.25</v>
      </c>
      <c r="K1604" s="51">
        <v>70</v>
      </c>
      <c r="L1604" s="52">
        <f t="shared" si="49"/>
        <v>106.125</v>
      </c>
    </row>
    <row r="1605" spans="1:12" ht="12.75" customHeight="1">
      <c r="A1605" s="47" t="s">
        <v>6190</v>
      </c>
      <c r="B1605" s="48" t="s">
        <v>6191</v>
      </c>
      <c r="C1605" s="49" t="s">
        <v>6192</v>
      </c>
      <c r="D1605" s="49" t="s">
        <v>888</v>
      </c>
      <c r="E1605" s="49" t="s">
        <v>1059</v>
      </c>
      <c r="F1605" s="49" t="str">
        <f t="shared" ref="F1605:F1668" si="50">LEFT(B1605,3)</f>
        <v>125</v>
      </c>
      <c r="G1605" s="50" t="s">
        <v>5502</v>
      </c>
      <c r="H1605" s="48" t="s">
        <v>1045</v>
      </c>
      <c r="I1605" s="50" t="s">
        <v>5980</v>
      </c>
      <c r="J1605" s="51">
        <v>148.75</v>
      </c>
      <c r="K1605" s="51">
        <v>34</v>
      </c>
      <c r="L1605" s="52">
        <f t="shared" ref="L1605:L1668" si="51">IF(MID(B1605,4,1)="1", J1605*50%+K1605*50%, J1605*60%+K1605*40%)</f>
        <v>91.375</v>
      </c>
    </row>
    <row r="1606" spans="1:12" ht="12.75" customHeight="1">
      <c r="A1606" s="47" t="s">
        <v>6193</v>
      </c>
      <c r="B1606" s="48" t="s">
        <v>6194</v>
      </c>
      <c r="C1606" s="49" t="s">
        <v>6195</v>
      </c>
      <c r="D1606" s="49" t="s">
        <v>888</v>
      </c>
      <c r="E1606" s="49" t="s">
        <v>1059</v>
      </c>
      <c r="F1606" s="49" t="str">
        <f t="shared" si="50"/>
        <v>125</v>
      </c>
      <c r="G1606" s="50" t="s">
        <v>5502</v>
      </c>
      <c r="H1606" s="48" t="s">
        <v>1022</v>
      </c>
      <c r="I1606" s="50" t="s">
        <v>5603</v>
      </c>
      <c r="J1606" s="51">
        <v>115.75</v>
      </c>
      <c r="K1606" s="51">
        <v>80</v>
      </c>
      <c r="L1606" s="52">
        <f t="shared" si="51"/>
        <v>97.875</v>
      </c>
    </row>
    <row r="1607" spans="1:12" ht="12.75" customHeight="1">
      <c r="A1607" s="47" t="s">
        <v>6196</v>
      </c>
      <c r="B1607" s="48" t="s">
        <v>6197</v>
      </c>
      <c r="C1607" s="49" t="s">
        <v>6198</v>
      </c>
      <c r="D1607" s="49" t="s">
        <v>888</v>
      </c>
      <c r="E1607" s="49" t="s">
        <v>1059</v>
      </c>
      <c r="F1607" s="49" t="str">
        <f t="shared" si="50"/>
        <v>125</v>
      </c>
      <c r="G1607" s="50" t="s">
        <v>5502</v>
      </c>
      <c r="H1607" s="48" t="s">
        <v>1022</v>
      </c>
      <c r="I1607" s="50" t="s">
        <v>5603</v>
      </c>
      <c r="J1607" s="51">
        <v>142.75</v>
      </c>
      <c r="K1607" s="51">
        <v>82</v>
      </c>
      <c r="L1607" s="52">
        <f t="shared" si="51"/>
        <v>112.375</v>
      </c>
    </row>
    <row r="1608" spans="1:12" ht="12.75" customHeight="1">
      <c r="A1608" s="47" t="s">
        <v>6199</v>
      </c>
      <c r="B1608" s="48" t="s">
        <v>6200</v>
      </c>
      <c r="C1608" s="49" t="s">
        <v>6201</v>
      </c>
      <c r="D1608" s="49" t="s">
        <v>888</v>
      </c>
      <c r="E1608" s="49" t="s">
        <v>1059</v>
      </c>
      <c r="F1608" s="49" t="str">
        <f t="shared" si="50"/>
        <v>125</v>
      </c>
      <c r="G1608" s="50" t="s">
        <v>5502</v>
      </c>
      <c r="H1608" s="48" t="s">
        <v>943</v>
      </c>
      <c r="I1608" s="50" t="s">
        <v>5690</v>
      </c>
      <c r="J1608" s="51">
        <v>145.25</v>
      </c>
      <c r="K1608" s="51">
        <v>66</v>
      </c>
      <c r="L1608" s="52">
        <f t="shared" si="51"/>
        <v>105.625</v>
      </c>
    </row>
    <row r="1609" spans="1:12" ht="12.75" customHeight="1">
      <c r="A1609" s="47" t="s">
        <v>6202</v>
      </c>
      <c r="B1609" s="48" t="s">
        <v>6203</v>
      </c>
      <c r="C1609" s="49" t="s">
        <v>6204</v>
      </c>
      <c r="D1609" s="49" t="s">
        <v>888</v>
      </c>
      <c r="E1609" s="49" t="s">
        <v>1059</v>
      </c>
      <c r="F1609" s="49" t="str">
        <f t="shared" si="50"/>
        <v>125</v>
      </c>
      <c r="G1609" s="50" t="s">
        <v>5502</v>
      </c>
      <c r="H1609" s="48" t="s">
        <v>1045</v>
      </c>
      <c r="I1609" s="50" t="s">
        <v>5980</v>
      </c>
      <c r="J1609" s="51">
        <v>145.75</v>
      </c>
      <c r="K1609" s="51">
        <v>41</v>
      </c>
      <c r="L1609" s="52">
        <f t="shared" si="51"/>
        <v>93.375</v>
      </c>
    </row>
    <row r="1610" spans="1:12" ht="12.75" customHeight="1">
      <c r="A1610" s="47" t="s">
        <v>6205</v>
      </c>
      <c r="B1610" s="48" t="s">
        <v>6206</v>
      </c>
      <c r="C1610" s="49" t="s">
        <v>6207</v>
      </c>
      <c r="D1610" s="49" t="s">
        <v>888</v>
      </c>
      <c r="E1610" s="49" t="s">
        <v>1059</v>
      </c>
      <c r="F1610" s="49" t="str">
        <f t="shared" si="50"/>
        <v>125</v>
      </c>
      <c r="G1610" s="50" t="s">
        <v>5502</v>
      </c>
      <c r="H1610" s="48" t="s">
        <v>1045</v>
      </c>
      <c r="I1610" s="50" t="s">
        <v>5980</v>
      </c>
      <c r="J1610" s="51">
        <v>149</v>
      </c>
      <c r="K1610" s="51">
        <v>39</v>
      </c>
      <c r="L1610" s="52">
        <f t="shared" si="51"/>
        <v>94</v>
      </c>
    </row>
    <row r="1611" spans="1:12" ht="12.75" customHeight="1">
      <c r="A1611" s="47" t="s">
        <v>6208</v>
      </c>
      <c r="B1611" s="48" t="s">
        <v>6209</v>
      </c>
      <c r="C1611" s="49" t="s">
        <v>6210</v>
      </c>
      <c r="D1611" s="49" t="s">
        <v>888</v>
      </c>
      <c r="E1611" s="49" t="s">
        <v>1059</v>
      </c>
      <c r="F1611" s="49" t="str">
        <f t="shared" si="50"/>
        <v>125</v>
      </c>
      <c r="G1611" s="50" t="s">
        <v>5502</v>
      </c>
      <c r="H1611" s="48" t="s">
        <v>891</v>
      </c>
      <c r="I1611" s="50" t="s">
        <v>5938</v>
      </c>
      <c r="J1611" s="51">
        <v>137.25</v>
      </c>
      <c r="K1611" s="51">
        <v>99</v>
      </c>
      <c r="L1611" s="52">
        <f t="shared" si="51"/>
        <v>118.125</v>
      </c>
    </row>
    <row r="1612" spans="1:12" ht="12.75" customHeight="1">
      <c r="A1612" s="47" t="s">
        <v>6211</v>
      </c>
      <c r="B1612" s="48" t="s">
        <v>6212</v>
      </c>
      <c r="C1612" s="49" t="s">
        <v>6213</v>
      </c>
      <c r="D1612" s="49" t="s">
        <v>888</v>
      </c>
      <c r="E1612" s="49" t="s">
        <v>1059</v>
      </c>
      <c r="F1612" s="49" t="str">
        <f t="shared" si="50"/>
        <v>125</v>
      </c>
      <c r="G1612" s="50" t="s">
        <v>5502</v>
      </c>
      <c r="H1612" s="48" t="s">
        <v>1022</v>
      </c>
      <c r="I1612" s="50" t="s">
        <v>5603</v>
      </c>
      <c r="J1612" s="51">
        <v>123</v>
      </c>
      <c r="K1612" s="51">
        <v>53</v>
      </c>
      <c r="L1612" s="52">
        <f t="shared" si="51"/>
        <v>88</v>
      </c>
    </row>
    <row r="1613" spans="1:12" ht="12.75" customHeight="1">
      <c r="A1613" s="47" t="s">
        <v>6214</v>
      </c>
      <c r="B1613" s="48" t="s">
        <v>6215</v>
      </c>
      <c r="C1613" s="49" t="s">
        <v>6216</v>
      </c>
      <c r="D1613" s="49" t="s">
        <v>888</v>
      </c>
      <c r="E1613" s="49" t="s">
        <v>1059</v>
      </c>
      <c r="F1613" s="49" t="str">
        <f t="shared" si="50"/>
        <v>125</v>
      </c>
      <c r="G1613" s="50" t="s">
        <v>5502</v>
      </c>
      <c r="H1613" s="48" t="s">
        <v>1045</v>
      </c>
      <c r="I1613" s="50" t="s">
        <v>5980</v>
      </c>
      <c r="J1613" s="51">
        <v>111.75</v>
      </c>
      <c r="K1613" s="51">
        <v>48</v>
      </c>
      <c r="L1613" s="52">
        <f t="shared" si="51"/>
        <v>79.875</v>
      </c>
    </row>
    <row r="1614" spans="1:12" ht="12.75" customHeight="1">
      <c r="A1614" s="47" t="s">
        <v>6217</v>
      </c>
      <c r="B1614" s="48" t="s">
        <v>6218</v>
      </c>
      <c r="C1614" s="49" t="s">
        <v>6219</v>
      </c>
      <c r="D1614" s="49" t="s">
        <v>888</v>
      </c>
      <c r="E1614" s="49" t="s">
        <v>1059</v>
      </c>
      <c r="F1614" s="49" t="str">
        <f t="shared" si="50"/>
        <v>125</v>
      </c>
      <c r="G1614" s="50" t="s">
        <v>5502</v>
      </c>
      <c r="H1614" s="48" t="s">
        <v>904</v>
      </c>
      <c r="I1614" s="50" t="s">
        <v>5607</v>
      </c>
      <c r="J1614" s="51">
        <v>132</v>
      </c>
      <c r="K1614" s="51">
        <v>97</v>
      </c>
      <c r="L1614" s="52">
        <f t="shared" si="51"/>
        <v>114.5</v>
      </c>
    </row>
    <row r="1615" spans="1:12" ht="12.75" customHeight="1">
      <c r="A1615" s="47" t="s">
        <v>6220</v>
      </c>
      <c r="B1615" s="48" t="s">
        <v>6221</v>
      </c>
      <c r="C1615" s="49" t="s">
        <v>6222</v>
      </c>
      <c r="D1615" s="49" t="s">
        <v>888</v>
      </c>
      <c r="E1615" s="49" t="s">
        <v>1059</v>
      </c>
      <c r="F1615" s="49" t="str">
        <f t="shared" si="50"/>
        <v>125</v>
      </c>
      <c r="G1615" s="50" t="s">
        <v>5502</v>
      </c>
      <c r="H1615" s="48" t="s">
        <v>891</v>
      </c>
      <c r="I1615" s="50" t="s">
        <v>5938</v>
      </c>
      <c r="J1615" s="51">
        <v>112</v>
      </c>
      <c r="K1615" s="51">
        <v>48</v>
      </c>
      <c r="L1615" s="52">
        <f t="shared" si="51"/>
        <v>80</v>
      </c>
    </row>
    <row r="1616" spans="1:12" ht="12.75" customHeight="1">
      <c r="A1616" s="47" t="s">
        <v>6223</v>
      </c>
      <c r="B1616" s="48" t="s">
        <v>6224</v>
      </c>
      <c r="C1616" s="49" t="s">
        <v>6225</v>
      </c>
      <c r="D1616" s="49" t="s">
        <v>888</v>
      </c>
      <c r="E1616" s="49" t="s">
        <v>1059</v>
      </c>
      <c r="F1616" s="49" t="str">
        <f t="shared" si="50"/>
        <v>125</v>
      </c>
      <c r="G1616" s="50" t="s">
        <v>5502</v>
      </c>
      <c r="H1616" s="48" t="s">
        <v>904</v>
      </c>
      <c r="I1616" s="50" t="s">
        <v>5607</v>
      </c>
      <c r="J1616" s="51">
        <v>114</v>
      </c>
      <c r="K1616" s="51">
        <v>98</v>
      </c>
      <c r="L1616" s="52">
        <f t="shared" si="51"/>
        <v>106</v>
      </c>
    </row>
    <row r="1617" spans="1:12" ht="12.75" customHeight="1">
      <c r="A1617" s="47" t="s">
        <v>6226</v>
      </c>
      <c r="B1617" s="48" t="s">
        <v>6227</v>
      </c>
      <c r="C1617" s="49" t="s">
        <v>6228</v>
      </c>
      <c r="D1617" s="49" t="s">
        <v>888</v>
      </c>
      <c r="E1617" s="49" t="s">
        <v>1059</v>
      </c>
      <c r="F1617" s="49" t="str">
        <f t="shared" si="50"/>
        <v>125</v>
      </c>
      <c r="G1617" s="50" t="s">
        <v>5502</v>
      </c>
      <c r="H1617" s="48" t="s">
        <v>891</v>
      </c>
      <c r="I1617" s="50" t="s">
        <v>5938</v>
      </c>
      <c r="J1617" s="51">
        <v>120</v>
      </c>
      <c r="K1617" s="51">
        <v>93</v>
      </c>
      <c r="L1617" s="52">
        <f t="shared" si="51"/>
        <v>106.5</v>
      </c>
    </row>
    <row r="1618" spans="1:12" ht="12.75" customHeight="1">
      <c r="A1618" s="47" t="s">
        <v>6229</v>
      </c>
      <c r="B1618" s="48" t="s">
        <v>6230</v>
      </c>
      <c r="C1618" s="49" t="s">
        <v>6231</v>
      </c>
      <c r="D1618" s="49" t="s">
        <v>888</v>
      </c>
      <c r="E1618" s="49" t="s">
        <v>1059</v>
      </c>
      <c r="F1618" s="49" t="str">
        <f t="shared" si="50"/>
        <v>125</v>
      </c>
      <c r="G1618" s="50" t="s">
        <v>5502</v>
      </c>
      <c r="H1618" s="48" t="s">
        <v>1022</v>
      </c>
      <c r="I1618" s="50" t="s">
        <v>5603</v>
      </c>
      <c r="J1618" s="51">
        <v>141.75</v>
      </c>
      <c r="K1618" s="51">
        <v>84</v>
      </c>
      <c r="L1618" s="52">
        <f t="shared" si="51"/>
        <v>112.875</v>
      </c>
    </row>
    <row r="1619" spans="1:12" ht="12.75" customHeight="1">
      <c r="A1619" s="47" t="s">
        <v>6232</v>
      </c>
      <c r="B1619" s="48" t="s">
        <v>6233</v>
      </c>
      <c r="C1619" s="49" t="s">
        <v>6234</v>
      </c>
      <c r="D1619" s="49" t="s">
        <v>888</v>
      </c>
      <c r="E1619" s="49" t="s">
        <v>1059</v>
      </c>
      <c r="F1619" s="49" t="str">
        <f t="shared" si="50"/>
        <v>125</v>
      </c>
      <c r="G1619" s="50" t="s">
        <v>5502</v>
      </c>
      <c r="H1619" s="48" t="s">
        <v>904</v>
      </c>
      <c r="I1619" s="50" t="s">
        <v>5607</v>
      </c>
      <c r="J1619" s="51">
        <v>146.25</v>
      </c>
      <c r="K1619" s="51">
        <v>59</v>
      </c>
      <c r="L1619" s="52">
        <f t="shared" si="51"/>
        <v>102.625</v>
      </c>
    </row>
    <row r="1620" spans="1:12" ht="12.75" customHeight="1">
      <c r="A1620" s="47" t="s">
        <v>6235</v>
      </c>
      <c r="B1620" s="48" t="s">
        <v>6236</v>
      </c>
      <c r="C1620" s="49" t="s">
        <v>6237</v>
      </c>
      <c r="D1620" s="49" t="s">
        <v>888</v>
      </c>
      <c r="E1620" s="49" t="s">
        <v>1063</v>
      </c>
      <c r="F1620" s="49" t="str">
        <f t="shared" si="50"/>
        <v>125</v>
      </c>
      <c r="G1620" s="50" t="s">
        <v>5502</v>
      </c>
      <c r="H1620" s="48" t="s">
        <v>943</v>
      </c>
      <c r="I1620" s="50" t="s">
        <v>5690</v>
      </c>
      <c r="J1620" s="51">
        <v>131.25</v>
      </c>
      <c r="K1620" s="51">
        <v>56</v>
      </c>
      <c r="L1620" s="52">
        <f t="shared" si="51"/>
        <v>93.625</v>
      </c>
    </row>
    <row r="1621" spans="1:12" ht="12.75" customHeight="1">
      <c r="A1621" s="47" t="s">
        <v>6238</v>
      </c>
      <c r="B1621" s="48" t="s">
        <v>6239</v>
      </c>
      <c r="C1621" s="49" t="s">
        <v>6240</v>
      </c>
      <c r="D1621" s="49" t="s">
        <v>888</v>
      </c>
      <c r="E1621" s="49" t="s">
        <v>1063</v>
      </c>
      <c r="F1621" s="49" t="str">
        <f t="shared" si="50"/>
        <v>125</v>
      </c>
      <c r="G1621" s="50" t="s">
        <v>5502</v>
      </c>
      <c r="H1621" s="48" t="s">
        <v>904</v>
      </c>
      <c r="I1621" s="50" t="s">
        <v>5607</v>
      </c>
      <c r="J1621" s="51">
        <v>135.25</v>
      </c>
      <c r="K1621" s="51">
        <v>62</v>
      </c>
      <c r="L1621" s="52">
        <f t="shared" si="51"/>
        <v>98.625</v>
      </c>
    </row>
    <row r="1622" spans="1:12" ht="12.75" customHeight="1">
      <c r="A1622" s="47" t="s">
        <v>6241</v>
      </c>
      <c r="B1622" s="48" t="s">
        <v>6242</v>
      </c>
      <c r="C1622" s="49" t="s">
        <v>6243</v>
      </c>
      <c r="D1622" s="49" t="s">
        <v>888</v>
      </c>
      <c r="E1622" s="49" t="s">
        <v>1063</v>
      </c>
      <c r="F1622" s="49" t="str">
        <f t="shared" si="50"/>
        <v>125</v>
      </c>
      <c r="G1622" s="50" t="s">
        <v>5502</v>
      </c>
      <c r="H1622" s="48" t="s">
        <v>1022</v>
      </c>
      <c r="I1622" s="50" t="s">
        <v>5603</v>
      </c>
      <c r="J1622" s="51">
        <v>147.25</v>
      </c>
      <c r="K1622" s="51">
        <v>93</v>
      </c>
      <c r="L1622" s="52">
        <f t="shared" si="51"/>
        <v>120.125</v>
      </c>
    </row>
    <row r="1623" spans="1:12" ht="12.75" customHeight="1">
      <c r="A1623" s="47" t="s">
        <v>6244</v>
      </c>
      <c r="B1623" s="48" t="s">
        <v>6245</v>
      </c>
      <c r="C1623" s="49" t="s">
        <v>6246</v>
      </c>
      <c r="D1623" s="49" t="s">
        <v>888</v>
      </c>
      <c r="E1623" s="49" t="s">
        <v>1063</v>
      </c>
      <c r="F1623" s="49" t="str">
        <f t="shared" si="50"/>
        <v>125</v>
      </c>
      <c r="G1623" s="50" t="s">
        <v>5502</v>
      </c>
      <c r="H1623" s="48" t="s">
        <v>1022</v>
      </c>
      <c r="I1623" s="50" t="s">
        <v>5603</v>
      </c>
      <c r="J1623" s="51">
        <v>116.25</v>
      </c>
      <c r="K1623" s="51">
        <v>95</v>
      </c>
      <c r="L1623" s="52">
        <f t="shared" si="51"/>
        <v>105.625</v>
      </c>
    </row>
    <row r="1624" spans="1:12" ht="12.75" customHeight="1">
      <c r="A1624" s="47" t="s">
        <v>6247</v>
      </c>
      <c r="B1624" s="48" t="s">
        <v>6248</v>
      </c>
      <c r="C1624" s="49" t="s">
        <v>6249</v>
      </c>
      <c r="D1624" s="49" t="s">
        <v>888</v>
      </c>
      <c r="E1624" s="49" t="s">
        <v>1063</v>
      </c>
      <c r="F1624" s="49" t="str">
        <f t="shared" si="50"/>
        <v>125</v>
      </c>
      <c r="G1624" s="50" t="s">
        <v>5502</v>
      </c>
      <c r="H1624" s="48" t="s">
        <v>904</v>
      </c>
      <c r="I1624" s="50" t="s">
        <v>5607</v>
      </c>
      <c r="J1624" s="51">
        <v>146.5</v>
      </c>
      <c r="K1624" s="51">
        <v>98</v>
      </c>
      <c r="L1624" s="52">
        <f t="shared" si="51"/>
        <v>122.25</v>
      </c>
    </row>
    <row r="1625" spans="1:12" ht="12.75" customHeight="1">
      <c r="A1625" s="47" t="s">
        <v>6250</v>
      </c>
      <c r="B1625" s="48" t="s">
        <v>6251</v>
      </c>
      <c r="C1625" s="49" t="s">
        <v>6252</v>
      </c>
      <c r="D1625" s="49" t="s">
        <v>888</v>
      </c>
      <c r="E1625" s="49" t="s">
        <v>1063</v>
      </c>
      <c r="F1625" s="49" t="str">
        <f t="shared" si="50"/>
        <v>125</v>
      </c>
      <c r="G1625" s="50" t="s">
        <v>5502</v>
      </c>
      <c r="H1625" s="48" t="s">
        <v>904</v>
      </c>
      <c r="I1625" s="50" t="s">
        <v>5607</v>
      </c>
      <c r="J1625" s="51">
        <v>149</v>
      </c>
      <c r="K1625" s="51">
        <v>49</v>
      </c>
      <c r="L1625" s="52">
        <f t="shared" si="51"/>
        <v>99</v>
      </c>
    </row>
    <row r="1626" spans="1:12" ht="12.75" customHeight="1">
      <c r="A1626" s="47" t="s">
        <v>6253</v>
      </c>
      <c r="B1626" s="48" t="s">
        <v>6254</v>
      </c>
      <c r="C1626" s="49" t="s">
        <v>6255</v>
      </c>
      <c r="D1626" s="49" t="s">
        <v>888</v>
      </c>
      <c r="E1626" s="49" t="s">
        <v>1063</v>
      </c>
      <c r="F1626" s="49" t="str">
        <f t="shared" si="50"/>
        <v>125</v>
      </c>
      <c r="G1626" s="50" t="s">
        <v>5502</v>
      </c>
      <c r="H1626" s="48" t="s">
        <v>1022</v>
      </c>
      <c r="I1626" s="50" t="s">
        <v>5603</v>
      </c>
      <c r="J1626" s="51">
        <v>114.75</v>
      </c>
      <c r="K1626" s="51">
        <v>35</v>
      </c>
      <c r="L1626" s="52">
        <f t="shared" si="51"/>
        <v>74.875</v>
      </c>
    </row>
    <row r="1627" spans="1:12" ht="12.75" customHeight="1">
      <c r="A1627" s="47" t="s">
        <v>6256</v>
      </c>
      <c r="B1627" s="48" t="s">
        <v>6257</v>
      </c>
      <c r="C1627" s="49" t="s">
        <v>6258</v>
      </c>
      <c r="D1627" s="49" t="s">
        <v>888</v>
      </c>
      <c r="E1627" s="49" t="s">
        <v>1063</v>
      </c>
      <c r="F1627" s="49" t="str">
        <f t="shared" si="50"/>
        <v>125</v>
      </c>
      <c r="G1627" s="50" t="s">
        <v>5502</v>
      </c>
      <c r="H1627" s="48" t="s">
        <v>956</v>
      </c>
      <c r="I1627" s="50" t="s">
        <v>6259</v>
      </c>
      <c r="J1627" s="51">
        <v>110.5</v>
      </c>
      <c r="K1627" s="51">
        <v>52</v>
      </c>
      <c r="L1627" s="52">
        <f t="shared" si="51"/>
        <v>81.25</v>
      </c>
    </row>
    <row r="1628" spans="1:12" ht="12.75" customHeight="1">
      <c r="A1628" s="47" t="s">
        <v>6260</v>
      </c>
      <c r="B1628" s="48" t="s">
        <v>6261</v>
      </c>
      <c r="C1628" s="49" t="s">
        <v>6262</v>
      </c>
      <c r="D1628" s="49" t="s">
        <v>888</v>
      </c>
      <c r="E1628" s="49" t="s">
        <v>1063</v>
      </c>
      <c r="F1628" s="49" t="str">
        <f t="shared" si="50"/>
        <v>125</v>
      </c>
      <c r="G1628" s="50" t="s">
        <v>5502</v>
      </c>
      <c r="H1628" s="48" t="s">
        <v>1045</v>
      </c>
      <c r="I1628" s="50" t="s">
        <v>5980</v>
      </c>
      <c r="J1628" s="51">
        <v>126.25</v>
      </c>
      <c r="K1628" s="51">
        <v>87</v>
      </c>
      <c r="L1628" s="52">
        <f t="shared" si="51"/>
        <v>106.625</v>
      </c>
    </row>
    <row r="1629" spans="1:12" ht="12.75" customHeight="1">
      <c r="A1629" s="47" t="s">
        <v>6263</v>
      </c>
      <c r="B1629" s="48" t="s">
        <v>6264</v>
      </c>
      <c r="C1629" s="49" t="s">
        <v>6265</v>
      </c>
      <c r="D1629" s="49" t="s">
        <v>888</v>
      </c>
      <c r="E1629" s="49" t="s">
        <v>1063</v>
      </c>
      <c r="F1629" s="49" t="str">
        <f t="shared" si="50"/>
        <v>125</v>
      </c>
      <c r="G1629" s="50" t="s">
        <v>5502</v>
      </c>
      <c r="H1629" s="48" t="s">
        <v>1022</v>
      </c>
      <c r="I1629" s="50" t="s">
        <v>5603</v>
      </c>
      <c r="J1629" s="51">
        <v>137.75</v>
      </c>
      <c r="K1629" s="51">
        <v>73</v>
      </c>
      <c r="L1629" s="52">
        <f t="shared" si="51"/>
        <v>105.375</v>
      </c>
    </row>
    <row r="1630" spans="1:12" ht="12.75" customHeight="1">
      <c r="A1630" s="47" t="s">
        <v>6266</v>
      </c>
      <c r="B1630" s="48" t="s">
        <v>6267</v>
      </c>
      <c r="C1630" s="49" t="s">
        <v>6268</v>
      </c>
      <c r="D1630" s="49" t="s">
        <v>888</v>
      </c>
      <c r="E1630" s="49" t="s">
        <v>1063</v>
      </c>
      <c r="F1630" s="49" t="str">
        <f t="shared" si="50"/>
        <v>125</v>
      </c>
      <c r="G1630" s="50" t="s">
        <v>5502</v>
      </c>
      <c r="H1630" s="48" t="s">
        <v>5761</v>
      </c>
      <c r="I1630" s="50" t="s">
        <v>5762</v>
      </c>
      <c r="J1630" s="51">
        <v>119.25</v>
      </c>
      <c r="K1630" s="51">
        <v>40</v>
      </c>
      <c r="L1630" s="52">
        <f t="shared" si="51"/>
        <v>79.625</v>
      </c>
    </row>
    <row r="1631" spans="1:12" ht="12.75" customHeight="1">
      <c r="A1631" s="47" t="s">
        <v>6269</v>
      </c>
      <c r="B1631" s="48" t="s">
        <v>6270</v>
      </c>
      <c r="C1631" s="49" t="s">
        <v>6271</v>
      </c>
      <c r="D1631" s="49" t="s">
        <v>888</v>
      </c>
      <c r="E1631" s="49" t="s">
        <v>1063</v>
      </c>
      <c r="F1631" s="49" t="str">
        <f t="shared" si="50"/>
        <v>125</v>
      </c>
      <c r="G1631" s="50" t="s">
        <v>5502</v>
      </c>
      <c r="H1631" s="48" t="s">
        <v>1022</v>
      </c>
      <c r="I1631" s="50" t="s">
        <v>5603</v>
      </c>
      <c r="J1631" s="51">
        <v>124</v>
      </c>
      <c r="K1631" s="51">
        <v>87</v>
      </c>
      <c r="L1631" s="52">
        <f t="shared" si="51"/>
        <v>105.5</v>
      </c>
    </row>
    <row r="1632" spans="1:12" ht="12.75" customHeight="1">
      <c r="A1632" s="47" t="s">
        <v>6272</v>
      </c>
      <c r="B1632" s="48" t="s">
        <v>6273</v>
      </c>
      <c r="C1632" s="49" t="s">
        <v>6274</v>
      </c>
      <c r="D1632" s="49" t="s">
        <v>888</v>
      </c>
      <c r="E1632" s="49" t="s">
        <v>1063</v>
      </c>
      <c r="F1632" s="49" t="str">
        <f t="shared" si="50"/>
        <v>125</v>
      </c>
      <c r="G1632" s="50" t="s">
        <v>5502</v>
      </c>
      <c r="H1632" s="48" t="s">
        <v>904</v>
      </c>
      <c r="I1632" s="50" t="s">
        <v>5607</v>
      </c>
      <c r="J1632" s="51">
        <v>131.25</v>
      </c>
      <c r="K1632" s="51">
        <v>74</v>
      </c>
      <c r="L1632" s="52">
        <f t="shared" si="51"/>
        <v>102.625</v>
      </c>
    </row>
    <row r="1633" spans="1:12" ht="12.75" customHeight="1">
      <c r="A1633" s="47" t="s">
        <v>6275</v>
      </c>
      <c r="B1633" s="48" t="s">
        <v>6276</v>
      </c>
      <c r="C1633" s="49" t="s">
        <v>6277</v>
      </c>
      <c r="D1633" s="49" t="s">
        <v>888</v>
      </c>
      <c r="E1633" s="49" t="s">
        <v>1063</v>
      </c>
      <c r="F1633" s="49" t="str">
        <f t="shared" si="50"/>
        <v>125</v>
      </c>
      <c r="G1633" s="50" t="s">
        <v>5502</v>
      </c>
      <c r="H1633" s="48" t="s">
        <v>1022</v>
      </c>
      <c r="I1633" s="50" t="s">
        <v>5603</v>
      </c>
      <c r="J1633" s="51">
        <v>143.75</v>
      </c>
      <c r="K1633" s="51">
        <v>87</v>
      </c>
      <c r="L1633" s="52">
        <f t="shared" si="51"/>
        <v>115.375</v>
      </c>
    </row>
    <row r="1634" spans="1:12" ht="12.75" customHeight="1">
      <c r="A1634" s="47" t="s">
        <v>6278</v>
      </c>
      <c r="B1634" s="48" t="s">
        <v>6279</v>
      </c>
      <c r="C1634" s="49" t="s">
        <v>6280</v>
      </c>
      <c r="D1634" s="49" t="s">
        <v>888</v>
      </c>
      <c r="E1634" s="49" t="s">
        <v>1063</v>
      </c>
      <c r="F1634" s="49" t="str">
        <f t="shared" si="50"/>
        <v>125</v>
      </c>
      <c r="G1634" s="50" t="s">
        <v>5502</v>
      </c>
      <c r="H1634" s="48" t="s">
        <v>1045</v>
      </c>
      <c r="I1634" s="50" t="s">
        <v>5980</v>
      </c>
      <c r="J1634" s="51">
        <v>125.25</v>
      </c>
      <c r="K1634" s="51">
        <v>50</v>
      </c>
      <c r="L1634" s="52">
        <f t="shared" si="51"/>
        <v>87.625</v>
      </c>
    </row>
    <row r="1635" spans="1:12" ht="12.75" customHeight="1">
      <c r="A1635" s="47" t="s">
        <v>6281</v>
      </c>
      <c r="B1635" s="48" t="s">
        <v>6282</v>
      </c>
      <c r="C1635" s="49" t="s">
        <v>6283</v>
      </c>
      <c r="D1635" s="49" t="s">
        <v>888</v>
      </c>
      <c r="E1635" s="49" t="s">
        <v>1063</v>
      </c>
      <c r="F1635" s="49" t="str">
        <f t="shared" si="50"/>
        <v>125</v>
      </c>
      <c r="G1635" s="50" t="s">
        <v>5502</v>
      </c>
      <c r="H1635" s="48" t="s">
        <v>5761</v>
      </c>
      <c r="I1635" s="50" t="s">
        <v>5762</v>
      </c>
      <c r="J1635" s="51">
        <v>127.5</v>
      </c>
      <c r="K1635" s="51">
        <v>76</v>
      </c>
      <c r="L1635" s="52">
        <f t="shared" si="51"/>
        <v>101.75</v>
      </c>
    </row>
    <row r="1636" spans="1:12" ht="12.75" customHeight="1">
      <c r="A1636" s="47" t="s">
        <v>6284</v>
      </c>
      <c r="B1636" s="48" t="s">
        <v>6285</v>
      </c>
      <c r="C1636" s="49" t="s">
        <v>6286</v>
      </c>
      <c r="D1636" s="49" t="s">
        <v>888</v>
      </c>
      <c r="E1636" s="49" t="s">
        <v>1063</v>
      </c>
      <c r="F1636" s="49" t="str">
        <f t="shared" si="50"/>
        <v>125</v>
      </c>
      <c r="G1636" s="50" t="s">
        <v>5502</v>
      </c>
      <c r="H1636" s="48" t="s">
        <v>1022</v>
      </c>
      <c r="I1636" s="50" t="s">
        <v>5603</v>
      </c>
      <c r="J1636" s="51">
        <v>119.5</v>
      </c>
      <c r="K1636" s="51">
        <v>52</v>
      </c>
      <c r="L1636" s="52">
        <f t="shared" si="51"/>
        <v>85.75</v>
      </c>
    </row>
    <row r="1637" spans="1:12" ht="12.75" customHeight="1">
      <c r="A1637" s="47" t="s">
        <v>6287</v>
      </c>
      <c r="B1637" s="48" t="s">
        <v>6288</v>
      </c>
      <c r="C1637" s="49" t="s">
        <v>6289</v>
      </c>
      <c r="D1637" s="49" t="s">
        <v>888</v>
      </c>
      <c r="E1637" s="49" t="s">
        <v>1063</v>
      </c>
      <c r="F1637" s="49" t="str">
        <f t="shared" si="50"/>
        <v>125</v>
      </c>
      <c r="G1637" s="50" t="s">
        <v>5502</v>
      </c>
      <c r="H1637" s="48" t="s">
        <v>891</v>
      </c>
      <c r="I1637" s="50" t="s">
        <v>5938</v>
      </c>
      <c r="J1637" s="51">
        <v>136.5</v>
      </c>
      <c r="K1637" s="51">
        <v>43</v>
      </c>
      <c r="L1637" s="52">
        <f t="shared" si="51"/>
        <v>89.75</v>
      </c>
    </row>
    <row r="1638" spans="1:12" ht="12.75" customHeight="1">
      <c r="A1638" s="47" t="s">
        <v>6290</v>
      </c>
      <c r="B1638" s="48" t="s">
        <v>6291</v>
      </c>
      <c r="C1638" s="49" t="s">
        <v>6292</v>
      </c>
      <c r="D1638" s="49" t="s">
        <v>888</v>
      </c>
      <c r="E1638" s="49" t="s">
        <v>1074</v>
      </c>
      <c r="F1638" s="49" t="str">
        <f t="shared" si="50"/>
        <v>125</v>
      </c>
      <c r="G1638" s="50" t="s">
        <v>5502</v>
      </c>
      <c r="H1638" s="48" t="s">
        <v>1022</v>
      </c>
      <c r="I1638" s="50" t="s">
        <v>5603</v>
      </c>
      <c r="J1638" s="51">
        <v>125.25</v>
      </c>
      <c r="K1638" s="51">
        <v>87</v>
      </c>
      <c r="L1638" s="52">
        <f t="shared" si="51"/>
        <v>106.125</v>
      </c>
    </row>
    <row r="1639" spans="1:12" ht="12.75" customHeight="1">
      <c r="A1639" s="47" t="s">
        <v>6293</v>
      </c>
      <c r="B1639" s="48" t="s">
        <v>6294</v>
      </c>
      <c r="C1639" s="49" t="s">
        <v>6295</v>
      </c>
      <c r="D1639" s="49" t="s">
        <v>888</v>
      </c>
      <c r="E1639" s="49" t="s">
        <v>1101</v>
      </c>
      <c r="F1639" s="49" t="str">
        <f t="shared" si="50"/>
        <v>125</v>
      </c>
      <c r="G1639" s="50" t="s">
        <v>5502</v>
      </c>
      <c r="H1639" s="48" t="s">
        <v>1022</v>
      </c>
      <c r="I1639" s="50" t="s">
        <v>5603</v>
      </c>
      <c r="J1639" s="51">
        <v>130.75</v>
      </c>
      <c r="K1639" s="51">
        <v>50</v>
      </c>
      <c r="L1639" s="52">
        <f t="shared" si="51"/>
        <v>90.375</v>
      </c>
    </row>
    <row r="1640" spans="1:12" ht="12.75" customHeight="1">
      <c r="A1640" s="47" t="s">
        <v>6296</v>
      </c>
      <c r="B1640" s="48" t="s">
        <v>6297</v>
      </c>
      <c r="C1640" s="49" t="s">
        <v>6298</v>
      </c>
      <c r="D1640" s="49" t="s">
        <v>888</v>
      </c>
      <c r="E1640" s="49" t="s">
        <v>1101</v>
      </c>
      <c r="F1640" s="49" t="str">
        <f t="shared" si="50"/>
        <v>125</v>
      </c>
      <c r="G1640" s="50" t="s">
        <v>5502</v>
      </c>
      <c r="H1640" s="48" t="s">
        <v>1022</v>
      </c>
      <c r="I1640" s="50" t="s">
        <v>5603</v>
      </c>
      <c r="J1640" s="51">
        <v>133</v>
      </c>
      <c r="K1640" s="51">
        <v>63</v>
      </c>
      <c r="L1640" s="52">
        <f t="shared" si="51"/>
        <v>98</v>
      </c>
    </row>
    <row r="1641" spans="1:12" ht="12.75" customHeight="1">
      <c r="A1641" s="47" t="s">
        <v>6299</v>
      </c>
      <c r="B1641" s="48" t="s">
        <v>6300</v>
      </c>
      <c r="C1641" s="49" t="s">
        <v>6301</v>
      </c>
      <c r="D1641" s="49" t="s">
        <v>888</v>
      </c>
      <c r="E1641" s="49" t="s">
        <v>1101</v>
      </c>
      <c r="F1641" s="49" t="str">
        <f t="shared" si="50"/>
        <v>125</v>
      </c>
      <c r="G1641" s="50" t="s">
        <v>5502</v>
      </c>
      <c r="H1641" s="48" t="s">
        <v>1045</v>
      </c>
      <c r="I1641" s="50" t="s">
        <v>5980</v>
      </c>
      <c r="J1641" s="51">
        <v>147.75</v>
      </c>
      <c r="K1641" s="51">
        <v>46</v>
      </c>
      <c r="L1641" s="52">
        <f t="shared" si="51"/>
        <v>96.875</v>
      </c>
    </row>
    <row r="1642" spans="1:12" ht="12.75" customHeight="1">
      <c r="A1642" s="47" t="s">
        <v>6302</v>
      </c>
      <c r="B1642" s="48" t="s">
        <v>6303</v>
      </c>
      <c r="C1642" s="49" t="s">
        <v>6304</v>
      </c>
      <c r="D1642" s="49" t="s">
        <v>888</v>
      </c>
      <c r="E1642" s="49" t="s">
        <v>1101</v>
      </c>
      <c r="F1642" s="49" t="str">
        <f t="shared" si="50"/>
        <v>125</v>
      </c>
      <c r="G1642" s="50" t="s">
        <v>5502</v>
      </c>
      <c r="H1642" s="48" t="s">
        <v>1045</v>
      </c>
      <c r="I1642" s="50" t="s">
        <v>5980</v>
      </c>
      <c r="J1642" s="51">
        <v>147.25</v>
      </c>
      <c r="K1642" s="51">
        <v>54</v>
      </c>
      <c r="L1642" s="52">
        <f t="shared" si="51"/>
        <v>100.625</v>
      </c>
    </row>
    <row r="1643" spans="1:12" ht="12.75" customHeight="1">
      <c r="A1643" s="47" t="s">
        <v>6305</v>
      </c>
      <c r="B1643" s="48" t="s">
        <v>6306</v>
      </c>
      <c r="C1643" s="49" t="s">
        <v>6307</v>
      </c>
      <c r="D1643" s="49" t="s">
        <v>888</v>
      </c>
      <c r="E1643" s="49" t="s">
        <v>1101</v>
      </c>
      <c r="F1643" s="49" t="str">
        <f t="shared" si="50"/>
        <v>125</v>
      </c>
      <c r="G1643" s="50" t="s">
        <v>5502</v>
      </c>
      <c r="H1643" s="48" t="s">
        <v>1022</v>
      </c>
      <c r="I1643" s="50" t="s">
        <v>5603</v>
      </c>
      <c r="J1643" s="51">
        <v>118.75</v>
      </c>
      <c r="K1643" s="51">
        <v>58</v>
      </c>
      <c r="L1643" s="52">
        <f t="shared" si="51"/>
        <v>88.375</v>
      </c>
    </row>
    <row r="1644" spans="1:12" ht="12.75" customHeight="1">
      <c r="A1644" s="47" t="s">
        <v>6308</v>
      </c>
      <c r="B1644" s="48" t="s">
        <v>6309</v>
      </c>
      <c r="C1644" s="49" t="s">
        <v>6310</v>
      </c>
      <c r="D1644" s="49" t="s">
        <v>888</v>
      </c>
      <c r="E1644" s="49" t="s">
        <v>1101</v>
      </c>
      <c r="F1644" s="49" t="str">
        <f t="shared" si="50"/>
        <v>125</v>
      </c>
      <c r="G1644" s="50" t="s">
        <v>5502</v>
      </c>
      <c r="H1644" s="48" t="s">
        <v>943</v>
      </c>
      <c r="I1644" s="50" t="s">
        <v>5690</v>
      </c>
      <c r="J1644" s="51">
        <v>147.75</v>
      </c>
      <c r="K1644" s="51">
        <v>83</v>
      </c>
      <c r="L1644" s="52">
        <f t="shared" si="51"/>
        <v>115.375</v>
      </c>
    </row>
    <row r="1645" spans="1:12" ht="12.75" customHeight="1">
      <c r="A1645" s="47" t="s">
        <v>6311</v>
      </c>
      <c r="B1645" s="48" t="s">
        <v>6312</v>
      </c>
      <c r="C1645" s="49" t="s">
        <v>6313</v>
      </c>
      <c r="D1645" s="49" t="s">
        <v>888</v>
      </c>
      <c r="E1645" s="49" t="s">
        <v>1101</v>
      </c>
      <c r="F1645" s="49" t="str">
        <f t="shared" si="50"/>
        <v>125</v>
      </c>
      <c r="G1645" s="50" t="s">
        <v>5502</v>
      </c>
      <c r="H1645" s="48" t="s">
        <v>1022</v>
      </c>
      <c r="I1645" s="50" t="s">
        <v>5603</v>
      </c>
      <c r="J1645" s="51">
        <v>142</v>
      </c>
      <c r="K1645" s="51">
        <v>71</v>
      </c>
      <c r="L1645" s="52">
        <f t="shared" si="51"/>
        <v>106.5</v>
      </c>
    </row>
    <row r="1646" spans="1:12" ht="12.75" customHeight="1">
      <c r="A1646" s="47" t="s">
        <v>6314</v>
      </c>
      <c r="B1646" s="48" t="s">
        <v>6315</v>
      </c>
      <c r="C1646" s="49" t="s">
        <v>6316</v>
      </c>
      <c r="D1646" s="49" t="s">
        <v>888</v>
      </c>
      <c r="E1646" s="49" t="s">
        <v>1101</v>
      </c>
      <c r="F1646" s="49" t="str">
        <f t="shared" si="50"/>
        <v>125</v>
      </c>
      <c r="G1646" s="50" t="s">
        <v>5502</v>
      </c>
      <c r="H1646" s="48" t="s">
        <v>1022</v>
      </c>
      <c r="I1646" s="50" t="s">
        <v>5603</v>
      </c>
      <c r="J1646" s="51">
        <v>130.5</v>
      </c>
      <c r="K1646" s="51">
        <v>77</v>
      </c>
      <c r="L1646" s="52">
        <f t="shared" si="51"/>
        <v>103.75</v>
      </c>
    </row>
    <row r="1647" spans="1:12" ht="12.75" customHeight="1">
      <c r="A1647" s="47" t="s">
        <v>6317</v>
      </c>
      <c r="B1647" s="48" t="s">
        <v>6318</v>
      </c>
      <c r="C1647" s="49" t="s">
        <v>6319</v>
      </c>
      <c r="D1647" s="49" t="s">
        <v>888</v>
      </c>
      <c r="E1647" s="49" t="s">
        <v>1101</v>
      </c>
      <c r="F1647" s="49" t="str">
        <f t="shared" si="50"/>
        <v>125</v>
      </c>
      <c r="G1647" s="50" t="s">
        <v>5502</v>
      </c>
      <c r="H1647" s="48" t="s">
        <v>1022</v>
      </c>
      <c r="I1647" s="50" t="s">
        <v>5603</v>
      </c>
      <c r="J1647" s="51">
        <v>131.75</v>
      </c>
      <c r="K1647" s="51">
        <v>72</v>
      </c>
      <c r="L1647" s="52">
        <f t="shared" si="51"/>
        <v>101.875</v>
      </c>
    </row>
    <row r="1648" spans="1:12" ht="12.75" customHeight="1">
      <c r="A1648" s="47" t="s">
        <v>6320</v>
      </c>
      <c r="B1648" s="48" t="s">
        <v>6321</v>
      </c>
      <c r="C1648" s="49" t="s">
        <v>6322</v>
      </c>
      <c r="D1648" s="49" t="s">
        <v>888</v>
      </c>
      <c r="E1648" s="49" t="s">
        <v>1101</v>
      </c>
      <c r="F1648" s="49" t="str">
        <f t="shared" si="50"/>
        <v>125</v>
      </c>
      <c r="G1648" s="50" t="s">
        <v>5502</v>
      </c>
      <c r="H1648" s="48" t="s">
        <v>943</v>
      </c>
      <c r="I1648" s="50" t="s">
        <v>5690</v>
      </c>
      <c r="J1648" s="51">
        <v>118.25</v>
      </c>
      <c r="K1648" s="51">
        <v>61</v>
      </c>
      <c r="L1648" s="52">
        <f t="shared" si="51"/>
        <v>89.625</v>
      </c>
    </row>
    <row r="1649" spans="1:12" ht="12.75" customHeight="1">
      <c r="A1649" s="47" t="s">
        <v>6323</v>
      </c>
      <c r="B1649" s="48" t="s">
        <v>6324</v>
      </c>
      <c r="C1649" s="49" t="s">
        <v>6325</v>
      </c>
      <c r="D1649" s="49" t="s">
        <v>888</v>
      </c>
      <c r="E1649" s="49" t="s">
        <v>1101</v>
      </c>
      <c r="F1649" s="49" t="str">
        <f t="shared" si="50"/>
        <v>125</v>
      </c>
      <c r="G1649" s="50" t="s">
        <v>5502</v>
      </c>
      <c r="H1649" s="48" t="s">
        <v>904</v>
      </c>
      <c r="I1649" s="50" t="s">
        <v>5607</v>
      </c>
      <c r="J1649" s="51">
        <v>147.5</v>
      </c>
      <c r="K1649" s="51">
        <v>59</v>
      </c>
      <c r="L1649" s="52">
        <f t="shared" si="51"/>
        <v>103.25</v>
      </c>
    </row>
    <row r="1650" spans="1:12" ht="12.75" customHeight="1">
      <c r="A1650" s="47" t="s">
        <v>6326</v>
      </c>
      <c r="B1650" s="48" t="s">
        <v>6327</v>
      </c>
      <c r="C1650" s="49" t="s">
        <v>6328</v>
      </c>
      <c r="D1650" s="49" t="s">
        <v>888</v>
      </c>
      <c r="E1650" s="49" t="s">
        <v>1101</v>
      </c>
      <c r="F1650" s="49" t="str">
        <f t="shared" si="50"/>
        <v>125</v>
      </c>
      <c r="G1650" s="50" t="s">
        <v>5502</v>
      </c>
      <c r="H1650" s="48" t="s">
        <v>1022</v>
      </c>
      <c r="I1650" s="50" t="s">
        <v>5603</v>
      </c>
      <c r="J1650" s="51">
        <v>111.25</v>
      </c>
      <c r="K1650" s="51">
        <v>93</v>
      </c>
      <c r="L1650" s="52">
        <f t="shared" si="51"/>
        <v>102.125</v>
      </c>
    </row>
    <row r="1651" spans="1:12" ht="12.75" customHeight="1">
      <c r="A1651" s="47" t="s">
        <v>6329</v>
      </c>
      <c r="B1651" s="48" t="s">
        <v>6330</v>
      </c>
      <c r="C1651" s="49" t="s">
        <v>6331</v>
      </c>
      <c r="D1651" s="49" t="s">
        <v>888</v>
      </c>
      <c r="E1651" s="49" t="s">
        <v>1101</v>
      </c>
      <c r="F1651" s="49" t="str">
        <f t="shared" si="50"/>
        <v>125</v>
      </c>
      <c r="G1651" s="50" t="s">
        <v>5502</v>
      </c>
      <c r="H1651" s="48" t="s">
        <v>904</v>
      </c>
      <c r="I1651" s="50" t="s">
        <v>5607</v>
      </c>
      <c r="J1651" s="51">
        <v>111</v>
      </c>
      <c r="K1651" s="51">
        <v>76</v>
      </c>
      <c r="L1651" s="52">
        <f t="shared" si="51"/>
        <v>93.5</v>
      </c>
    </row>
    <row r="1652" spans="1:12" ht="12.75" customHeight="1">
      <c r="A1652" s="47" t="s">
        <v>6332</v>
      </c>
      <c r="B1652" s="48" t="s">
        <v>6333</v>
      </c>
      <c r="C1652" s="49" t="s">
        <v>6334</v>
      </c>
      <c r="D1652" s="49" t="s">
        <v>888</v>
      </c>
      <c r="E1652" s="49" t="s">
        <v>1101</v>
      </c>
      <c r="F1652" s="49" t="str">
        <f t="shared" si="50"/>
        <v>125</v>
      </c>
      <c r="G1652" s="50" t="s">
        <v>5502</v>
      </c>
      <c r="H1652" s="48" t="s">
        <v>1045</v>
      </c>
      <c r="I1652" s="50" t="s">
        <v>5980</v>
      </c>
      <c r="J1652" s="51">
        <v>112.25</v>
      </c>
      <c r="K1652" s="51">
        <v>41</v>
      </c>
      <c r="L1652" s="52">
        <f t="shared" si="51"/>
        <v>76.625</v>
      </c>
    </row>
    <row r="1653" spans="1:12" ht="12.75" customHeight="1">
      <c r="A1653" s="47" t="s">
        <v>6335</v>
      </c>
      <c r="B1653" s="48" t="s">
        <v>6336</v>
      </c>
      <c r="C1653" s="49" t="s">
        <v>6337</v>
      </c>
      <c r="D1653" s="49" t="s">
        <v>888</v>
      </c>
      <c r="E1653" s="49" t="s">
        <v>1101</v>
      </c>
      <c r="F1653" s="49" t="str">
        <f t="shared" si="50"/>
        <v>125</v>
      </c>
      <c r="G1653" s="50" t="s">
        <v>5502</v>
      </c>
      <c r="H1653" s="48" t="s">
        <v>904</v>
      </c>
      <c r="I1653" s="50" t="s">
        <v>5607</v>
      </c>
      <c r="J1653" s="51">
        <v>148</v>
      </c>
      <c r="K1653" s="51">
        <v>90</v>
      </c>
      <c r="L1653" s="52">
        <f t="shared" si="51"/>
        <v>119</v>
      </c>
    </row>
    <row r="1654" spans="1:12" ht="12.75" customHeight="1">
      <c r="A1654" s="47" t="s">
        <v>6338</v>
      </c>
      <c r="B1654" s="48" t="s">
        <v>6339</v>
      </c>
      <c r="C1654" s="49" t="s">
        <v>6340</v>
      </c>
      <c r="D1654" s="49" t="s">
        <v>888</v>
      </c>
      <c r="E1654" s="49" t="s">
        <v>1101</v>
      </c>
      <c r="F1654" s="49" t="str">
        <f t="shared" si="50"/>
        <v>125</v>
      </c>
      <c r="G1654" s="50" t="s">
        <v>5502</v>
      </c>
      <c r="H1654" s="48" t="s">
        <v>904</v>
      </c>
      <c r="I1654" s="50" t="s">
        <v>5607</v>
      </c>
      <c r="J1654" s="51">
        <v>135.75</v>
      </c>
      <c r="K1654" s="51">
        <v>72</v>
      </c>
      <c r="L1654" s="52">
        <f t="shared" si="51"/>
        <v>103.875</v>
      </c>
    </row>
    <row r="1655" spans="1:12" ht="12.75" customHeight="1">
      <c r="A1655" s="47" t="s">
        <v>6341</v>
      </c>
      <c r="B1655" s="48" t="s">
        <v>6342</v>
      </c>
      <c r="C1655" s="49" t="s">
        <v>6343</v>
      </c>
      <c r="D1655" s="49" t="s">
        <v>888</v>
      </c>
      <c r="E1655" s="49" t="s">
        <v>1101</v>
      </c>
      <c r="F1655" s="49" t="str">
        <f t="shared" si="50"/>
        <v>125</v>
      </c>
      <c r="G1655" s="50" t="s">
        <v>5502</v>
      </c>
      <c r="H1655" s="48" t="s">
        <v>1022</v>
      </c>
      <c r="I1655" s="50" t="s">
        <v>5603</v>
      </c>
      <c r="J1655" s="51">
        <v>144.25</v>
      </c>
      <c r="K1655" s="51">
        <v>39</v>
      </c>
      <c r="L1655" s="52">
        <f t="shared" si="51"/>
        <v>91.625</v>
      </c>
    </row>
    <row r="1656" spans="1:12" ht="12.75" customHeight="1">
      <c r="A1656" s="47" t="s">
        <v>6344</v>
      </c>
      <c r="B1656" s="48" t="s">
        <v>6345</v>
      </c>
      <c r="C1656" s="49" t="s">
        <v>6346</v>
      </c>
      <c r="D1656" s="49" t="s">
        <v>888</v>
      </c>
      <c r="E1656" s="49" t="s">
        <v>1134</v>
      </c>
      <c r="F1656" s="49" t="str">
        <f t="shared" si="50"/>
        <v>125</v>
      </c>
      <c r="G1656" s="50" t="s">
        <v>5502</v>
      </c>
      <c r="H1656" s="48" t="s">
        <v>943</v>
      </c>
      <c r="I1656" s="50" t="s">
        <v>5690</v>
      </c>
      <c r="J1656" s="51">
        <v>112.75</v>
      </c>
      <c r="K1656" s="51">
        <v>74</v>
      </c>
      <c r="L1656" s="52">
        <f t="shared" si="51"/>
        <v>93.375</v>
      </c>
    </row>
    <row r="1657" spans="1:12" ht="12.75" customHeight="1">
      <c r="A1657" s="47" t="s">
        <v>6347</v>
      </c>
      <c r="B1657" s="48" t="s">
        <v>6348</v>
      </c>
      <c r="C1657" s="49" t="s">
        <v>6349</v>
      </c>
      <c r="D1657" s="49" t="s">
        <v>888</v>
      </c>
      <c r="E1657" s="49" t="s">
        <v>1134</v>
      </c>
      <c r="F1657" s="49" t="str">
        <f t="shared" si="50"/>
        <v>125</v>
      </c>
      <c r="G1657" s="50" t="s">
        <v>5502</v>
      </c>
      <c r="H1657" s="48" t="s">
        <v>1022</v>
      </c>
      <c r="I1657" s="50" t="s">
        <v>5603</v>
      </c>
      <c r="J1657" s="51">
        <v>123.25</v>
      </c>
      <c r="K1657" s="51">
        <v>71</v>
      </c>
      <c r="L1657" s="52">
        <f t="shared" si="51"/>
        <v>97.125</v>
      </c>
    </row>
    <row r="1658" spans="1:12" ht="12.75" customHeight="1">
      <c r="A1658" s="47" t="s">
        <v>6350</v>
      </c>
      <c r="B1658" s="48" t="s">
        <v>6351</v>
      </c>
      <c r="C1658" s="49" t="s">
        <v>6352</v>
      </c>
      <c r="D1658" s="49" t="s">
        <v>888</v>
      </c>
      <c r="E1658" s="49" t="s">
        <v>2037</v>
      </c>
      <c r="F1658" s="49" t="str">
        <f t="shared" si="50"/>
        <v>125</v>
      </c>
      <c r="G1658" s="50" t="s">
        <v>5502</v>
      </c>
      <c r="H1658" s="48" t="s">
        <v>1022</v>
      </c>
      <c r="I1658" s="50" t="s">
        <v>5603</v>
      </c>
      <c r="J1658" s="51">
        <v>110.75</v>
      </c>
      <c r="K1658" s="51">
        <v>53</v>
      </c>
      <c r="L1658" s="52">
        <f t="shared" si="51"/>
        <v>81.875</v>
      </c>
    </row>
    <row r="1659" spans="1:12" ht="12.75" customHeight="1">
      <c r="A1659" s="47" t="s">
        <v>6353</v>
      </c>
      <c r="B1659" s="48" t="s">
        <v>6354</v>
      </c>
      <c r="C1659" s="49" t="s">
        <v>6355</v>
      </c>
      <c r="D1659" s="49" t="s">
        <v>888</v>
      </c>
      <c r="E1659" s="49" t="s">
        <v>1645</v>
      </c>
      <c r="F1659" s="49" t="str">
        <f t="shared" si="50"/>
        <v>125</v>
      </c>
      <c r="G1659" s="50" t="s">
        <v>5502</v>
      </c>
      <c r="H1659" s="48" t="s">
        <v>912</v>
      </c>
      <c r="I1659" s="50" t="s">
        <v>5757</v>
      </c>
      <c r="J1659" s="51">
        <v>127.5</v>
      </c>
      <c r="K1659" s="51">
        <v>74</v>
      </c>
      <c r="L1659" s="52">
        <f t="shared" si="51"/>
        <v>100.75</v>
      </c>
    </row>
    <row r="1660" spans="1:12" ht="12.75" customHeight="1">
      <c r="A1660" s="47" t="s">
        <v>6356</v>
      </c>
      <c r="B1660" s="48" t="s">
        <v>6357</v>
      </c>
      <c r="C1660" s="49" t="s">
        <v>1988</v>
      </c>
      <c r="D1660" s="49" t="s">
        <v>888</v>
      </c>
      <c r="E1660" s="49" t="s">
        <v>1645</v>
      </c>
      <c r="F1660" s="49" t="str">
        <f t="shared" si="50"/>
        <v>125</v>
      </c>
      <c r="G1660" s="50" t="s">
        <v>5502</v>
      </c>
      <c r="H1660" s="48" t="s">
        <v>943</v>
      </c>
      <c r="I1660" s="50" t="s">
        <v>5690</v>
      </c>
      <c r="J1660" s="51">
        <v>147.75</v>
      </c>
      <c r="K1660" s="51">
        <v>80</v>
      </c>
      <c r="L1660" s="52">
        <f t="shared" si="51"/>
        <v>113.875</v>
      </c>
    </row>
    <row r="1661" spans="1:12" ht="12.75" customHeight="1">
      <c r="A1661" s="47" t="s">
        <v>6358</v>
      </c>
      <c r="B1661" s="48" t="s">
        <v>6359</v>
      </c>
      <c r="C1661" s="49" t="s">
        <v>6360</v>
      </c>
      <c r="D1661" s="49" t="s">
        <v>888</v>
      </c>
      <c r="E1661" s="49" t="s">
        <v>1645</v>
      </c>
      <c r="F1661" s="49" t="str">
        <f t="shared" si="50"/>
        <v>125</v>
      </c>
      <c r="G1661" s="50" t="s">
        <v>5502</v>
      </c>
      <c r="H1661" s="48" t="s">
        <v>904</v>
      </c>
      <c r="I1661" s="50" t="s">
        <v>5607</v>
      </c>
      <c r="J1661" s="51">
        <v>132.25</v>
      </c>
      <c r="K1661" s="51">
        <v>65</v>
      </c>
      <c r="L1661" s="52">
        <f t="shared" si="51"/>
        <v>98.625</v>
      </c>
    </row>
    <row r="1662" spans="1:12" ht="12.75" customHeight="1">
      <c r="A1662" s="47" t="s">
        <v>6361</v>
      </c>
      <c r="B1662" s="48" t="s">
        <v>6362</v>
      </c>
      <c r="C1662" s="49" t="s">
        <v>6363</v>
      </c>
      <c r="D1662" s="49" t="s">
        <v>888</v>
      </c>
      <c r="E1662" s="49" t="s">
        <v>1645</v>
      </c>
      <c r="F1662" s="49" t="str">
        <f t="shared" si="50"/>
        <v>125</v>
      </c>
      <c r="G1662" s="50" t="s">
        <v>5502</v>
      </c>
      <c r="H1662" s="48" t="s">
        <v>912</v>
      </c>
      <c r="I1662" s="50" t="s">
        <v>5757</v>
      </c>
      <c r="J1662" s="51">
        <v>118.75</v>
      </c>
      <c r="K1662" s="51">
        <v>96</v>
      </c>
      <c r="L1662" s="52">
        <f t="shared" si="51"/>
        <v>107.375</v>
      </c>
    </row>
    <row r="1663" spans="1:12" ht="12.75" customHeight="1">
      <c r="A1663" s="47" t="s">
        <v>6364</v>
      </c>
      <c r="B1663" s="48" t="s">
        <v>6365</v>
      </c>
      <c r="C1663" s="49" t="s">
        <v>6366</v>
      </c>
      <c r="D1663" s="49" t="s">
        <v>888</v>
      </c>
      <c r="E1663" s="49" t="s">
        <v>1645</v>
      </c>
      <c r="F1663" s="49" t="str">
        <f t="shared" si="50"/>
        <v>125</v>
      </c>
      <c r="G1663" s="50" t="s">
        <v>5502</v>
      </c>
      <c r="H1663" s="48" t="s">
        <v>1045</v>
      </c>
      <c r="I1663" s="50" t="s">
        <v>5980</v>
      </c>
      <c r="J1663" s="51">
        <v>112.5</v>
      </c>
      <c r="K1663" s="51">
        <v>83</v>
      </c>
      <c r="L1663" s="52">
        <f t="shared" si="51"/>
        <v>97.75</v>
      </c>
    </row>
    <row r="1664" spans="1:12" ht="12.75" customHeight="1">
      <c r="A1664" s="47" t="s">
        <v>6367</v>
      </c>
      <c r="B1664" s="48" t="s">
        <v>6368</v>
      </c>
      <c r="C1664" s="49" t="s">
        <v>6369</v>
      </c>
      <c r="D1664" s="49" t="s">
        <v>888</v>
      </c>
      <c r="E1664" s="49" t="s">
        <v>1645</v>
      </c>
      <c r="F1664" s="49" t="str">
        <f t="shared" si="50"/>
        <v>125</v>
      </c>
      <c r="G1664" s="50" t="s">
        <v>5502</v>
      </c>
      <c r="H1664" s="48" t="s">
        <v>943</v>
      </c>
      <c r="I1664" s="50" t="s">
        <v>5690</v>
      </c>
      <c r="J1664" s="51">
        <v>134.5</v>
      </c>
      <c r="K1664" s="51">
        <v>95</v>
      </c>
      <c r="L1664" s="52">
        <f t="shared" si="51"/>
        <v>114.75</v>
      </c>
    </row>
    <row r="1665" spans="1:12" ht="12.75" customHeight="1">
      <c r="A1665" s="47" t="s">
        <v>6370</v>
      </c>
      <c r="B1665" s="48" t="s">
        <v>6371</v>
      </c>
      <c r="C1665" s="49" t="s">
        <v>6372</v>
      </c>
      <c r="D1665" s="49" t="s">
        <v>888</v>
      </c>
      <c r="E1665" s="49" t="s">
        <v>2968</v>
      </c>
      <c r="F1665" s="49" t="str">
        <f t="shared" si="50"/>
        <v>125</v>
      </c>
      <c r="G1665" s="50" t="s">
        <v>5502</v>
      </c>
      <c r="H1665" s="48" t="s">
        <v>891</v>
      </c>
      <c r="I1665" s="50" t="s">
        <v>5938</v>
      </c>
      <c r="J1665" s="51">
        <v>140.25</v>
      </c>
      <c r="K1665" s="51">
        <v>77</v>
      </c>
      <c r="L1665" s="52">
        <f t="shared" si="51"/>
        <v>108.625</v>
      </c>
    </row>
    <row r="1666" spans="1:12" ht="12.75" customHeight="1">
      <c r="A1666" s="47" t="s">
        <v>6373</v>
      </c>
      <c r="B1666" s="48" t="s">
        <v>6374</v>
      </c>
      <c r="C1666" s="49" t="s">
        <v>6375</v>
      </c>
      <c r="D1666" s="49" t="s">
        <v>888</v>
      </c>
      <c r="E1666" s="49" t="s">
        <v>2968</v>
      </c>
      <c r="F1666" s="49" t="str">
        <f t="shared" si="50"/>
        <v>125</v>
      </c>
      <c r="G1666" s="50" t="s">
        <v>5502</v>
      </c>
      <c r="H1666" s="48" t="s">
        <v>6077</v>
      </c>
      <c r="I1666" s="50" t="s">
        <v>6078</v>
      </c>
      <c r="J1666" s="51">
        <v>114.5</v>
      </c>
      <c r="K1666" s="51">
        <v>70</v>
      </c>
      <c r="L1666" s="52">
        <f t="shared" si="51"/>
        <v>92.25</v>
      </c>
    </row>
    <row r="1667" spans="1:12" ht="12.75" customHeight="1">
      <c r="A1667" s="47" t="s">
        <v>6376</v>
      </c>
      <c r="B1667" s="48" t="s">
        <v>6377</v>
      </c>
      <c r="C1667" s="49" t="s">
        <v>6378</v>
      </c>
      <c r="D1667" s="49" t="s">
        <v>888</v>
      </c>
      <c r="E1667" s="49" t="s">
        <v>2968</v>
      </c>
      <c r="F1667" s="49" t="str">
        <f t="shared" si="50"/>
        <v>125</v>
      </c>
      <c r="G1667" s="50" t="s">
        <v>5502</v>
      </c>
      <c r="H1667" s="48" t="s">
        <v>1022</v>
      </c>
      <c r="I1667" s="50" t="s">
        <v>5603</v>
      </c>
      <c r="J1667" s="51">
        <v>110</v>
      </c>
      <c r="K1667" s="51">
        <v>84</v>
      </c>
      <c r="L1667" s="52">
        <f t="shared" si="51"/>
        <v>97</v>
      </c>
    </row>
    <row r="1668" spans="1:12" ht="12.75" customHeight="1">
      <c r="A1668" s="47" t="s">
        <v>6379</v>
      </c>
      <c r="B1668" s="48" t="s">
        <v>6380</v>
      </c>
      <c r="C1668" s="49" t="s">
        <v>6381</v>
      </c>
      <c r="D1668" s="49" t="s">
        <v>888</v>
      </c>
      <c r="E1668" s="49" t="s">
        <v>3109</v>
      </c>
      <c r="F1668" s="49" t="str">
        <f t="shared" si="50"/>
        <v>125</v>
      </c>
      <c r="G1668" s="50" t="s">
        <v>5502</v>
      </c>
      <c r="H1668" s="48" t="s">
        <v>1022</v>
      </c>
      <c r="I1668" s="50" t="s">
        <v>5603</v>
      </c>
      <c r="J1668" s="51">
        <v>122</v>
      </c>
      <c r="K1668" s="51">
        <v>56</v>
      </c>
      <c r="L1668" s="52">
        <f t="shared" si="51"/>
        <v>89</v>
      </c>
    </row>
    <row r="1669" spans="1:12" ht="12.75" customHeight="1">
      <c r="A1669" s="47" t="s">
        <v>6382</v>
      </c>
      <c r="B1669" s="48" t="s">
        <v>6383</v>
      </c>
      <c r="C1669" s="49" t="s">
        <v>6384</v>
      </c>
      <c r="D1669" s="49" t="s">
        <v>888</v>
      </c>
      <c r="E1669" s="49" t="s">
        <v>2138</v>
      </c>
      <c r="F1669" s="49" t="str">
        <f t="shared" ref="F1669:F1732" si="52">LEFT(B1669,3)</f>
        <v>125</v>
      </c>
      <c r="G1669" s="50" t="s">
        <v>5502</v>
      </c>
      <c r="H1669" s="48" t="s">
        <v>943</v>
      </c>
      <c r="I1669" s="50" t="s">
        <v>5690</v>
      </c>
      <c r="J1669" s="51">
        <v>125.5</v>
      </c>
      <c r="K1669" s="51">
        <v>82</v>
      </c>
      <c r="L1669" s="52">
        <f t="shared" ref="L1669:L1732" si="53">IF(MID(B1669,4,1)="1", J1669*50%+K1669*50%, J1669*60%+K1669*40%)</f>
        <v>103.75</v>
      </c>
    </row>
    <row r="1670" spans="1:12" ht="12.75" customHeight="1">
      <c r="A1670" s="47" t="s">
        <v>6385</v>
      </c>
      <c r="B1670" s="48" t="s">
        <v>6386</v>
      </c>
      <c r="C1670" s="49" t="s">
        <v>1559</v>
      </c>
      <c r="D1670" s="49" t="s">
        <v>888</v>
      </c>
      <c r="E1670" s="49" t="s">
        <v>1178</v>
      </c>
      <c r="F1670" s="49" t="str">
        <f t="shared" si="52"/>
        <v>125</v>
      </c>
      <c r="G1670" s="50" t="s">
        <v>5502</v>
      </c>
      <c r="H1670" s="48" t="s">
        <v>1022</v>
      </c>
      <c r="I1670" s="50" t="s">
        <v>5603</v>
      </c>
      <c r="J1670" s="51">
        <v>116.75</v>
      </c>
      <c r="K1670" s="51">
        <v>38</v>
      </c>
      <c r="L1670" s="52">
        <f t="shared" si="53"/>
        <v>77.375</v>
      </c>
    </row>
    <row r="1671" spans="1:12" ht="12.75" customHeight="1">
      <c r="A1671" s="47" t="s">
        <v>6387</v>
      </c>
      <c r="B1671" s="48" t="s">
        <v>6388</v>
      </c>
      <c r="C1671" s="49" t="s">
        <v>6389</v>
      </c>
      <c r="D1671" s="49" t="s">
        <v>888</v>
      </c>
      <c r="E1671" s="49" t="s">
        <v>1178</v>
      </c>
      <c r="F1671" s="49" t="str">
        <f t="shared" si="52"/>
        <v>125</v>
      </c>
      <c r="G1671" s="50" t="s">
        <v>5502</v>
      </c>
      <c r="H1671" s="48" t="s">
        <v>943</v>
      </c>
      <c r="I1671" s="50" t="s">
        <v>5690</v>
      </c>
      <c r="J1671" s="51">
        <v>136.25</v>
      </c>
      <c r="K1671" s="51">
        <v>91</v>
      </c>
      <c r="L1671" s="52">
        <f t="shared" si="53"/>
        <v>113.625</v>
      </c>
    </row>
    <row r="1672" spans="1:12" ht="12.75" customHeight="1">
      <c r="A1672" s="47" t="s">
        <v>6390</v>
      </c>
      <c r="B1672" s="48" t="s">
        <v>6391</v>
      </c>
      <c r="C1672" s="49" t="s">
        <v>4904</v>
      </c>
      <c r="D1672" s="49" t="s">
        <v>888</v>
      </c>
      <c r="E1672" s="49" t="s">
        <v>1178</v>
      </c>
      <c r="F1672" s="49" t="str">
        <f t="shared" si="52"/>
        <v>125</v>
      </c>
      <c r="G1672" s="50" t="s">
        <v>5502</v>
      </c>
      <c r="H1672" s="48" t="s">
        <v>1022</v>
      </c>
      <c r="I1672" s="50" t="s">
        <v>5603</v>
      </c>
      <c r="J1672" s="51">
        <v>132.5</v>
      </c>
      <c r="K1672" s="51">
        <v>67</v>
      </c>
      <c r="L1672" s="52">
        <f t="shared" si="53"/>
        <v>99.75</v>
      </c>
    </row>
    <row r="1673" spans="1:12" ht="12.75" customHeight="1">
      <c r="A1673" s="47" t="s">
        <v>6392</v>
      </c>
      <c r="B1673" s="48" t="s">
        <v>6393</v>
      </c>
      <c r="C1673" s="49" t="s">
        <v>6394</v>
      </c>
      <c r="D1673" s="49" t="s">
        <v>888</v>
      </c>
      <c r="E1673" s="49" t="s">
        <v>1178</v>
      </c>
      <c r="F1673" s="49" t="str">
        <f t="shared" si="52"/>
        <v>125</v>
      </c>
      <c r="G1673" s="50" t="s">
        <v>5502</v>
      </c>
      <c r="H1673" s="48" t="s">
        <v>912</v>
      </c>
      <c r="I1673" s="50" t="s">
        <v>5757</v>
      </c>
      <c r="J1673" s="51">
        <v>140.25</v>
      </c>
      <c r="K1673" s="51">
        <v>38</v>
      </c>
      <c r="L1673" s="52">
        <f t="shared" si="53"/>
        <v>89.125</v>
      </c>
    </row>
    <row r="1674" spans="1:12" ht="12.75" customHeight="1">
      <c r="A1674" s="47" t="s">
        <v>6395</v>
      </c>
      <c r="B1674" s="48" t="s">
        <v>6396</v>
      </c>
      <c r="C1674" s="49" t="s">
        <v>6397</v>
      </c>
      <c r="D1674" s="49" t="s">
        <v>888</v>
      </c>
      <c r="E1674" s="49" t="s">
        <v>1178</v>
      </c>
      <c r="F1674" s="49" t="str">
        <f t="shared" si="52"/>
        <v>125</v>
      </c>
      <c r="G1674" s="50" t="s">
        <v>5502</v>
      </c>
      <c r="H1674" s="48" t="s">
        <v>1022</v>
      </c>
      <c r="I1674" s="50" t="s">
        <v>5603</v>
      </c>
      <c r="J1674" s="51">
        <v>123</v>
      </c>
      <c r="K1674" s="51">
        <v>62</v>
      </c>
      <c r="L1674" s="52">
        <f t="shared" si="53"/>
        <v>92.5</v>
      </c>
    </row>
    <row r="1675" spans="1:12" ht="12.75" customHeight="1">
      <c r="A1675" s="47" t="s">
        <v>6398</v>
      </c>
      <c r="B1675" s="48" t="s">
        <v>6399</v>
      </c>
      <c r="C1675" s="49" t="s">
        <v>6400</v>
      </c>
      <c r="D1675" s="49" t="s">
        <v>888</v>
      </c>
      <c r="E1675" s="49" t="s">
        <v>1178</v>
      </c>
      <c r="F1675" s="49" t="str">
        <f t="shared" si="52"/>
        <v>125</v>
      </c>
      <c r="G1675" s="50" t="s">
        <v>5502</v>
      </c>
      <c r="H1675" s="48" t="s">
        <v>904</v>
      </c>
      <c r="I1675" s="50" t="s">
        <v>5607</v>
      </c>
      <c r="J1675" s="51">
        <v>122</v>
      </c>
      <c r="K1675" s="51">
        <v>96</v>
      </c>
      <c r="L1675" s="52">
        <f t="shared" si="53"/>
        <v>109</v>
      </c>
    </row>
    <row r="1676" spans="1:12" ht="12.75" customHeight="1">
      <c r="A1676" s="47" t="s">
        <v>6401</v>
      </c>
      <c r="B1676" s="48" t="s">
        <v>6402</v>
      </c>
      <c r="C1676" s="49" t="s">
        <v>6403</v>
      </c>
      <c r="D1676" s="49" t="s">
        <v>888</v>
      </c>
      <c r="E1676" s="49" t="s">
        <v>889</v>
      </c>
      <c r="F1676" s="49" t="str">
        <f t="shared" si="52"/>
        <v>123</v>
      </c>
      <c r="G1676" s="50" t="s">
        <v>6404</v>
      </c>
      <c r="H1676" s="48" t="s">
        <v>943</v>
      </c>
      <c r="I1676" s="50" t="s">
        <v>6405</v>
      </c>
      <c r="J1676" s="51">
        <v>113.25</v>
      </c>
      <c r="K1676" s="51">
        <v>89</v>
      </c>
      <c r="L1676" s="52">
        <f t="shared" si="53"/>
        <v>101.125</v>
      </c>
    </row>
    <row r="1677" spans="1:12" ht="12.75" customHeight="1">
      <c r="A1677" s="47" t="s">
        <v>6406</v>
      </c>
      <c r="B1677" s="48" t="s">
        <v>6407</v>
      </c>
      <c r="C1677" s="49" t="s">
        <v>6408</v>
      </c>
      <c r="D1677" s="49" t="s">
        <v>888</v>
      </c>
      <c r="E1677" s="49" t="s">
        <v>889</v>
      </c>
      <c r="F1677" s="49" t="str">
        <f t="shared" si="52"/>
        <v>123</v>
      </c>
      <c r="G1677" s="50" t="s">
        <v>6404</v>
      </c>
      <c r="H1677" s="48" t="s">
        <v>1022</v>
      </c>
      <c r="I1677" s="50" t="s">
        <v>6409</v>
      </c>
      <c r="J1677" s="51">
        <v>123.5</v>
      </c>
      <c r="K1677" s="51">
        <v>53</v>
      </c>
      <c r="L1677" s="52">
        <f t="shared" si="53"/>
        <v>88.25</v>
      </c>
    </row>
    <row r="1678" spans="1:12" ht="12.75" customHeight="1">
      <c r="A1678" s="47" t="s">
        <v>6410</v>
      </c>
      <c r="B1678" s="48" t="s">
        <v>6411</v>
      </c>
      <c r="C1678" s="49" t="s">
        <v>6412</v>
      </c>
      <c r="D1678" s="49" t="s">
        <v>888</v>
      </c>
      <c r="E1678" s="49" t="s">
        <v>889</v>
      </c>
      <c r="F1678" s="49" t="str">
        <f t="shared" si="52"/>
        <v>123</v>
      </c>
      <c r="G1678" s="50" t="s">
        <v>6404</v>
      </c>
      <c r="H1678" s="48" t="s">
        <v>904</v>
      </c>
      <c r="I1678" s="50" t="s">
        <v>6413</v>
      </c>
      <c r="J1678" s="51">
        <v>133.5</v>
      </c>
      <c r="K1678" s="51">
        <v>52</v>
      </c>
      <c r="L1678" s="52">
        <f t="shared" si="53"/>
        <v>92.75</v>
      </c>
    </row>
    <row r="1679" spans="1:12" ht="12.75" customHeight="1">
      <c r="A1679" s="47" t="s">
        <v>6414</v>
      </c>
      <c r="B1679" s="48" t="s">
        <v>6415</v>
      </c>
      <c r="C1679" s="49" t="s">
        <v>6416</v>
      </c>
      <c r="D1679" s="49" t="s">
        <v>888</v>
      </c>
      <c r="E1679" s="49" t="s">
        <v>889</v>
      </c>
      <c r="F1679" s="49" t="str">
        <f t="shared" si="52"/>
        <v>123</v>
      </c>
      <c r="G1679" s="50" t="s">
        <v>6404</v>
      </c>
      <c r="H1679" s="48" t="s">
        <v>943</v>
      </c>
      <c r="I1679" s="50" t="s">
        <v>6405</v>
      </c>
      <c r="J1679" s="51">
        <v>127.25</v>
      </c>
      <c r="K1679" s="51">
        <v>91</v>
      </c>
      <c r="L1679" s="52">
        <f t="shared" si="53"/>
        <v>109.125</v>
      </c>
    </row>
    <row r="1680" spans="1:12" ht="12.75" customHeight="1">
      <c r="A1680" s="47" t="s">
        <v>6417</v>
      </c>
      <c r="B1680" s="48" t="s">
        <v>6418</v>
      </c>
      <c r="C1680" s="49" t="s">
        <v>6419</v>
      </c>
      <c r="D1680" s="49" t="s">
        <v>888</v>
      </c>
      <c r="E1680" s="49" t="s">
        <v>889</v>
      </c>
      <c r="F1680" s="49" t="str">
        <f t="shared" si="52"/>
        <v>123</v>
      </c>
      <c r="G1680" s="50" t="s">
        <v>6404</v>
      </c>
      <c r="H1680" s="48" t="s">
        <v>943</v>
      </c>
      <c r="I1680" s="50" t="s">
        <v>6405</v>
      </c>
      <c r="J1680" s="51">
        <v>112.75</v>
      </c>
      <c r="K1680" s="51">
        <v>47</v>
      </c>
      <c r="L1680" s="52">
        <f t="shared" si="53"/>
        <v>79.875</v>
      </c>
    </row>
    <row r="1681" spans="1:12" ht="12.75" customHeight="1">
      <c r="A1681" s="47" t="s">
        <v>6420</v>
      </c>
      <c r="B1681" s="48" t="s">
        <v>6421</v>
      </c>
      <c r="C1681" s="49" t="s">
        <v>6422</v>
      </c>
      <c r="D1681" s="49" t="s">
        <v>936</v>
      </c>
      <c r="E1681" s="49" t="s">
        <v>889</v>
      </c>
      <c r="F1681" s="49" t="str">
        <f t="shared" si="52"/>
        <v>123</v>
      </c>
      <c r="G1681" s="50" t="s">
        <v>6404</v>
      </c>
      <c r="H1681" s="48" t="s">
        <v>891</v>
      </c>
      <c r="I1681" s="50" t="s">
        <v>6423</v>
      </c>
      <c r="J1681" s="51">
        <v>128.5</v>
      </c>
      <c r="K1681" s="51">
        <v>33</v>
      </c>
      <c r="L1681" s="52">
        <f t="shared" si="53"/>
        <v>80.75</v>
      </c>
    </row>
    <row r="1682" spans="1:12" ht="12.75" customHeight="1">
      <c r="A1682" s="47" t="s">
        <v>6424</v>
      </c>
      <c r="B1682" s="48" t="s">
        <v>6425</v>
      </c>
      <c r="C1682" s="49" t="s">
        <v>6426</v>
      </c>
      <c r="D1682" s="49" t="s">
        <v>936</v>
      </c>
      <c r="E1682" s="49" t="s">
        <v>889</v>
      </c>
      <c r="F1682" s="49" t="str">
        <f t="shared" si="52"/>
        <v>123</v>
      </c>
      <c r="G1682" s="50" t="s">
        <v>6404</v>
      </c>
      <c r="H1682" s="48" t="s">
        <v>1045</v>
      </c>
      <c r="I1682" s="50" t="s">
        <v>6427</v>
      </c>
      <c r="J1682" s="51">
        <v>119.5</v>
      </c>
      <c r="K1682" s="51">
        <v>91</v>
      </c>
      <c r="L1682" s="52">
        <f t="shared" si="53"/>
        <v>105.25</v>
      </c>
    </row>
    <row r="1683" spans="1:12" ht="12.75" customHeight="1">
      <c r="A1683" s="47" t="s">
        <v>6428</v>
      </c>
      <c r="B1683" s="48" t="s">
        <v>6429</v>
      </c>
      <c r="C1683" s="49" t="s">
        <v>6430</v>
      </c>
      <c r="D1683" s="49" t="s">
        <v>888</v>
      </c>
      <c r="E1683" s="49" t="s">
        <v>1015</v>
      </c>
      <c r="F1683" s="49" t="str">
        <f t="shared" si="52"/>
        <v>123</v>
      </c>
      <c r="G1683" s="50" t="s">
        <v>6404</v>
      </c>
      <c r="H1683" s="48" t="s">
        <v>1022</v>
      </c>
      <c r="I1683" s="50" t="s">
        <v>6409</v>
      </c>
      <c r="J1683" s="51">
        <v>115.25</v>
      </c>
      <c r="K1683" s="51">
        <v>92</v>
      </c>
      <c r="L1683" s="52">
        <f t="shared" si="53"/>
        <v>103.625</v>
      </c>
    </row>
    <row r="1684" spans="1:12" ht="12.75" customHeight="1">
      <c r="A1684" s="47" t="s">
        <v>6431</v>
      </c>
      <c r="B1684" s="48" t="s">
        <v>6432</v>
      </c>
      <c r="C1684" s="49" t="s">
        <v>5602</v>
      </c>
      <c r="D1684" s="49" t="s">
        <v>888</v>
      </c>
      <c r="E1684" s="49" t="s">
        <v>1026</v>
      </c>
      <c r="F1684" s="49" t="str">
        <f t="shared" si="52"/>
        <v>123</v>
      </c>
      <c r="G1684" s="50" t="s">
        <v>6404</v>
      </c>
      <c r="H1684" s="48" t="s">
        <v>912</v>
      </c>
      <c r="I1684" s="50" t="s">
        <v>6433</v>
      </c>
      <c r="J1684" s="51">
        <v>141.25</v>
      </c>
      <c r="K1684" s="51">
        <v>56</v>
      </c>
      <c r="L1684" s="52">
        <f t="shared" si="53"/>
        <v>98.625</v>
      </c>
    </row>
    <row r="1685" spans="1:12" ht="12.75" customHeight="1">
      <c r="A1685" s="47" t="s">
        <v>6434</v>
      </c>
      <c r="B1685" s="48" t="s">
        <v>6435</v>
      </c>
      <c r="C1685" s="49" t="s">
        <v>6436</v>
      </c>
      <c r="D1685" s="49" t="s">
        <v>888</v>
      </c>
      <c r="E1685" s="49" t="s">
        <v>1026</v>
      </c>
      <c r="F1685" s="49" t="str">
        <f t="shared" si="52"/>
        <v>123</v>
      </c>
      <c r="G1685" s="50" t="s">
        <v>6404</v>
      </c>
      <c r="H1685" s="48" t="s">
        <v>912</v>
      </c>
      <c r="I1685" s="50" t="s">
        <v>6433</v>
      </c>
      <c r="J1685" s="51">
        <v>136.25</v>
      </c>
      <c r="K1685" s="51">
        <v>31</v>
      </c>
      <c r="L1685" s="52">
        <f t="shared" si="53"/>
        <v>83.625</v>
      </c>
    </row>
    <row r="1686" spans="1:12" ht="12.75" customHeight="1">
      <c r="A1686" s="47" t="s">
        <v>6437</v>
      </c>
      <c r="B1686" s="48" t="s">
        <v>6438</v>
      </c>
      <c r="C1686" s="49" t="s">
        <v>6439</v>
      </c>
      <c r="D1686" s="49" t="s">
        <v>888</v>
      </c>
      <c r="E1686" s="49" t="s">
        <v>1349</v>
      </c>
      <c r="F1686" s="49" t="str">
        <f t="shared" si="52"/>
        <v>123</v>
      </c>
      <c r="G1686" s="50" t="s">
        <v>6404</v>
      </c>
      <c r="H1686" s="48" t="s">
        <v>904</v>
      </c>
      <c r="I1686" s="50" t="s">
        <v>6413</v>
      </c>
      <c r="J1686" s="51">
        <v>111.5</v>
      </c>
      <c r="K1686" s="51">
        <v>59</v>
      </c>
      <c r="L1686" s="52">
        <f t="shared" si="53"/>
        <v>85.25</v>
      </c>
    </row>
    <row r="1687" spans="1:12" ht="12.75" customHeight="1">
      <c r="A1687" s="47" t="s">
        <v>6440</v>
      </c>
      <c r="B1687" s="48" t="s">
        <v>6441</v>
      </c>
      <c r="C1687" s="49" t="s">
        <v>6442</v>
      </c>
      <c r="D1687" s="49" t="s">
        <v>888</v>
      </c>
      <c r="E1687" s="49" t="s">
        <v>1041</v>
      </c>
      <c r="F1687" s="49" t="str">
        <f t="shared" si="52"/>
        <v>123</v>
      </c>
      <c r="G1687" s="50" t="s">
        <v>6404</v>
      </c>
      <c r="H1687" s="48" t="s">
        <v>891</v>
      </c>
      <c r="I1687" s="50" t="s">
        <v>6423</v>
      </c>
      <c r="J1687" s="51">
        <v>114.5</v>
      </c>
      <c r="K1687" s="51">
        <v>33</v>
      </c>
      <c r="L1687" s="52">
        <f t="shared" si="53"/>
        <v>73.75</v>
      </c>
    </row>
    <row r="1688" spans="1:12" ht="12.75" customHeight="1">
      <c r="A1688" s="47" t="s">
        <v>6443</v>
      </c>
      <c r="B1688" s="48" t="s">
        <v>6444</v>
      </c>
      <c r="C1688" s="49" t="s">
        <v>6445</v>
      </c>
      <c r="D1688" s="49" t="s">
        <v>888</v>
      </c>
      <c r="E1688" s="49" t="s">
        <v>1041</v>
      </c>
      <c r="F1688" s="49" t="str">
        <f t="shared" si="52"/>
        <v>123</v>
      </c>
      <c r="G1688" s="50" t="s">
        <v>6404</v>
      </c>
      <c r="H1688" s="48" t="s">
        <v>891</v>
      </c>
      <c r="I1688" s="50" t="s">
        <v>6423</v>
      </c>
      <c r="J1688" s="51">
        <v>117.75</v>
      </c>
      <c r="K1688" s="51">
        <v>51</v>
      </c>
      <c r="L1688" s="52">
        <f t="shared" si="53"/>
        <v>84.375</v>
      </c>
    </row>
    <row r="1689" spans="1:12" ht="12.75" customHeight="1">
      <c r="A1689" s="47" t="s">
        <v>6446</v>
      </c>
      <c r="B1689" s="48" t="s">
        <v>6447</v>
      </c>
      <c r="C1689" s="49" t="s">
        <v>6448</v>
      </c>
      <c r="D1689" s="49" t="s">
        <v>888</v>
      </c>
      <c r="E1689" s="49" t="s">
        <v>1041</v>
      </c>
      <c r="F1689" s="49" t="str">
        <f t="shared" si="52"/>
        <v>123</v>
      </c>
      <c r="G1689" s="50" t="s">
        <v>6404</v>
      </c>
      <c r="H1689" s="48" t="s">
        <v>891</v>
      </c>
      <c r="I1689" s="50" t="s">
        <v>6423</v>
      </c>
      <c r="J1689" s="51">
        <v>127.25</v>
      </c>
      <c r="K1689" s="51">
        <v>73</v>
      </c>
      <c r="L1689" s="52">
        <f t="shared" si="53"/>
        <v>100.125</v>
      </c>
    </row>
    <row r="1690" spans="1:12" ht="12.75" customHeight="1">
      <c r="A1690" s="47" t="s">
        <v>6449</v>
      </c>
      <c r="B1690" s="48" t="s">
        <v>6450</v>
      </c>
      <c r="C1690" s="49" t="s">
        <v>6451</v>
      </c>
      <c r="D1690" s="49" t="s">
        <v>888</v>
      </c>
      <c r="E1690" s="49" t="s">
        <v>1041</v>
      </c>
      <c r="F1690" s="49" t="str">
        <f t="shared" si="52"/>
        <v>123</v>
      </c>
      <c r="G1690" s="50" t="s">
        <v>6404</v>
      </c>
      <c r="H1690" s="48" t="s">
        <v>1022</v>
      </c>
      <c r="I1690" s="50" t="s">
        <v>6409</v>
      </c>
      <c r="J1690" s="51">
        <v>116.75</v>
      </c>
      <c r="K1690" s="51">
        <v>43</v>
      </c>
      <c r="L1690" s="52">
        <f t="shared" si="53"/>
        <v>79.875</v>
      </c>
    </row>
    <row r="1691" spans="1:12" ht="12.75" customHeight="1">
      <c r="A1691" s="47" t="s">
        <v>6452</v>
      </c>
      <c r="B1691" s="48" t="s">
        <v>6453</v>
      </c>
      <c r="C1691" s="49" t="s">
        <v>6454</v>
      </c>
      <c r="D1691" s="49" t="s">
        <v>888</v>
      </c>
      <c r="E1691" s="49" t="s">
        <v>1059</v>
      </c>
      <c r="F1691" s="49" t="str">
        <f t="shared" si="52"/>
        <v>123</v>
      </c>
      <c r="G1691" s="50" t="s">
        <v>6404</v>
      </c>
      <c r="H1691" s="48" t="s">
        <v>891</v>
      </c>
      <c r="I1691" s="50" t="s">
        <v>6423</v>
      </c>
      <c r="J1691" s="51">
        <v>134.75</v>
      </c>
      <c r="K1691" s="51">
        <v>97</v>
      </c>
      <c r="L1691" s="52">
        <f t="shared" si="53"/>
        <v>115.875</v>
      </c>
    </row>
    <row r="1692" spans="1:12" ht="12.75" customHeight="1">
      <c r="A1692" s="47" t="s">
        <v>6455</v>
      </c>
      <c r="B1692" s="48" t="s">
        <v>6456</v>
      </c>
      <c r="C1692" s="49" t="s">
        <v>6457</v>
      </c>
      <c r="D1692" s="49" t="s">
        <v>888</v>
      </c>
      <c r="E1692" s="49" t="s">
        <v>1059</v>
      </c>
      <c r="F1692" s="49" t="str">
        <f t="shared" si="52"/>
        <v>123</v>
      </c>
      <c r="G1692" s="50" t="s">
        <v>6404</v>
      </c>
      <c r="H1692" s="48" t="s">
        <v>891</v>
      </c>
      <c r="I1692" s="50" t="s">
        <v>6423</v>
      </c>
      <c r="J1692" s="51">
        <v>124.75</v>
      </c>
      <c r="K1692" s="51">
        <v>94</v>
      </c>
      <c r="L1692" s="52">
        <f t="shared" si="53"/>
        <v>109.375</v>
      </c>
    </row>
    <row r="1693" spans="1:12" ht="12.75" customHeight="1">
      <c r="A1693" s="47" t="s">
        <v>6458</v>
      </c>
      <c r="B1693" s="48" t="s">
        <v>6459</v>
      </c>
      <c r="C1693" s="49" t="s">
        <v>6460</v>
      </c>
      <c r="D1693" s="49" t="s">
        <v>888</v>
      </c>
      <c r="E1693" s="49" t="s">
        <v>1059</v>
      </c>
      <c r="F1693" s="49" t="str">
        <f t="shared" si="52"/>
        <v>123</v>
      </c>
      <c r="G1693" s="50" t="s">
        <v>6404</v>
      </c>
      <c r="H1693" s="48" t="s">
        <v>1045</v>
      </c>
      <c r="I1693" s="50" t="s">
        <v>6427</v>
      </c>
      <c r="J1693" s="51">
        <v>121</v>
      </c>
      <c r="K1693" s="51">
        <v>69</v>
      </c>
      <c r="L1693" s="52">
        <f t="shared" si="53"/>
        <v>95</v>
      </c>
    </row>
    <row r="1694" spans="1:12" ht="12.75" customHeight="1">
      <c r="A1694" s="47" t="s">
        <v>6461</v>
      </c>
      <c r="B1694" s="48" t="s">
        <v>6462</v>
      </c>
      <c r="C1694" s="49" t="s">
        <v>6463</v>
      </c>
      <c r="D1694" s="49" t="s">
        <v>888</v>
      </c>
      <c r="E1694" s="49" t="s">
        <v>1059</v>
      </c>
      <c r="F1694" s="49" t="str">
        <f t="shared" si="52"/>
        <v>123</v>
      </c>
      <c r="G1694" s="50" t="s">
        <v>6404</v>
      </c>
      <c r="H1694" s="48" t="s">
        <v>891</v>
      </c>
      <c r="I1694" s="50" t="s">
        <v>6423</v>
      </c>
      <c r="J1694" s="51">
        <v>113</v>
      </c>
      <c r="K1694" s="51">
        <v>36</v>
      </c>
      <c r="L1694" s="52">
        <f t="shared" si="53"/>
        <v>74.5</v>
      </c>
    </row>
    <row r="1695" spans="1:12" ht="12.75" customHeight="1">
      <c r="A1695" s="47" t="s">
        <v>6464</v>
      </c>
      <c r="B1695" s="48" t="s">
        <v>6465</v>
      </c>
      <c r="C1695" s="49" t="s">
        <v>508</v>
      </c>
      <c r="D1695" s="49" t="s">
        <v>888</v>
      </c>
      <c r="E1695" s="49" t="s">
        <v>1063</v>
      </c>
      <c r="F1695" s="49" t="str">
        <f t="shared" si="52"/>
        <v>123</v>
      </c>
      <c r="G1695" s="50" t="s">
        <v>6404</v>
      </c>
      <c r="H1695" s="48" t="s">
        <v>891</v>
      </c>
      <c r="I1695" s="50" t="s">
        <v>6423</v>
      </c>
      <c r="J1695" s="51">
        <v>146</v>
      </c>
      <c r="K1695" s="51">
        <v>100</v>
      </c>
      <c r="L1695" s="52">
        <f t="shared" si="53"/>
        <v>123</v>
      </c>
    </row>
    <row r="1696" spans="1:12" ht="12.75" customHeight="1">
      <c r="A1696" s="47" t="s">
        <v>6466</v>
      </c>
      <c r="B1696" s="48" t="s">
        <v>6467</v>
      </c>
      <c r="C1696" s="49" t="s">
        <v>6468</v>
      </c>
      <c r="D1696" s="49" t="s">
        <v>888</v>
      </c>
      <c r="E1696" s="49" t="s">
        <v>1063</v>
      </c>
      <c r="F1696" s="49" t="str">
        <f t="shared" si="52"/>
        <v>123</v>
      </c>
      <c r="G1696" s="50" t="s">
        <v>6404</v>
      </c>
      <c r="H1696" s="48" t="s">
        <v>943</v>
      </c>
      <c r="I1696" s="50" t="s">
        <v>6405</v>
      </c>
      <c r="J1696" s="51">
        <v>120.5</v>
      </c>
      <c r="K1696" s="51">
        <v>61</v>
      </c>
      <c r="L1696" s="52">
        <f t="shared" si="53"/>
        <v>90.75</v>
      </c>
    </row>
    <row r="1697" spans="1:12" ht="12.75" customHeight="1">
      <c r="A1697" s="47" t="s">
        <v>6469</v>
      </c>
      <c r="B1697" s="48" t="s">
        <v>6470</v>
      </c>
      <c r="C1697" s="49" t="s">
        <v>6471</v>
      </c>
      <c r="D1697" s="49" t="s">
        <v>888</v>
      </c>
      <c r="E1697" s="49" t="s">
        <v>1063</v>
      </c>
      <c r="F1697" s="49" t="str">
        <f t="shared" si="52"/>
        <v>123</v>
      </c>
      <c r="G1697" s="50" t="s">
        <v>6404</v>
      </c>
      <c r="H1697" s="48" t="s">
        <v>891</v>
      </c>
      <c r="I1697" s="50" t="s">
        <v>6423</v>
      </c>
      <c r="J1697" s="51">
        <v>145.75</v>
      </c>
      <c r="K1697" s="51">
        <v>48</v>
      </c>
      <c r="L1697" s="52">
        <f t="shared" si="53"/>
        <v>96.875</v>
      </c>
    </row>
    <row r="1698" spans="1:12" ht="12.75" customHeight="1">
      <c r="A1698" s="47" t="s">
        <v>6472</v>
      </c>
      <c r="B1698" s="48" t="s">
        <v>6473</v>
      </c>
      <c r="C1698" s="49" t="s">
        <v>6474</v>
      </c>
      <c r="D1698" s="49" t="s">
        <v>888</v>
      </c>
      <c r="E1698" s="49" t="s">
        <v>1074</v>
      </c>
      <c r="F1698" s="49" t="str">
        <f t="shared" si="52"/>
        <v>123</v>
      </c>
      <c r="G1698" s="50" t="s">
        <v>6404</v>
      </c>
      <c r="H1698" s="48" t="s">
        <v>1761</v>
      </c>
      <c r="I1698" s="50" t="s">
        <v>6475</v>
      </c>
      <c r="J1698" s="51">
        <v>146.75</v>
      </c>
      <c r="K1698" s="51">
        <v>88</v>
      </c>
      <c r="L1698" s="52">
        <f t="shared" si="53"/>
        <v>117.375</v>
      </c>
    </row>
    <row r="1699" spans="1:12" ht="12.75" customHeight="1">
      <c r="A1699" s="47" t="s">
        <v>6476</v>
      </c>
      <c r="B1699" s="48" t="s">
        <v>6477</v>
      </c>
      <c r="C1699" s="49" t="s">
        <v>6478</v>
      </c>
      <c r="D1699" s="49" t="s">
        <v>888</v>
      </c>
      <c r="E1699" s="49" t="s">
        <v>1101</v>
      </c>
      <c r="F1699" s="49" t="str">
        <f t="shared" si="52"/>
        <v>123</v>
      </c>
      <c r="G1699" s="50" t="s">
        <v>6404</v>
      </c>
      <c r="H1699" s="48" t="s">
        <v>912</v>
      </c>
      <c r="I1699" s="50" t="s">
        <v>6433</v>
      </c>
      <c r="J1699" s="51">
        <v>144</v>
      </c>
      <c r="K1699" s="51">
        <v>88</v>
      </c>
      <c r="L1699" s="52">
        <f t="shared" si="53"/>
        <v>116</v>
      </c>
    </row>
    <row r="1700" spans="1:12" ht="12.75" customHeight="1">
      <c r="A1700" s="47" t="s">
        <v>6479</v>
      </c>
      <c r="B1700" s="48" t="s">
        <v>6480</v>
      </c>
      <c r="C1700" s="49" t="s">
        <v>6481</v>
      </c>
      <c r="D1700" s="49" t="s">
        <v>888</v>
      </c>
      <c r="E1700" s="49" t="s">
        <v>1101</v>
      </c>
      <c r="F1700" s="49" t="str">
        <f t="shared" si="52"/>
        <v>123</v>
      </c>
      <c r="G1700" s="50" t="s">
        <v>6404</v>
      </c>
      <c r="H1700" s="48" t="s">
        <v>904</v>
      </c>
      <c r="I1700" s="50" t="s">
        <v>6413</v>
      </c>
      <c r="J1700" s="51">
        <v>145.75</v>
      </c>
      <c r="K1700" s="51">
        <v>95</v>
      </c>
      <c r="L1700" s="52">
        <f t="shared" si="53"/>
        <v>120.375</v>
      </c>
    </row>
    <row r="1701" spans="1:12" ht="12.75" customHeight="1">
      <c r="A1701" s="47" t="s">
        <v>6482</v>
      </c>
      <c r="B1701" s="48" t="s">
        <v>6483</v>
      </c>
      <c r="C1701" s="49" t="s">
        <v>6484</v>
      </c>
      <c r="D1701" s="49" t="s">
        <v>888</v>
      </c>
      <c r="E1701" s="49" t="s">
        <v>1101</v>
      </c>
      <c r="F1701" s="49" t="str">
        <f t="shared" si="52"/>
        <v>123</v>
      </c>
      <c r="G1701" s="50" t="s">
        <v>6404</v>
      </c>
      <c r="H1701" s="48" t="s">
        <v>904</v>
      </c>
      <c r="I1701" s="50" t="s">
        <v>6413</v>
      </c>
      <c r="J1701" s="51">
        <v>130</v>
      </c>
      <c r="K1701" s="51">
        <v>39</v>
      </c>
      <c r="L1701" s="52">
        <f t="shared" si="53"/>
        <v>84.5</v>
      </c>
    </row>
    <row r="1702" spans="1:12" ht="12.75" customHeight="1">
      <c r="A1702" s="47" t="s">
        <v>6485</v>
      </c>
      <c r="B1702" s="48" t="s">
        <v>6486</v>
      </c>
      <c r="C1702" s="49" t="s">
        <v>6487</v>
      </c>
      <c r="D1702" s="49" t="s">
        <v>888</v>
      </c>
      <c r="E1702" s="49" t="s">
        <v>1101</v>
      </c>
      <c r="F1702" s="49" t="str">
        <f t="shared" si="52"/>
        <v>123</v>
      </c>
      <c r="G1702" s="50" t="s">
        <v>6404</v>
      </c>
      <c r="H1702" s="48" t="s">
        <v>1045</v>
      </c>
      <c r="I1702" s="50" t="s">
        <v>6427</v>
      </c>
      <c r="J1702" s="51">
        <v>148.5</v>
      </c>
      <c r="K1702" s="51">
        <v>82</v>
      </c>
      <c r="L1702" s="52">
        <f t="shared" si="53"/>
        <v>115.25</v>
      </c>
    </row>
    <row r="1703" spans="1:12" ht="12.75" customHeight="1">
      <c r="A1703" s="47" t="s">
        <v>6488</v>
      </c>
      <c r="B1703" s="48" t="s">
        <v>6489</v>
      </c>
      <c r="C1703" s="49" t="s">
        <v>6490</v>
      </c>
      <c r="D1703" s="49" t="s">
        <v>888</v>
      </c>
      <c r="E1703" s="49" t="s">
        <v>1101</v>
      </c>
      <c r="F1703" s="49" t="str">
        <f t="shared" si="52"/>
        <v>123</v>
      </c>
      <c r="G1703" s="50" t="s">
        <v>6404</v>
      </c>
      <c r="H1703" s="48" t="s">
        <v>1761</v>
      </c>
      <c r="I1703" s="50" t="s">
        <v>6475</v>
      </c>
      <c r="J1703" s="51">
        <v>145.25</v>
      </c>
      <c r="K1703" s="51">
        <v>60</v>
      </c>
      <c r="L1703" s="52">
        <f t="shared" si="53"/>
        <v>102.625</v>
      </c>
    </row>
    <row r="1704" spans="1:12" ht="12.75" customHeight="1">
      <c r="A1704" s="47" t="s">
        <v>6491</v>
      </c>
      <c r="B1704" s="48" t="s">
        <v>6492</v>
      </c>
      <c r="C1704" s="49" t="s">
        <v>6493</v>
      </c>
      <c r="D1704" s="49" t="s">
        <v>888</v>
      </c>
      <c r="E1704" s="49" t="s">
        <v>1134</v>
      </c>
      <c r="F1704" s="49" t="str">
        <f t="shared" si="52"/>
        <v>123</v>
      </c>
      <c r="G1704" s="50" t="s">
        <v>6404</v>
      </c>
      <c r="H1704" s="48" t="s">
        <v>912</v>
      </c>
      <c r="I1704" s="50" t="s">
        <v>6433</v>
      </c>
      <c r="J1704" s="51">
        <v>145.25</v>
      </c>
      <c r="K1704" s="51">
        <v>33</v>
      </c>
      <c r="L1704" s="52">
        <f t="shared" si="53"/>
        <v>89.125</v>
      </c>
    </row>
    <row r="1705" spans="1:12" ht="12.75" customHeight="1">
      <c r="A1705" s="47" t="s">
        <v>6494</v>
      </c>
      <c r="B1705" s="48" t="s">
        <v>6495</v>
      </c>
      <c r="C1705" s="49" t="s">
        <v>6496</v>
      </c>
      <c r="D1705" s="49" t="s">
        <v>936</v>
      </c>
      <c r="E1705" s="49" t="s">
        <v>1134</v>
      </c>
      <c r="F1705" s="49" t="str">
        <f t="shared" si="52"/>
        <v>123</v>
      </c>
      <c r="G1705" s="50" t="s">
        <v>6404</v>
      </c>
      <c r="H1705" s="48" t="s">
        <v>891</v>
      </c>
      <c r="I1705" s="50" t="s">
        <v>6423</v>
      </c>
      <c r="J1705" s="51">
        <v>143.5</v>
      </c>
      <c r="K1705" s="51">
        <v>81</v>
      </c>
      <c r="L1705" s="52">
        <f t="shared" si="53"/>
        <v>112.25</v>
      </c>
    </row>
    <row r="1706" spans="1:12" ht="12.75" customHeight="1">
      <c r="A1706" s="47" t="s">
        <v>6497</v>
      </c>
      <c r="B1706" s="48" t="s">
        <v>6498</v>
      </c>
      <c r="C1706" s="49" t="s">
        <v>6499</v>
      </c>
      <c r="D1706" s="49" t="s">
        <v>888</v>
      </c>
      <c r="E1706" s="49" t="s">
        <v>1134</v>
      </c>
      <c r="F1706" s="49" t="str">
        <f t="shared" si="52"/>
        <v>123</v>
      </c>
      <c r="G1706" s="50" t="s">
        <v>6404</v>
      </c>
      <c r="H1706" s="48" t="s">
        <v>904</v>
      </c>
      <c r="I1706" s="50" t="s">
        <v>6413</v>
      </c>
      <c r="J1706" s="51">
        <v>124.25</v>
      </c>
      <c r="K1706" s="51">
        <v>50</v>
      </c>
      <c r="L1706" s="52">
        <f t="shared" si="53"/>
        <v>87.125</v>
      </c>
    </row>
    <row r="1707" spans="1:12" ht="12.75" customHeight="1">
      <c r="A1707" s="47" t="s">
        <v>6500</v>
      </c>
      <c r="B1707" s="48" t="s">
        <v>6501</v>
      </c>
      <c r="C1707" s="49" t="s">
        <v>6502</v>
      </c>
      <c r="D1707" s="49" t="s">
        <v>888</v>
      </c>
      <c r="E1707" s="49" t="s">
        <v>1144</v>
      </c>
      <c r="F1707" s="49" t="str">
        <f t="shared" si="52"/>
        <v>123</v>
      </c>
      <c r="G1707" s="50" t="s">
        <v>6404</v>
      </c>
      <c r="H1707" s="48" t="s">
        <v>1045</v>
      </c>
      <c r="I1707" s="50" t="s">
        <v>6427</v>
      </c>
      <c r="J1707" s="51">
        <v>113</v>
      </c>
      <c r="K1707" s="51">
        <v>32</v>
      </c>
      <c r="L1707" s="52">
        <f t="shared" si="53"/>
        <v>72.5</v>
      </c>
    </row>
    <row r="1708" spans="1:12" ht="12.75" customHeight="1">
      <c r="A1708" s="47" t="s">
        <v>6503</v>
      </c>
      <c r="B1708" s="48" t="s">
        <v>6504</v>
      </c>
      <c r="C1708" s="49" t="s">
        <v>6505</v>
      </c>
      <c r="D1708" s="49" t="s">
        <v>888</v>
      </c>
      <c r="E1708" s="49" t="s">
        <v>1144</v>
      </c>
      <c r="F1708" s="49" t="str">
        <f t="shared" si="52"/>
        <v>123</v>
      </c>
      <c r="G1708" s="50" t="s">
        <v>6404</v>
      </c>
      <c r="H1708" s="48" t="s">
        <v>1045</v>
      </c>
      <c r="I1708" s="50" t="s">
        <v>6427</v>
      </c>
      <c r="J1708" s="51">
        <v>145</v>
      </c>
      <c r="K1708" s="51">
        <v>37</v>
      </c>
      <c r="L1708" s="52">
        <f t="shared" si="53"/>
        <v>91</v>
      </c>
    </row>
    <row r="1709" spans="1:12" ht="12.75" customHeight="1">
      <c r="A1709" s="47" t="s">
        <v>6506</v>
      </c>
      <c r="B1709" s="48" t="s">
        <v>6507</v>
      </c>
      <c r="C1709" s="49" t="s">
        <v>6508</v>
      </c>
      <c r="D1709" s="49" t="s">
        <v>888</v>
      </c>
      <c r="E1709" s="49" t="s">
        <v>1645</v>
      </c>
      <c r="F1709" s="49" t="str">
        <f t="shared" si="52"/>
        <v>123</v>
      </c>
      <c r="G1709" s="50" t="s">
        <v>6404</v>
      </c>
      <c r="H1709" s="48" t="s">
        <v>912</v>
      </c>
      <c r="I1709" s="50" t="s">
        <v>6433</v>
      </c>
      <c r="J1709" s="51">
        <v>131.25</v>
      </c>
      <c r="K1709" s="51">
        <v>97</v>
      </c>
      <c r="L1709" s="52">
        <f t="shared" si="53"/>
        <v>114.125</v>
      </c>
    </row>
    <row r="1710" spans="1:12" ht="12.75" customHeight="1">
      <c r="A1710" s="47" t="s">
        <v>6509</v>
      </c>
      <c r="B1710" s="48" t="s">
        <v>6510</v>
      </c>
      <c r="C1710" s="49" t="s">
        <v>6511</v>
      </c>
      <c r="D1710" s="49" t="s">
        <v>888</v>
      </c>
      <c r="E1710" s="49" t="s">
        <v>1645</v>
      </c>
      <c r="F1710" s="49" t="str">
        <f t="shared" si="52"/>
        <v>123</v>
      </c>
      <c r="G1710" s="50" t="s">
        <v>6404</v>
      </c>
      <c r="H1710" s="48" t="s">
        <v>1761</v>
      </c>
      <c r="I1710" s="50" t="s">
        <v>6475</v>
      </c>
      <c r="J1710" s="51">
        <v>136.25</v>
      </c>
      <c r="K1710" s="51">
        <v>94</v>
      </c>
      <c r="L1710" s="52">
        <f t="shared" si="53"/>
        <v>115.125</v>
      </c>
    </row>
    <row r="1711" spans="1:12" ht="12.75" customHeight="1">
      <c r="A1711" s="47" t="s">
        <v>6512</v>
      </c>
      <c r="B1711" s="48" t="s">
        <v>6513</v>
      </c>
      <c r="C1711" s="49" t="s">
        <v>6514</v>
      </c>
      <c r="D1711" s="49" t="s">
        <v>888</v>
      </c>
      <c r="E1711" s="49" t="s">
        <v>889</v>
      </c>
      <c r="F1711" s="49" t="str">
        <f t="shared" si="52"/>
        <v>114</v>
      </c>
      <c r="G1711" s="50" t="s">
        <v>6515</v>
      </c>
      <c r="H1711" s="48" t="s">
        <v>1064</v>
      </c>
      <c r="I1711" s="50" t="s">
        <v>6516</v>
      </c>
      <c r="J1711" s="51">
        <v>132</v>
      </c>
      <c r="K1711" s="51">
        <v>83</v>
      </c>
      <c r="L1711" s="52">
        <f t="shared" si="53"/>
        <v>107.5</v>
      </c>
    </row>
    <row r="1712" spans="1:12" ht="12.75" customHeight="1">
      <c r="A1712" s="47" t="s">
        <v>6517</v>
      </c>
      <c r="B1712" s="48" t="s">
        <v>6518</v>
      </c>
      <c r="C1712" s="49" t="s">
        <v>6519</v>
      </c>
      <c r="D1712" s="49" t="s">
        <v>888</v>
      </c>
      <c r="E1712" s="49" t="s">
        <v>889</v>
      </c>
      <c r="F1712" s="49" t="str">
        <f t="shared" si="52"/>
        <v>114</v>
      </c>
      <c r="G1712" s="50" t="s">
        <v>6515</v>
      </c>
      <c r="H1712" s="48" t="s">
        <v>6520</v>
      </c>
      <c r="I1712" s="50" t="s">
        <v>6521</v>
      </c>
      <c r="J1712" s="51">
        <v>146.25</v>
      </c>
      <c r="K1712" s="51">
        <v>39</v>
      </c>
      <c r="L1712" s="52">
        <f t="shared" si="53"/>
        <v>92.625</v>
      </c>
    </row>
    <row r="1713" spans="1:12" ht="12.75" customHeight="1">
      <c r="A1713" s="47" t="s">
        <v>6522</v>
      </c>
      <c r="B1713" s="48" t="s">
        <v>6523</v>
      </c>
      <c r="C1713" s="49" t="s">
        <v>6524</v>
      </c>
      <c r="D1713" s="49" t="s">
        <v>888</v>
      </c>
      <c r="E1713" s="49" t="s">
        <v>889</v>
      </c>
      <c r="F1713" s="49" t="str">
        <f t="shared" si="52"/>
        <v>114</v>
      </c>
      <c r="G1713" s="50" t="s">
        <v>6515</v>
      </c>
      <c r="H1713" s="48" t="s">
        <v>6520</v>
      </c>
      <c r="I1713" s="50" t="s">
        <v>6521</v>
      </c>
      <c r="J1713" s="51">
        <v>137.5</v>
      </c>
      <c r="K1713" s="51">
        <v>40</v>
      </c>
      <c r="L1713" s="52">
        <f t="shared" si="53"/>
        <v>88.75</v>
      </c>
    </row>
    <row r="1714" spans="1:12" ht="12.75" customHeight="1">
      <c r="A1714" s="47" t="s">
        <v>6525</v>
      </c>
      <c r="B1714" s="48" t="s">
        <v>6526</v>
      </c>
      <c r="C1714" s="49" t="s">
        <v>1988</v>
      </c>
      <c r="D1714" s="49" t="s">
        <v>888</v>
      </c>
      <c r="E1714" s="49" t="s">
        <v>889</v>
      </c>
      <c r="F1714" s="49" t="str">
        <f t="shared" si="52"/>
        <v>114</v>
      </c>
      <c r="G1714" s="50" t="s">
        <v>6515</v>
      </c>
      <c r="H1714" s="48" t="s">
        <v>943</v>
      </c>
      <c r="I1714" s="50" t="s">
        <v>6521</v>
      </c>
      <c r="J1714" s="51">
        <v>136</v>
      </c>
      <c r="K1714" s="51">
        <v>44</v>
      </c>
      <c r="L1714" s="52">
        <f t="shared" si="53"/>
        <v>90</v>
      </c>
    </row>
    <row r="1715" spans="1:12" ht="12.75" customHeight="1">
      <c r="A1715" s="47" t="s">
        <v>6527</v>
      </c>
      <c r="B1715" s="48" t="s">
        <v>6528</v>
      </c>
      <c r="C1715" s="49" t="s">
        <v>6529</v>
      </c>
      <c r="D1715" s="49" t="s">
        <v>888</v>
      </c>
      <c r="E1715" s="49" t="s">
        <v>889</v>
      </c>
      <c r="F1715" s="49" t="str">
        <f t="shared" si="52"/>
        <v>114</v>
      </c>
      <c r="G1715" s="50" t="s">
        <v>6515</v>
      </c>
      <c r="H1715" s="48" t="s">
        <v>943</v>
      </c>
      <c r="I1715" s="50" t="s">
        <v>6521</v>
      </c>
      <c r="J1715" s="51">
        <v>118.75</v>
      </c>
      <c r="K1715" s="51">
        <v>93</v>
      </c>
      <c r="L1715" s="52">
        <f t="shared" si="53"/>
        <v>105.875</v>
      </c>
    </row>
    <row r="1716" spans="1:12" ht="12.75" customHeight="1">
      <c r="A1716" s="47" t="s">
        <v>6530</v>
      </c>
      <c r="B1716" s="48" t="s">
        <v>6531</v>
      </c>
      <c r="C1716" s="49" t="s">
        <v>6532</v>
      </c>
      <c r="D1716" s="49" t="s">
        <v>771</v>
      </c>
      <c r="E1716" s="49" t="s">
        <v>889</v>
      </c>
      <c r="F1716" s="49" t="str">
        <f t="shared" si="52"/>
        <v>114</v>
      </c>
      <c r="G1716" s="50" t="s">
        <v>6515</v>
      </c>
      <c r="H1716" s="48" t="s">
        <v>1022</v>
      </c>
      <c r="I1716" s="50" t="s">
        <v>6516</v>
      </c>
      <c r="J1716" s="51">
        <v>121.25</v>
      </c>
      <c r="K1716" s="51">
        <v>65</v>
      </c>
      <c r="L1716" s="52">
        <f t="shared" si="53"/>
        <v>93.125</v>
      </c>
    </row>
    <row r="1717" spans="1:12" ht="12.75" customHeight="1">
      <c r="A1717" s="47" t="s">
        <v>6533</v>
      </c>
      <c r="B1717" s="48" t="s">
        <v>6534</v>
      </c>
      <c r="C1717" s="49" t="s">
        <v>6535</v>
      </c>
      <c r="D1717" s="49" t="s">
        <v>888</v>
      </c>
      <c r="E1717" s="49" t="s">
        <v>889</v>
      </c>
      <c r="F1717" s="49" t="str">
        <f t="shared" si="52"/>
        <v>114</v>
      </c>
      <c r="G1717" s="50" t="s">
        <v>6515</v>
      </c>
      <c r="H1717" s="48" t="s">
        <v>926</v>
      </c>
      <c r="I1717" s="50" t="s">
        <v>6516</v>
      </c>
      <c r="J1717" s="51">
        <v>138</v>
      </c>
      <c r="K1717" s="51">
        <v>36</v>
      </c>
      <c r="L1717" s="52">
        <f t="shared" si="53"/>
        <v>87</v>
      </c>
    </row>
    <row r="1718" spans="1:12" ht="12.75" customHeight="1">
      <c r="A1718" s="47" t="s">
        <v>6536</v>
      </c>
      <c r="B1718" s="48" t="s">
        <v>6537</v>
      </c>
      <c r="C1718" s="49" t="s">
        <v>6538</v>
      </c>
      <c r="D1718" s="49" t="s">
        <v>888</v>
      </c>
      <c r="E1718" s="49" t="s">
        <v>889</v>
      </c>
      <c r="F1718" s="49" t="str">
        <f t="shared" si="52"/>
        <v>114</v>
      </c>
      <c r="G1718" s="50" t="s">
        <v>6515</v>
      </c>
      <c r="H1718" s="48" t="s">
        <v>1022</v>
      </c>
      <c r="I1718" s="50" t="s">
        <v>6516</v>
      </c>
      <c r="J1718" s="51">
        <v>140.25</v>
      </c>
      <c r="K1718" s="51">
        <v>50</v>
      </c>
      <c r="L1718" s="52">
        <f t="shared" si="53"/>
        <v>95.125</v>
      </c>
    </row>
    <row r="1719" spans="1:12" ht="12.75" customHeight="1">
      <c r="A1719" s="47" t="s">
        <v>6539</v>
      </c>
      <c r="B1719" s="48" t="s">
        <v>6540</v>
      </c>
      <c r="C1719" s="49" t="s">
        <v>6541</v>
      </c>
      <c r="D1719" s="49" t="s">
        <v>888</v>
      </c>
      <c r="E1719" s="49" t="s">
        <v>889</v>
      </c>
      <c r="F1719" s="49" t="str">
        <f t="shared" si="52"/>
        <v>114</v>
      </c>
      <c r="G1719" s="50" t="s">
        <v>6515</v>
      </c>
      <c r="H1719" s="48" t="s">
        <v>6520</v>
      </c>
      <c r="I1719" s="50" t="s">
        <v>6521</v>
      </c>
      <c r="J1719" s="51">
        <v>119.5</v>
      </c>
      <c r="K1719" s="51">
        <v>55</v>
      </c>
      <c r="L1719" s="52">
        <f t="shared" si="53"/>
        <v>87.25</v>
      </c>
    </row>
    <row r="1720" spans="1:12" ht="12.75" customHeight="1">
      <c r="A1720" s="47" t="s">
        <v>6542</v>
      </c>
      <c r="B1720" s="48" t="s">
        <v>6543</v>
      </c>
      <c r="C1720" s="49" t="s">
        <v>6544</v>
      </c>
      <c r="D1720" s="49" t="s">
        <v>888</v>
      </c>
      <c r="E1720" s="49" t="s">
        <v>889</v>
      </c>
      <c r="F1720" s="49" t="str">
        <f t="shared" si="52"/>
        <v>114</v>
      </c>
      <c r="G1720" s="50" t="s">
        <v>6515</v>
      </c>
      <c r="H1720" s="48" t="s">
        <v>1045</v>
      </c>
      <c r="I1720" s="50" t="s">
        <v>6545</v>
      </c>
      <c r="J1720" s="51">
        <v>128.5</v>
      </c>
      <c r="K1720" s="51">
        <v>94</v>
      </c>
      <c r="L1720" s="52">
        <f t="shared" si="53"/>
        <v>111.25</v>
      </c>
    </row>
    <row r="1721" spans="1:12" ht="12.75" customHeight="1">
      <c r="A1721" s="47" t="s">
        <v>6546</v>
      </c>
      <c r="B1721" s="48" t="s">
        <v>6547</v>
      </c>
      <c r="C1721" s="49" t="s">
        <v>6548</v>
      </c>
      <c r="D1721" s="49" t="s">
        <v>888</v>
      </c>
      <c r="E1721" s="49" t="s">
        <v>889</v>
      </c>
      <c r="F1721" s="49" t="str">
        <f t="shared" si="52"/>
        <v>114</v>
      </c>
      <c r="G1721" s="50" t="s">
        <v>6515</v>
      </c>
      <c r="H1721" s="48" t="s">
        <v>943</v>
      </c>
      <c r="I1721" s="50" t="s">
        <v>6521</v>
      </c>
      <c r="J1721" s="51">
        <v>129.75</v>
      </c>
      <c r="K1721" s="51">
        <v>53</v>
      </c>
      <c r="L1721" s="52">
        <f t="shared" si="53"/>
        <v>91.375</v>
      </c>
    </row>
    <row r="1722" spans="1:12" ht="12.75" customHeight="1">
      <c r="A1722" s="47" t="s">
        <v>6549</v>
      </c>
      <c r="B1722" s="48" t="s">
        <v>6550</v>
      </c>
      <c r="C1722" s="49" t="s">
        <v>6551</v>
      </c>
      <c r="D1722" s="49" t="s">
        <v>888</v>
      </c>
      <c r="E1722" s="49" t="s">
        <v>889</v>
      </c>
      <c r="F1722" s="49" t="str">
        <f t="shared" si="52"/>
        <v>114</v>
      </c>
      <c r="G1722" s="50" t="s">
        <v>6515</v>
      </c>
      <c r="H1722" s="48" t="s">
        <v>1064</v>
      </c>
      <c r="I1722" s="50" t="s">
        <v>6516</v>
      </c>
      <c r="J1722" s="51">
        <v>122.75</v>
      </c>
      <c r="K1722" s="51">
        <v>31</v>
      </c>
      <c r="L1722" s="52">
        <f t="shared" si="53"/>
        <v>76.875</v>
      </c>
    </row>
    <row r="1723" spans="1:12" ht="12.75" customHeight="1">
      <c r="A1723" s="47" t="s">
        <v>6552</v>
      </c>
      <c r="B1723" s="48" t="s">
        <v>6553</v>
      </c>
      <c r="C1723" s="49" t="s">
        <v>6554</v>
      </c>
      <c r="D1723" s="49" t="s">
        <v>936</v>
      </c>
      <c r="E1723" s="49" t="s">
        <v>889</v>
      </c>
      <c r="F1723" s="49" t="str">
        <f t="shared" si="52"/>
        <v>114</v>
      </c>
      <c r="G1723" s="50" t="s">
        <v>6515</v>
      </c>
      <c r="H1723" s="48" t="s">
        <v>2453</v>
      </c>
      <c r="I1723" s="50" t="s">
        <v>6555</v>
      </c>
      <c r="J1723" s="51">
        <v>131.75</v>
      </c>
      <c r="K1723" s="51">
        <v>70</v>
      </c>
      <c r="L1723" s="52">
        <f t="shared" si="53"/>
        <v>100.875</v>
      </c>
    </row>
    <row r="1724" spans="1:12" ht="12.75" customHeight="1">
      <c r="A1724" s="47" t="s">
        <v>6556</v>
      </c>
      <c r="B1724" s="48" t="s">
        <v>6557</v>
      </c>
      <c r="C1724" s="49" t="s">
        <v>6558</v>
      </c>
      <c r="D1724" s="49" t="s">
        <v>888</v>
      </c>
      <c r="E1724" s="49" t="s">
        <v>889</v>
      </c>
      <c r="F1724" s="49" t="str">
        <f t="shared" si="52"/>
        <v>114</v>
      </c>
      <c r="G1724" s="50" t="s">
        <v>6515</v>
      </c>
      <c r="H1724" s="48" t="s">
        <v>6520</v>
      </c>
      <c r="I1724" s="50" t="s">
        <v>6521</v>
      </c>
      <c r="J1724" s="51">
        <v>146.75</v>
      </c>
      <c r="K1724" s="51">
        <v>34</v>
      </c>
      <c r="L1724" s="52">
        <f t="shared" si="53"/>
        <v>90.375</v>
      </c>
    </row>
    <row r="1725" spans="1:12" ht="12.75" customHeight="1">
      <c r="A1725" s="47" t="s">
        <v>6559</v>
      </c>
      <c r="B1725" s="48" t="s">
        <v>6560</v>
      </c>
      <c r="C1725" s="49" t="s">
        <v>6561</v>
      </c>
      <c r="D1725" s="49" t="s">
        <v>888</v>
      </c>
      <c r="E1725" s="49" t="s">
        <v>889</v>
      </c>
      <c r="F1725" s="49" t="str">
        <f t="shared" si="52"/>
        <v>114</v>
      </c>
      <c r="G1725" s="50" t="s">
        <v>6515</v>
      </c>
      <c r="H1725" s="48" t="s">
        <v>904</v>
      </c>
      <c r="I1725" s="50" t="s">
        <v>6521</v>
      </c>
      <c r="J1725" s="51">
        <v>118.25</v>
      </c>
      <c r="K1725" s="51">
        <v>46</v>
      </c>
      <c r="L1725" s="52">
        <f t="shared" si="53"/>
        <v>82.125</v>
      </c>
    </row>
    <row r="1726" spans="1:12" ht="12.75" customHeight="1">
      <c r="A1726" s="47" t="s">
        <v>6562</v>
      </c>
      <c r="B1726" s="48" t="s">
        <v>6563</v>
      </c>
      <c r="C1726" s="49" t="s">
        <v>6564</v>
      </c>
      <c r="D1726" s="49" t="s">
        <v>888</v>
      </c>
      <c r="E1726" s="49" t="s">
        <v>889</v>
      </c>
      <c r="F1726" s="49" t="str">
        <f t="shared" si="52"/>
        <v>114</v>
      </c>
      <c r="G1726" s="50" t="s">
        <v>6515</v>
      </c>
      <c r="H1726" s="48" t="s">
        <v>926</v>
      </c>
      <c r="I1726" s="50" t="s">
        <v>6516</v>
      </c>
      <c r="J1726" s="51">
        <v>130.5</v>
      </c>
      <c r="K1726" s="51">
        <v>61</v>
      </c>
      <c r="L1726" s="52">
        <f t="shared" si="53"/>
        <v>95.75</v>
      </c>
    </row>
    <row r="1727" spans="1:12" ht="12.75" customHeight="1">
      <c r="A1727" s="47" t="s">
        <v>6565</v>
      </c>
      <c r="B1727" s="48" t="s">
        <v>6566</v>
      </c>
      <c r="C1727" s="49" t="s">
        <v>6567</v>
      </c>
      <c r="D1727" s="49" t="s">
        <v>888</v>
      </c>
      <c r="E1727" s="49" t="s">
        <v>889</v>
      </c>
      <c r="F1727" s="49" t="str">
        <f t="shared" si="52"/>
        <v>114</v>
      </c>
      <c r="G1727" s="50" t="s">
        <v>6515</v>
      </c>
      <c r="H1727" s="48" t="s">
        <v>2421</v>
      </c>
      <c r="I1727" s="50" t="s">
        <v>6568</v>
      </c>
      <c r="J1727" s="51">
        <v>129.25</v>
      </c>
      <c r="K1727" s="51">
        <v>95</v>
      </c>
      <c r="L1727" s="52">
        <f t="shared" si="53"/>
        <v>112.125</v>
      </c>
    </row>
    <row r="1728" spans="1:12" ht="12.75" customHeight="1">
      <c r="A1728" s="47" t="s">
        <v>6569</v>
      </c>
      <c r="B1728" s="48" t="s">
        <v>6570</v>
      </c>
      <c r="C1728" s="49" t="s">
        <v>6571</v>
      </c>
      <c r="D1728" s="49" t="s">
        <v>888</v>
      </c>
      <c r="E1728" s="49" t="s">
        <v>889</v>
      </c>
      <c r="F1728" s="49" t="str">
        <f t="shared" si="52"/>
        <v>114</v>
      </c>
      <c r="G1728" s="50" t="s">
        <v>6515</v>
      </c>
      <c r="H1728" s="48" t="s">
        <v>2421</v>
      </c>
      <c r="I1728" s="50" t="s">
        <v>6568</v>
      </c>
      <c r="J1728" s="51">
        <v>136</v>
      </c>
      <c r="K1728" s="51">
        <v>68</v>
      </c>
      <c r="L1728" s="52">
        <f t="shared" si="53"/>
        <v>102</v>
      </c>
    </row>
    <row r="1729" spans="1:12" ht="12.75" customHeight="1">
      <c r="A1729" s="47" t="s">
        <v>6572</v>
      </c>
      <c r="B1729" s="48" t="s">
        <v>6573</v>
      </c>
      <c r="C1729" s="49" t="s">
        <v>6574</v>
      </c>
      <c r="D1729" s="49" t="s">
        <v>888</v>
      </c>
      <c r="E1729" s="49" t="s">
        <v>889</v>
      </c>
      <c r="F1729" s="49" t="str">
        <f t="shared" si="52"/>
        <v>114</v>
      </c>
      <c r="G1729" s="50" t="s">
        <v>6515</v>
      </c>
      <c r="H1729" s="48" t="s">
        <v>926</v>
      </c>
      <c r="I1729" s="50" t="s">
        <v>6516</v>
      </c>
      <c r="J1729" s="51">
        <v>128.25</v>
      </c>
      <c r="K1729" s="51">
        <v>98</v>
      </c>
      <c r="L1729" s="52">
        <f t="shared" si="53"/>
        <v>113.125</v>
      </c>
    </row>
    <row r="1730" spans="1:12" ht="12.75" customHeight="1">
      <c r="A1730" s="47" t="s">
        <v>6575</v>
      </c>
      <c r="B1730" s="48" t="s">
        <v>6576</v>
      </c>
      <c r="C1730" s="49" t="s">
        <v>6577</v>
      </c>
      <c r="D1730" s="49" t="s">
        <v>888</v>
      </c>
      <c r="E1730" s="49" t="s">
        <v>889</v>
      </c>
      <c r="F1730" s="49" t="str">
        <f t="shared" si="52"/>
        <v>114</v>
      </c>
      <c r="G1730" s="50" t="s">
        <v>6515</v>
      </c>
      <c r="H1730" s="48" t="s">
        <v>6520</v>
      </c>
      <c r="I1730" s="50" t="s">
        <v>6521</v>
      </c>
      <c r="J1730" s="51">
        <v>142.5</v>
      </c>
      <c r="K1730" s="51">
        <v>41</v>
      </c>
      <c r="L1730" s="52">
        <f t="shared" si="53"/>
        <v>91.75</v>
      </c>
    </row>
    <row r="1731" spans="1:12" ht="12.75" customHeight="1">
      <c r="A1731" s="47" t="s">
        <v>6578</v>
      </c>
      <c r="B1731" s="48" t="s">
        <v>6579</v>
      </c>
      <c r="C1731" s="49" t="s">
        <v>6580</v>
      </c>
      <c r="D1731" s="49" t="s">
        <v>888</v>
      </c>
      <c r="E1731" s="49" t="s">
        <v>889</v>
      </c>
      <c r="F1731" s="49" t="str">
        <f t="shared" si="52"/>
        <v>114</v>
      </c>
      <c r="G1731" s="50" t="s">
        <v>6515</v>
      </c>
      <c r="H1731" s="48" t="s">
        <v>904</v>
      </c>
      <c r="I1731" s="50" t="s">
        <v>6521</v>
      </c>
      <c r="J1731" s="51">
        <v>127.75</v>
      </c>
      <c r="K1731" s="51">
        <v>90</v>
      </c>
      <c r="L1731" s="52">
        <f t="shared" si="53"/>
        <v>108.875</v>
      </c>
    </row>
    <row r="1732" spans="1:12" ht="12.75" customHeight="1">
      <c r="A1732" s="47" t="s">
        <v>6581</v>
      </c>
      <c r="B1732" s="48" t="s">
        <v>6582</v>
      </c>
      <c r="C1732" s="49" t="s">
        <v>6583</v>
      </c>
      <c r="D1732" s="49" t="s">
        <v>888</v>
      </c>
      <c r="E1732" s="49" t="s">
        <v>889</v>
      </c>
      <c r="F1732" s="49" t="str">
        <f t="shared" si="52"/>
        <v>114</v>
      </c>
      <c r="G1732" s="50" t="s">
        <v>6515</v>
      </c>
      <c r="H1732" s="48" t="s">
        <v>943</v>
      </c>
      <c r="I1732" s="50" t="s">
        <v>6521</v>
      </c>
      <c r="J1732" s="51">
        <v>113.25</v>
      </c>
      <c r="K1732" s="51">
        <v>64</v>
      </c>
      <c r="L1732" s="52">
        <f t="shared" si="53"/>
        <v>88.625</v>
      </c>
    </row>
    <row r="1733" spans="1:12" ht="12.75" customHeight="1">
      <c r="A1733" s="47" t="s">
        <v>6584</v>
      </c>
      <c r="B1733" s="48" t="s">
        <v>6585</v>
      </c>
      <c r="C1733" s="49" t="s">
        <v>6586</v>
      </c>
      <c r="D1733" s="49" t="s">
        <v>888</v>
      </c>
      <c r="E1733" s="49" t="s">
        <v>889</v>
      </c>
      <c r="F1733" s="49" t="str">
        <f t="shared" ref="F1733:F1777" si="54">LEFT(B1733,3)</f>
        <v>114</v>
      </c>
      <c r="G1733" s="50" t="s">
        <v>6515</v>
      </c>
      <c r="H1733" s="48" t="s">
        <v>926</v>
      </c>
      <c r="I1733" s="50" t="s">
        <v>6516</v>
      </c>
      <c r="J1733" s="51">
        <v>145</v>
      </c>
      <c r="K1733" s="51">
        <v>86</v>
      </c>
      <c r="L1733" s="52">
        <f t="shared" ref="L1733:L1777" si="55">IF(MID(B1733,4,1)="1", J1733*50%+K1733*50%, J1733*60%+K1733*40%)</f>
        <v>115.5</v>
      </c>
    </row>
    <row r="1734" spans="1:12" ht="12.75" customHeight="1">
      <c r="A1734" s="47" t="s">
        <v>6587</v>
      </c>
      <c r="B1734" s="48" t="s">
        <v>6588</v>
      </c>
      <c r="C1734" s="49" t="s">
        <v>6589</v>
      </c>
      <c r="D1734" s="49" t="s">
        <v>888</v>
      </c>
      <c r="E1734" s="49" t="s">
        <v>889</v>
      </c>
      <c r="F1734" s="49" t="str">
        <f t="shared" si="54"/>
        <v>114</v>
      </c>
      <c r="G1734" s="50" t="s">
        <v>6515</v>
      </c>
      <c r="H1734" s="48" t="s">
        <v>943</v>
      </c>
      <c r="I1734" s="50" t="s">
        <v>6521</v>
      </c>
      <c r="J1734" s="51">
        <v>115.75</v>
      </c>
      <c r="K1734" s="51">
        <v>92</v>
      </c>
      <c r="L1734" s="52">
        <f t="shared" si="55"/>
        <v>103.875</v>
      </c>
    </row>
    <row r="1735" spans="1:12" ht="12.75" customHeight="1">
      <c r="A1735" s="47" t="s">
        <v>6590</v>
      </c>
      <c r="B1735" s="48" t="s">
        <v>6591</v>
      </c>
      <c r="C1735" s="49" t="s">
        <v>6592</v>
      </c>
      <c r="D1735" s="49" t="s">
        <v>888</v>
      </c>
      <c r="E1735" s="49" t="s">
        <v>889</v>
      </c>
      <c r="F1735" s="49" t="str">
        <f t="shared" si="54"/>
        <v>114</v>
      </c>
      <c r="G1735" s="50" t="s">
        <v>6515</v>
      </c>
      <c r="H1735" s="48" t="s">
        <v>904</v>
      </c>
      <c r="I1735" s="50" t="s">
        <v>6521</v>
      </c>
      <c r="J1735" s="51">
        <v>146.75</v>
      </c>
      <c r="K1735" s="51">
        <v>53</v>
      </c>
      <c r="L1735" s="52">
        <f t="shared" si="55"/>
        <v>99.875</v>
      </c>
    </row>
    <row r="1736" spans="1:12" ht="12.75" customHeight="1">
      <c r="A1736" s="47" t="s">
        <v>6593</v>
      </c>
      <c r="B1736" s="48" t="s">
        <v>6594</v>
      </c>
      <c r="C1736" s="49" t="s">
        <v>6595</v>
      </c>
      <c r="D1736" s="49" t="s">
        <v>888</v>
      </c>
      <c r="E1736" s="49" t="s">
        <v>889</v>
      </c>
      <c r="F1736" s="49" t="str">
        <f t="shared" si="54"/>
        <v>114</v>
      </c>
      <c r="G1736" s="50" t="s">
        <v>6515</v>
      </c>
      <c r="H1736" s="48" t="s">
        <v>891</v>
      </c>
      <c r="I1736" s="50" t="s">
        <v>6596</v>
      </c>
      <c r="J1736" s="51">
        <v>141</v>
      </c>
      <c r="K1736" s="51">
        <v>84</v>
      </c>
      <c r="L1736" s="52">
        <f t="shared" si="55"/>
        <v>112.5</v>
      </c>
    </row>
    <row r="1737" spans="1:12" ht="12.75" customHeight="1">
      <c r="A1737" s="47" t="s">
        <v>6597</v>
      </c>
      <c r="B1737" s="48" t="s">
        <v>6598</v>
      </c>
      <c r="C1737" s="49" t="s">
        <v>6599</v>
      </c>
      <c r="D1737" s="49" t="s">
        <v>888</v>
      </c>
      <c r="E1737" s="49" t="s">
        <v>889</v>
      </c>
      <c r="F1737" s="49" t="str">
        <f t="shared" si="54"/>
        <v>114</v>
      </c>
      <c r="G1737" s="50" t="s">
        <v>6515</v>
      </c>
      <c r="H1737" s="48" t="s">
        <v>6520</v>
      </c>
      <c r="I1737" s="50" t="s">
        <v>6521</v>
      </c>
      <c r="J1737" s="51">
        <v>119.5</v>
      </c>
      <c r="K1737" s="51">
        <v>34</v>
      </c>
      <c r="L1737" s="52">
        <f t="shared" si="55"/>
        <v>76.75</v>
      </c>
    </row>
    <row r="1738" spans="1:12" ht="12.75" customHeight="1">
      <c r="A1738" s="47" t="s">
        <v>6600</v>
      </c>
      <c r="B1738" s="48" t="s">
        <v>6601</v>
      </c>
      <c r="C1738" s="49" t="s">
        <v>6602</v>
      </c>
      <c r="D1738" s="49" t="s">
        <v>888</v>
      </c>
      <c r="E1738" s="49" t="s">
        <v>889</v>
      </c>
      <c r="F1738" s="49" t="str">
        <f t="shared" si="54"/>
        <v>114</v>
      </c>
      <c r="G1738" s="50" t="s">
        <v>6515</v>
      </c>
      <c r="H1738" s="48" t="s">
        <v>908</v>
      </c>
      <c r="I1738" s="50" t="s">
        <v>6603</v>
      </c>
      <c r="J1738" s="51">
        <v>125.5</v>
      </c>
      <c r="K1738" s="51">
        <v>36</v>
      </c>
      <c r="L1738" s="52">
        <f t="shared" si="55"/>
        <v>80.75</v>
      </c>
    </row>
    <row r="1739" spans="1:12" ht="12.75" customHeight="1">
      <c r="A1739" s="47" t="s">
        <v>6604</v>
      </c>
      <c r="B1739" s="48" t="s">
        <v>6605</v>
      </c>
      <c r="C1739" s="49" t="s">
        <v>6606</v>
      </c>
      <c r="D1739" s="49" t="s">
        <v>888</v>
      </c>
      <c r="E1739" s="49" t="s">
        <v>889</v>
      </c>
      <c r="F1739" s="49" t="str">
        <f t="shared" si="54"/>
        <v>114</v>
      </c>
      <c r="G1739" s="50" t="s">
        <v>6515</v>
      </c>
      <c r="H1739" s="48" t="s">
        <v>904</v>
      </c>
      <c r="I1739" s="50" t="s">
        <v>6521</v>
      </c>
      <c r="J1739" s="51">
        <v>123.75</v>
      </c>
      <c r="K1739" s="51">
        <v>41</v>
      </c>
      <c r="L1739" s="52">
        <f t="shared" si="55"/>
        <v>82.375</v>
      </c>
    </row>
    <row r="1740" spans="1:12" ht="12.75" customHeight="1">
      <c r="A1740" s="47" t="s">
        <v>6607</v>
      </c>
      <c r="B1740" s="48" t="s">
        <v>6608</v>
      </c>
      <c r="C1740" s="49" t="s">
        <v>6609</v>
      </c>
      <c r="D1740" s="49" t="s">
        <v>888</v>
      </c>
      <c r="E1740" s="49" t="s">
        <v>889</v>
      </c>
      <c r="F1740" s="49" t="str">
        <f t="shared" si="54"/>
        <v>114</v>
      </c>
      <c r="G1740" s="50" t="s">
        <v>6515</v>
      </c>
      <c r="H1740" s="48" t="s">
        <v>956</v>
      </c>
      <c r="I1740" s="50" t="s">
        <v>6610</v>
      </c>
      <c r="J1740" s="51">
        <v>122</v>
      </c>
      <c r="K1740" s="51">
        <v>98</v>
      </c>
      <c r="L1740" s="52">
        <f t="shared" si="55"/>
        <v>110</v>
      </c>
    </row>
    <row r="1741" spans="1:12" ht="12.75" customHeight="1">
      <c r="A1741" s="47" t="s">
        <v>6611</v>
      </c>
      <c r="B1741" s="48" t="s">
        <v>6612</v>
      </c>
      <c r="C1741" s="49" t="s">
        <v>6613</v>
      </c>
      <c r="D1741" s="49" t="s">
        <v>888</v>
      </c>
      <c r="E1741" s="49" t="s">
        <v>889</v>
      </c>
      <c r="F1741" s="49" t="str">
        <f t="shared" si="54"/>
        <v>114</v>
      </c>
      <c r="G1741" s="50" t="s">
        <v>6515</v>
      </c>
      <c r="H1741" s="48" t="s">
        <v>943</v>
      </c>
      <c r="I1741" s="50" t="s">
        <v>6521</v>
      </c>
      <c r="J1741" s="51">
        <v>114.5</v>
      </c>
      <c r="K1741" s="51">
        <v>51</v>
      </c>
      <c r="L1741" s="52">
        <f t="shared" si="55"/>
        <v>82.75</v>
      </c>
    </row>
    <row r="1742" spans="1:12" ht="12.75" customHeight="1">
      <c r="A1742" s="47" t="s">
        <v>6614</v>
      </c>
      <c r="B1742" s="48" t="s">
        <v>6615</v>
      </c>
      <c r="C1742" s="49" t="s">
        <v>6616</v>
      </c>
      <c r="D1742" s="49" t="s">
        <v>888</v>
      </c>
      <c r="E1742" s="49" t="s">
        <v>1074</v>
      </c>
      <c r="F1742" s="49" t="str">
        <f t="shared" si="54"/>
        <v>114</v>
      </c>
      <c r="G1742" s="50" t="s">
        <v>6515</v>
      </c>
      <c r="H1742" s="48" t="s">
        <v>926</v>
      </c>
      <c r="I1742" s="50" t="s">
        <v>6516</v>
      </c>
      <c r="J1742" s="51">
        <v>144.25</v>
      </c>
      <c r="K1742" s="51">
        <v>40</v>
      </c>
      <c r="L1742" s="52">
        <f t="shared" si="55"/>
        <v>92.125</v>
      </c>
    </row>
    <row r="1743" spans="1:12" ht="12.75" customHeight="1">
      <c r="A1743" s="47" t="s">
        <v>6617</v>
      </c>
      <c r="B1743" s="48" t="s">
        <v>6618</v>
      </c>
      <c r="C1743" s="49" t="s">
        <v>6619</v>
      </c>
      <c r="D1743" s="49" t="s">
        <v>771</v>
      </c>
      <c r="E1743" s="49" t="s">
        <v>1074</v>
      </c>
      <c r="F1743" s="49" t="str">
        <f t="shared" si="54"/>
        <v>114</v>
      </c>
      <c r="G1743" s="50" t="s">
        <v>6515</v>
      </c>
      <c r="H1743" s="48" t="s">
        <v>1022</v>
      </c>
      <c r="I1743" s="50" t="s">
        <v>6516</v>
      </c>
      <c r="J1743" s="51">
        <v>148</v>
      </c>
      <c r="K1743" s="51">
        <v>44</v>
      </c>
      <c r="L1743" s="52">
        <f t="shared" si="55"/>
        <v>96</v>
      </c>
    </row>
    <row r="1744" spans="1:12" ht="12.75" customHeight="1">
      <c r="A1744" s="47" t="s">
        <v>6620</v>
      </c>
      <c r="B1744" s="48" t="s">
        <v>6621</v>
      </c>
      <c r="C1744" s="49" t="s">
        <v>6622</v>
      </c>
      <c r="D1744" s="49" t="s">
        <v>771</v>
      </c>
      <c r="E1744" s="49" t="s">
        <v>1074</v>
      </c>
      <c r="F1744" s="49" t="str">
        <f t="shared" si="54"/>
        <v>114</v>
      </c>
      <c r="G1744" s="50" t="s">
        <v>6515</v>
      </c>
      <c r="H1744" s="48" t="s">
        <v>912</v>
      </c>
      <c r="I1744" s="50" t="s">
        <v>6623</v>
      </c>
      <c r="J1744" s="51">
        <v>148.5</v>
      </c>
      <c r="K1744" s="51">
        <v>99</v>
      </c>
      <c r="L1744" s="52">
        <f t="shared" si="55"/>
        <v>123.75</v>
      </c>
    </row>
    <row r="1745" spans="1:12" ht="12.75" customHeight="1">
      <c r="A1745" s="47" t="s">
        <v>6624</v>
      </c>
      <c r="B1745" s="48" t="s">
        <v>6625</v>
      </c>
      <c r="C1745" s="49" t="s">
        <v>6626</v>
      </c>
      <c r="D1745" s="49" t="s">
        <v>888</v>
      </c>
      <c r="E1745" s="49" t="s">
        <v>1081</v>
      </c>
      <c r="F1745" s="49" t="str">
        <f t="shared" si="54"/>
        <v>114</v>
      </c>
      <c r="G1745" s="50" t="s">
        <v>6515</v>
      </c>
      <c r="H1745" s="48" t="s">
        <v>912</v>
      </c>
      <c r="I1745" s="50" t="s">
        <v>6623</v>
      </c>
      <c r="J1745" s="51">
        <v>147</v>
      </c>
      <c r="K1745" s="51">
        <v>40</v>
      </c>
      <c r="L1745" s="52">
        <f t="shared" si="55"/>
        <v>93.5</v>
      </c>
    </row>
    <row r="1746" spans="1:12" ht="12.75" customHeight="1">
      <c r="A1746" s="47" t="s">
        <v>6627</v>
      </c>
      <c r="B1746" s="48" t="s">
        <v>6628</v>
      </c>
      <c r="C1746" s="49" t="s">
        <v>6629</v>
      </c>
      <c r="D1746" s="49" t="s">
        <v>888</v>
      </c>
      <c r="E1746" s="49" t="s">
        <v>1081</v>
      </c>
      <c r="F1746" s="49" t="str">
        <f t="shared" si="54"/>
        <v>114</v>
      </c>
      <c r="G1746" s="50" t="s">
        <v>6515</v>
      </c>
      <c r="H1746" s="48" t="s">
        <v>2453</v>
      </c>
      <c r="I1746" s="50" t="s">
        <v>6555</v>
      </c>
      <c r="J1746" s="51">
        <v>125.5</v>
      </c>
      <c r="K1746" s="51">
        <v>95</v>
      </c>
      <c r="L1746" s="52">
        <f t="shared" si="55"/>
        <v>110.25</v>
      </c>
    </row>
    <row r="1747" spans="1:12" ht="12.75" customHeight="1">
      <c r="A1747" s="47" t="s">
        <v>6630</v>
      </c>
      <c r="B1747" s="48" t="s">
        <v>6631</v>
      </c>
      <c r="C1747" s="49" t="s">
        <v>6632</v>
      </c>
      <c r="D1747" s="49" t="s">
        <v>888</v>
      </c>
      <c r="E1747" s="49" t="s">
        <v>1097</v>
      </c>
      <c r="F1747" s="49" t="str">
        <f t="shared" si="54"/>
        <v>114</v>
      </c>
      <c r="G1747" s="50" t="s">
        <v>6515</v>
      </c>
      <c r="H1747" s="48" t="s">
        <v>1761</v>
      </c>
      <c r="I1747" s="50" t="s">
        <v>6633</v>
      </c>
      <c r="J1747" s="51">
        <v>112.75</v>
      </c>
      <c r="K1747" s="51">
        <v>49</v>
      </c>
      <c r="L1747" s="52">
        <f t="shared" si="55"/>
        <v>80.875</v>
      </c>
    </row>
    <row r="1748" spans="1:12" ht="12.75" customHeight="1">
      <c r="A1748" s="47" t="s">
        <v>6634</v>
      </c>
      <c r="B1748" s="48" t="s">
        <v>6635</v>
      </c>
      <c r="C1748" s="49" t="s">
        <v>6636</v>
      </c>
      <c r="D1748" s="49" t="s">
        <v>888</v>
      </c>
      <c r="E1748" s="49" t="s">
        <v>1101</v>
      </c>
      <c r="F1748" s="49" t="str">
        <f t="shared" si="54"/>
        <v>114</v>
      </c>
      <c r="G1748" s="50" t="s">
        <v>6515</v>
      </c>
      <c r="H1748" s="48" t="s">
        <v>943</v>
      </c>
      <c r="I1748" s="50" t="s">
        <v>6521</v>
      </c>
      <c r="J1748" s="51">
        <v>120.75</v>
      </c>
      <c r="K1748" s="51">
        <v>98</v>
      </c>
      <c r="L1748" s="52">
        <f t="shared" si="55"/>
        <v>109.375</v>
      </c>
    </row>
    <row r="1749" spans="1:12" ht="12.75" customHeight="1">
      <c r="A1749" s="47" t="s">
        <v>6637</v>
      </c>
      <c r="B1749" s="48" t="s">
        <v>6638</v>
      </c>
      <c r="C1749" s="49" t="s">
        <v>6639</v>
      </c>
      <c r="D1749" s="49" t="s">
        <v>936</v>
      </c>
      <c r="E1749" s="49" t="s">
        <v>1101</v>
      </c>
      <c r="F1749" s="49" t="str">
        <f t="shared" si="54"/>
        <v>114</v>
      </c>
      <c r="G1749" s="50" t="s">
        <v>6515</v>
      </c>
      <c r="H1749" s="48" t="s">
        <v>2453</v>
      </c>
      <c r="I1749" s="50" t="s">
        <v>6555</v>
      </c>
      <c r="J1749" s="51">
        <v>114.75</v>
      </c>
      <c r="K1749" s="51">
        <v>31</v>
      </c>
      <c r="L1749" s="52">
        <f t="shared" si="55"/>
        <v>72.875</v>
      </c>
    </row>
    <row r="1750" spans="1:12" ht="12.75" customHeight="1">
      <c r="A1750" s="47" t="s">
        <v>6640</v>
      </c>
      <c r="B1750" s="48" t="s">
        <v>6641</v>
      </c>
      <c r="C1750" s="49" t="s">
        <v>6642</v>
      </c>
      <c r="D1750" s="49" t="s">
        <v>888</v>
      </c>
      <c r="E1750" s="49" t="s">
        <v>1101</v>
      </c>
      <c r="F1750" s="49" t="str">
        <f t="shared" si="54"/>
        <v>114</v>
      </c>
      <c r="G1750" s="50" t="s">
        <v>6515</v>
      </c>
      <c r="H1750" s="48" t="s">
        <v>1064</v>
      </c>
      <c r="I1750" s="50" t="s">
        <v>6516</v>
      </c>
      <c r="J1750" s="51">
        <v>137.25</v>
      </c>
      <c r="K1750" s="51">
        <v>50</v>
      </c>
      <c r="L1750" s="52">
        <f t="shared" si="55"/>
        <v>93.625</v>
      </c>
    </row>
    <row r="1751" spans="1:12" ht="12.75" customHeight="1">
      <c r="A1751" s="47" t="s">
        <v>6643</v>
      </c>
      <c r="B1751" s="48" t="s">
        <v>6644</v>
      </c>
      <c r="C1751" s="49" t="s">
        <v>6645</v>
      </c>
      <c r="D1751" s="49" t="s">
        <v>888</v>
      </c>
      <c r="E1751" s="49" t="s">
        <v>1101</v>
      </c>
      <c r="F1751" s="49" t="str">
        <f t="shared" si="54"/>
        <v>114</v>
      </c>
      <c r="G1751" s="50" t="s">
        <v>6646</v>
      </c>
      <c r="H1751" s="48" t="s">
        <v>1761</v>
      </c>
      <c r="I1751" s="50" t="s">
        <v>6633</v>
      </c>
      <c r="J1751" s="51">
        <v>110</v>
      </c>
      <c r="K1751" s="51">
        <v>43</v>
      </c>
      <c r="L1751" s="52">
        <f t="shared" si="55"/>
        <v>76.5</v>
      </c>
    </row>
    <row r="1752" spans="1:12" ht="12.75" customHeight="1">
      <c r="A1752" s="47" t="s">
        <v>6647</v>
      </c>
      <c r="B1752" s="48" t="s">
        <v>6648</v>
      </c>
      <c r="C1752" s="49" t="s">
        <v>6649</v>
      </c>
      <c r="D1752" s="49" t="s">
        <v>888</v>
      </c>
      <c r="E1752" s="49" t="s">
        <v>1101</v>
      </c>
      <c r="F1752" s="49" t="str">
        <f t="shared" si="54"/>
        <v>114</v>
      </c>
      <c r="G1752" s="50" t="s">
        <v>6515</v>
      </c>
      <c r="H1752" s="48" t="s">
        <v>1045</v>
      </c>
      <c r="I1752" s="50" t="s">
        <v>6545</v>
      </c>
      <c r="J1752" s="51">
        <v>133.75</v>
      </c>
      <c r="K1752" s="51">
        <v>89</v>
      </c>
      <c r="L1752" s="52">
        <f t="shared" si="55"/>
        <v>111.375</v>
      </c>
    </row>
    <row r="1753" spans="1:12" ht="12.75" customHeight="1">
      <c r="A1753" s="47" t="s">
        <v>6650</v>
      </c>
      <c r="B1753" s="48" t="s">
        <v>6651</v>
      </c>
      <c r="C1753" s="49" t="s">
        <v>6652</v>
      </c>
      <c r="D1753" s="49" t="s">
        <v>888</v>
      </c>
      <c r="E1753" s="49" t="s">
        <v>1101</v>
      </c>
      <c r="F1753" s="49" t="str">
        <f t="shared" si="54"/>
        <v>114</v>
      </c>
      <c r="G1753" s="50" t="s">
        <v>6515</v>
      </c>
      <c r="H1753" s="48" t="s">
        <v>943</v>
      </c>
      <c r="I1753" s="50" t="s">
        <v>6521</v>
      </c>
      <c r="J1753" s="51">
        <v>142.25</v>
      </c>
      <c r="K1753" s="51">
        <v>97</v>
      </c>
      <c r="L1753" s="52">
        <f t="shared" si="55"/>
        <v>119.625</v>
      </c>
    </row>
    <row r="1754" spans="1:12" ht="12.75" customHeight="1">
      <c r="A1754" s="47" t="s">
        <v>6653</v>
      </c>
      <c r="B1754" s="48" t="s">
        <v>6654</v>
      </c>
      <c r="C1754" s="49" t="s">
        <v>6655</v>
      </c>
      <c r="D1754" s="49" t="s">
        <v>888</v>
      </c>
      <c r="E1754" s="49" t="s">
        <v>1101</v>
      </c>
      <c r="F1754" s="49" t="str">
        <f t="shared" si="54"/>
        <v>114</v>
      </c>
      <c r="G1754" s="50" t="s">
        <v>6515</v>
      </c>
      <c r="H1754" s="48" t="s">
        <v>1022</v>
      </c>
      <c r="I1754" s="50" t="s">
        <v>6516</v>
      </c>
      <c r="J1754" s="51">
        <v>112.5</v>
      </c>
      <c r="K1754" s="51">
        <v>96</v>
      </c>
      <c r="L1754" s="52">
        <f t="shared" si="55"/>
        <v>104.25</v>
      </c>
    </row>
    <row r="1755" spans="1:12" ht="12.75" customHeight="1">
      <c r="A1755" s="47" t="s">
        <v>6656</v>
      </c>
      <c r="B1755" s="48" t="s">
        <v>6657</v>
      </c>
      <c r="C1755" s="49" t="s">
        <v>6658</v>
      </c>
      <c r="D1755" s="49" t="s">
        <v>888</v>
      </c>
      <c r="E1755" s="49" t="s">
        <v>1101</v>
      </c>
      <c r="F1755" s="49" t="str">
        <f t="shared" si="54"/>
        <v>114</v>
      </c>
      <c r="G1755" s="50" t="s">
        <v>6515</v>
      </c>
      <c r="H1755" s="48" t="s">
        <v>1860</v>
      </c>
      <c r="I1755" s="50" t="s">
        <v>6521</v>
      </c>
      <c r="J1755" s="51">
        <v>115.75</v>
      </c>
      <c r="K1755" s="51">
        <v>60</v>
      </c>
      <c r="L1755" s="52">
        <f t="shared" si="55"/>
        <v>87.875</v>
      </c>
    </row>
    <row r="1756" spans="1:12" ht="12.75" customHeight="1">
      <c r="A1756" s="47" t="s">
        <v>6659</v>
      </c>
      <c r="B1756" s="48" t="s">
        <v>6660</v>
      </c>
      <c r="C1756" s="49" t="s">
        <v>6661</v>
      </c>
      <c r="D1756" s="49" t="s">
        <v>888</v>
      </c>
      <c r="E1756" s="49" t="s">
        <v>1101</v>
      </c>
      <c r="F1756" s="49" t="str">
        <f t="shared" si="54"/>
        <v>114</v>
      </c>
      <c r="G1756" s="50" t="s">
        <v>6515</v>
      </c>
      <c r="H1756" s="48" t="s">
        <v>956</v>
      </c>
      <c r="I1756" s="50" t="s">
        <v>6610</v>
      </c>
      <c r="J1756" s="51">
        <v>129</v>
      </c>
      <c r="K1756" s="51">
        <v>74</v>
      </c>
      <c r="L1756" s="52">
        <f t="shared" si="55"/>
        <v>101.5</v>
      </c>
    </row>
    <row r="1757" spans="1:12" ht="12.75" customHeight="1">
      <c r="A1757" s="47" t="s">
        <v>6662</v>
      </c>
      <c r="B1757" s="48" t="s">
        <v>6663</v>
      </c>
      <c r="C1757" s="49" t="s">
        <v>6664</v>
      </c>
      <c r="D1757" s="49" t="s">
        <v>936</v>
      </c>
      <c r="E1757" s="49" t="s">
        <v>1101</v>
      </c>
      <c r="F1757" s="49" t="str">
        <f t="shared" si="54"/>
        <v>114</v>
      </c>
      <c r="G1757" s="50" t="s">
        <v>6515</v>
      </c>
      <c r="H1757" s="48" t="s">
        <v>943</v>
      </c>
      <c r="I1757" s="50" t="s">
        <v>6521</v>
      </c>
      <c r="J1757" s="51">
        <v>123</v>
      </c>
      <c r="K1757" s="51">
        <v>90</v>
      </c>
      <c r="L1757" s="52">
        <f t="shared" si="55"/>
        <v>106.5</v>
      </c>
    </row>
    <row r="1758" spans="1:12" ht="12.75" customHeight="1">
      <c r="A1758" s="47" t="s">
        <v>6665</v>
      </c>
      <c r="B1758" s="48" t="s">
        <v>6666</v>
      </c>
      <c r="C1758" s="49" t="s">
        <v>6667</v>
      </c>
      <c r="D1758" s="49" t="s">
        <v>888</v>
      </c>
      <c r="E1758" s="49" t="s">
        <v>1101</v>
      </c>
      <c r="F1758" s="49" t="str">
        <f t="shared" si="54"/>
        <v>114</v>
      </c>
      <c r="G1758" s="50" t="s">
        <v>6515</v>
      </c>
      <c r="H1758" s="48" t="s">
        <v>1064</v>
      </c>
      <c r="I1758" s="50" t="s">
        <v>6516</v>
      </c>
      <c r="J1758" s="51">
        <v>127.5</v>
      </c>
      <c r="K1758" s="51">
        <v>78</v>
      </c>
      <c r="L1758" s="52">
        <f t="shared" si="55"/>
        <v>102.75</v>
      </c>
    </row>
    <row r="1759" spans="1:12" ht="12.75" customHeight="1">
      <c r="A1759" s="47" t="s">
        <v>6668</v>
      </c>
      <c r="B1759" s="48" t="s">
        <v>6669</v>
      </c>
      <c r="C1759" s="49" t="s">
        <v>6670</v>
      </c>
      <c r="D1759" s="49" t="s">
        <v>771</v>
      </c>
      <c r="E1759" s="49" t="s">
        <v>1101</v>
      </c>
      <c r="F1759" s="49" t="str">
        <f t="shared" si="54"/>
        <v>114</v>
      </c>
      <c r="G1759" s="50" t="s">
        <v>6515</v>
      </c>
      <c r="H1759" s="48" t="s">
        <v>6520</v>
      </c>
      <c r="I1759" s="50" t="s">
        <v>6521</v>
      </c>
      <c r="J1759" s="51">
        <v>130.25</v>
      </c>
      <c r="K1759" s="51">
        <v>38</v>
      </c>
      <c r="L1759" s="52">
        <f t="shared" si="55"/>
        <v>84.125</v>
      </c>
    </row>
    <row r="1760" spans="1:12" ht="12.75" customHeight="1">
      <c r="A1760" s="47" t="s">
        <v>6671</v>
      </c>
      <c r="B1760" s="48" t="s">
        <v>6672</v>
      </c>
      <c r="C1760" s="49" t="s">
        <v>3315</v>
      </c>
      <c r="D1760" s="49" t="s">
        <v>888</v>
      </c>
      <c r="E1760" s="49" t="s">
        <v>1101</v>
      </c>
      <c r="F1760" s="49" t="str">
        <f t="shared" si="54"/>
        <v>114</v>
      </c>
      <c r="G1760" s="50" t="s">
        <v>6515</v>
      </c>
      <c r="H1760" s="48" t="s">
        <v>926</v>
      </c>
      <c r="I1760" s="50" t="s">
        <v>6516</v>
      </c>
      <c r="J1760" s="51">
        <v>112.75</v>
      </c>
      <c r="K1760" s="51">
        <v>65</v>
      </c>
      <c r="L1760" s="52">
        <f t="shared" si="55"/>
        <v>88.875</v>
      </c>
    </row>
    <row r="1761" spans="1:12" ht="12.75" customHeight="1">
      <c r="A1761" s="47" t="s">
        <v>6673</v>
      </c>
      <c r="B1761" s="48" t="s">
        <v>6674</v>
      </c>
      <c r="C1761" s="49" t="s">
        <v>6675</v>
      </c>
      <c r="D1761" s="49" t="s">
        <v>888</v>
      </c>
      <c r="E1761" s="49" t="s">
        <v>1134</v>
      </c>
      <c r="F1761" s="49" t="str">
        <f t="shared" si="54"/>
        <v>114</v>
      </c>
      <c r="G1761" s="50" t="s">
        <v>6515</v>
      </c>
      <c r="H1761" s="48" t="s">
        <v>6520</v>
      </c>
      <c r="I1761" s="50" t="s">
        <v>6521</v>
      </c>
      <c r="J1761" s="51">
        <v>118.25</v>
      </c>
      <c r="K1761" s="51">
        <v>95</v>
      </c>
      <c r="L1761" s="52">
        <f t="shared" si="55"/>
        <v>106.625</v>
      </c>
    </row>
    <row r="1762" spans="1:12" ht="12.75" customHeight="1">
      <c r="A1762" s="47" t="s">
        <v>6676</v>
      </c>
      <c r="B1762" s="48" t="s">
        <v>6677</v>
      </c>
      <c r="C1762" s="49" t="s">
        <v>6678</v>
      </c>
      <c r="D1762" s="49" t="s">
        <v>888</v>
      </c>
      <c r="E1762" s="49" t="s">
        <v>1134</v>
      </c>
      <c r="F1762" s="49" t="str">
        <f t="shared" si="54"/>
        <v>114</v>
      </c>
      <c r="G1762" s="50" t="s">
        <v>6515</v>
      </c>
      <c r="H1762" s="48" t="s">
        <v>904</v>
      </c>
      <c r="I1762" s="50" t="s">
        <v>6521</v>
      </c>
      <c r="J1762" s="51">
        <v>124.25</v>
      </c>
      <c r="K1762" s="51">
        <v>47</v>
      </c>
      <c r="L1762" s="52">
        <f t="shared" si="55"/>
        <v>85.625</v>
      </c>
    </row>
    <row r="1763" spans="1:12" ht="12.75" customHeight="1">
      <c r="A1763" s="47" t="s">
        <v>6679</v>
      </c>
      <c r="B1763" s="48" t="s">
        <v>6680</v>
      </c>
      <c r="C1763" s="49" t="s">
        <v>6681</v>
      </c>
      <c r="D1763" s="49" t="s">
        <v>888</v>
      </c>
      <c r="E1763" s="49" t="s">
        <v>1134</v>
      </c>
      <c r="F1763" s="49" t="str">
        <f t="shared" si="54"/>
        <v>114</v>
      </c>
      <c r="G1763" s="50" t="s">
        <v>6515</v>
      </c>
      <c r="H1763" s="48" t="s">
        <v>943</v>
      </c>
      <c r="I1763" s="50" t="s">
        <v>6521</v>
      </c>
      <c r="J1763" s="51">
        <v>132</v>
      </c>
      <c r="K1763" s="51">
        <v>100</v>
      </c>
      <c r="L1763" s="52">
        <f t="shared" si="55"/>
        <v>116</v>
      </c>
    </row>
    <row r="1764" spans="1:12" ht="12.75" customHeight="1">
      <c r="A1764" s="47" t="s">
        <v>6682</v>
      </c>
      <c r="B1764" s="48" t="s">
        <v>6683</v>
      </c>
      <c r="C1764" s="49" t="s">
        <v>1154</v>
      </c>
      <c r="D1764" s="49" t="s">
        <v>888</v>
      </c>
      <c r="E1764" s="49" t="s">
        <v>1134</v>
      </c>
      <c r="F1764" s="49" t="str">
        <f t="shared" si="54"/>
        <v>114</v>
      </c>
      <c r="G1764" s="50" t="s">
        <v>6515</v>
      </c>
      <c r="H1764" s="48" t="s">
        <v>1761</v>
      </c>
      <c r="I1764" s="50" t="s">
        <v>6633</v>
      </c>
      <c r="J1764" s="51">
        <v>114.25</v>
      </c>
      <c r="K1764" s="51">
        <v>77</v>
      </c>
      <c r="L1764" s="52">
        <f t="shared" si="55"/>
        <v>95.625</v>
      </c>
    </row>
    <row r="1765" spans="1:12" ht="12.75" customHeight="1">
      <c r="A1765" s="47" t="s">
        <v>6684</v>
      </c>
      <c r="B1765" s="48" t="s">
        <v>6685</v>
      </c>
      <c r="C1765" s="49" t="s">
        <v>6686</v>
      </c>
      <c r="D1765" s="49" t="s">
        <v>888</v>
      </c>
      <c r="E1765" s="49" t="s">
        <v>1134</v>
      </c>
      <c r="F1765" s="49" t="str">
        <f t="shared" si="54"/>
        <v>114</v>
      </c>
      <c r="G1765" s="50" t="s">
        <v>6515</v>
      </c>
      <c r="H1765" s="48" t="s">
        <v>908</v>
      </c>
      <c r="I1765" s="50" t="s">
        <v>6603</v>
      </c>
      <c r="J1765" s="51">
        <v>136.5</v>
      </c>
      <c r="K1765" s="51">
        <v>93</v>
      </c>
      <c r="L1765" s="52">
        <f t="shared" si="55"/>
        <v>114.75</v>
      </c>
    </row>
    <row r="1766" spans="1:12" ht="12.75" customHeight="1">
      <c r="A1766" s="47" t="s">
        <v>6687</v>
      </c>
      <c r="B1766" s="48" t="s">
        <v>6688</v>
      </c>
      <c r="C1766" s="49" t="s">
        <v>6689</v>
      </c>
      <c r="D1766" s="49" t="s">
        <v>888</v>
      </c>
      <c r="E1766" s="49" t="s">
        <v>1134</v>
      </c>
      <c r="F1766" s="49" t="str">
        <f t="shared" si="54"/>
        <v>114</v>
      </c>
      <c r="G1766" s="50" t="s">
        <v>6515</v>
      </c>
      <c r="H1766" s="48" t="s">
        <v>1860</v>
      </c>
      <c r="I1766" s="50" t="s">
        <v>6521</v>
      </c>
      <c r="J1766" s="51">
        <v>125.75</v>
      </c>
      <c r="K1766" s="51">
        <v>91</v>
      </c>
      <c r="L1766" s="52">
        <f t="shared" si="55"/>
        <v>108.375</v>
      </c>
    </row>
    <row r="1767" spans="1:12" ht="12.75" customHeight="1">
      <c r="A1767" s="47" t="s">
        <v>6690</v>
      </c>
      <c r="B1767" s="48" t="s">
        <v>6691</v>
      </c>
      <c r="C1767" s="49" t="s">
        <v>6692</v>
      </c>
      <c r="D1767" s="49" t="s">
        <v>888</v>
      </c>
      <c r="E1767" s="49" t="s">
        <v>1134</v>
      </c>
      <c r="F1767" s="49" t="str">
        <f t="shared" si="54"/>
        <v>114</v>
      </c>
      <c r="G1767" s="50" t="s">
        <v>6515</v>
      </c>
      <c r="H1767" s="48" t="s">
        <v>956</v>
      </c>
      <c r="I1767" s="50" t="s">
        <v>6610</v>
      </c>
      <c r="J1767" s="51">
        <v>138.75</v>
      </c>
      <c r="K1767" s="51">
        <v>85</v>
      </c>
      <c r="L1767" s="52">
        <f t="shared" si="55"/>
        <v>111.875</v>
      </c>
    </row>
    <row r="1768" spans="1:12" ht="12.75" customHeight="1">
      <c r="A1768" s="47" t="s">
        <v>6693</v>
      </c>
      <c r="B1768" s="48" t="s">
        <v>6694</v>
      </c>
      <c r="C1768" s="49" t="s">
        <v>6695</v>
      </c>
      <c r="D1768" s="49" t="s">
        <v>888</v>
      </c>
      <c r="E1768" s="49" t="s">
        <v>1144</v>
      </c>
      <c r="F1768" s="49" t="str">
        <f t="shared" si="54"/>
        <v>114</v>
      </c>
      <c r="G1768" s="50" t="s">
        <v>6515</v>
      </c>
      <c r="H1768" s="48" t="s">
        <v>956</v>
      </c>
      <c r="I1768" s="50" t="s">
        <v>6610</v>
      </c>
      <c r="J1768" s="51">
        <v>140.75</v>
      </c>
      <c r="K1768" s="51">
        <v>34</v>
      </c>
      <c r="L1768" s="52">
        <f t="shared" si="55"/>
        <v>87.375</v>
      </c>
    </row>
    <row r="1769" spans="1:12" ht="12.75" customHeight="1">
      <c r="A1769" s="47" t="s">
        <v>6696</v>
      </c>
      <c r="B1769" s="48" t="s">
        <v>6697</v>
      </c>
      <c r="C1769" s="49" t="s">
        <v>6698</v>
      </c>
      <c r="D1769" s="49" t="s">
        <v>888</v>
      </c>
      <c r="E1769" s="49" t="s">
        <v>1148</v>
      </c>
      <c r="F1769" s="49" t="str">
        <f t="shared" si="54"/>
        <v>114</v>
      </c>
      <c r="G1769" s="50" t="s">
        <v>6515</v>
      </c>
      <c r="H1769" s="48" t="s">
        <v>1045</v>
      </c>
      <c r="I1769" s="50" t="s">
        <v>6545</v>
      </c>
      <c r="J1769" s="51">
        <v>131.75</v>
      </c>
      <c r="K1769" s="51">
        <v>57</v>
      </c>
      <c r="L1769" s="52">
        <f t="shared" si="55"/>
        <v>94.375</v>
      </c>
    </row>
    <row r="1770" spans="1:12" ht="12.75" customHeight="1">
      <c r="A1770" s="47" t="s">
        <v>6699</v>
      </c>
      <c r="B1770" s="48" t="s">
        <v>6700</v>
      </c>
      <c r="C1770" s="49" t="s">
        <v>3243</v>
      </c>
      <c r="D1770" s="49" t="s">
        <v>936</v>
      </c>
      <c r="E1770" s="49" t="s">
        <v>1155</v>
      </c>
      <c r="F1770" s="49" t="str">
        <f t="shared" si="54"/>
        <v>114</v>
      </c>
      <c r="G1770" s="50" t="s">
        <v>6515</v>
      </c>
      <c r="H1770" s="48" t="s">
        <v>943</v>
      </c>
      <c r="I1770" s="50" t="s">
        <v>6521</v>
      </c>
      <c r="J1770" s="51">
        <v>138.75</v>
      </c>
      <c r="K1770" s="51">
        <v>80</v>
      </c>
      <c r="L1770" s="52">
        <f t="shared" si="55"/>
        <v>109.375</v>
      </c>
    </row>
    <row r="1771" spans="1:12" ht="12.75" customHeight="1">
      <c r="A1771" s="47" t="s">
        <v>6701</v>
      </c>
      <c r="B1771" s="48" t="s">
        <v>6702</v>
      </c>
      <c r="C1771" s="49" t="s">
        <v>6703</v>
      </c>
      <c r="D1771" s="49" t="s">
        <v>888</v>
      </c>
      <c r="E1771" s="49" t="s">
        <v>1155</v>
      </c>
      <c r="F1771" s="49" t="str">
        <f t="shared" si="54"/>
        <v>114</v>
      </c>
      <c r="G1771" s="50" t="s">
        <v>6515</v>
      </c>
      <c r="H1771" s="48" t="s">
        <v>904</v>
      </c>
      <c r="I1771" s="50" t="s">
        <v>6521</v>
      </c>
      <c r="J1771" s="51">
        <v>135.25</v>
      </c>
      <c r="K1771" s="51">
        <v>53</v>
      </c>
      <c r="L1771" s="52">
        <f t="shared" si="55"/>
        <v>94.125</v>
      </c>
    </row>
    <row r="1772" spans="1:12" ht="12.75" customHeight="1">
      <c r="A1772" s="47" t="s">
        <v>6704</v>
      </c>
      <c r="B1772" s="48" t="s">
        <v>6705</v>
      </c>
      <c r="C1772" s="49" t="s">
        <v>6706</v>
      </c>
      <c r="D1772" s="49" t="s">
        <v>888</v>
      </c>
      <c r="E1772" s="49" t="s">
        <v>2037</v>
      </c>
      <c r="F1772" s="49" t="str">
        <f t="shared" si="54"/>
        <v>114</v>
      </c>
      <c r="G1772" s="50" t="s">
        <v>6515</v>
      </c>
      <c r="H1772" s="48" t="s">
        <v>943</v>
      </c>
      <c r="I1772" s="50" t="s">
        <v>6521</v>
      </c>
      <c r="J1772" s="51">
        <v>115.25</v>
      </c>
      <c r="K1772" s="51">
        <v>46</v>
      </c>
      <c r="L1772" s="52">
        <f t="shared" si="55"/>
        <v>80.625</v>
      </c>
    </row>
    <row r="1773" spans="1:12" ht="12.75" customHeight="1">
      <c r="A1773" s="47" t="s">
        <v>6707</v>
      </c>
      <c r="B1773" s="48" t="s">
        <v>6708</v>
      </c>
      <c r="C1773" s="49" t="s">
        <v>6709</v>
      </c>
      <c r="D1773" s="49" t="s">
        <v>771</v>
      </c>
      <c r="E1773" s="49" t="s">
        <v>1640</v>
      </c>
      <c r="F1773" s="49" t="str">
        <f t="shared" si="54"/>
        <v>114</v>
      </c>
      <c r="G1773" s="50" t="s">
        <v>6515</v>
      </c>
      <c r="H1773" s="48" t="s">
        <v>2421</v>
      </c>
      <c r="I1773" s="50" t="s">
        <v>6568</v>
      </c>
      <c r="J1773" s="51">
        <v>118.25</v>
      </c>
      <c r="K1773" s="51">
        <v>93</v>
      </c>
      <c r="L1773" s="52">
        <f t="shared" si="55"/>
        <v>105.625</v>
      </c>
    </row>
    <row r="1774" spans="1:12" ht="12.75" customHeight="1">
      <c r="A1774" s="47" t="s">
        <v>6710</v>
      </c>
      <c r="B1774" s="48" t="s">
        <v>6711</v>
      </c>
      <c r="C1774" s="49" t="s">
        <v>6712</v>
      </c>
      <c r="D1774" s="49" t="s">
        <v>771</v>
      </c>
      <c r="E1774" s="49" t="s">
        <v>1645</v>
      </c>
      <c r="F1774" s="49" t="str">
        <f t="shared" si="54"/>
        <v>114</v>
      </c>
      <c r="G1774" s="50" t="s">
        <v>6515</v>
      </c>
      <c r="H1774" s="48" t="s">
        <v>912</v>
      </c>
      <c r="I1774" s="50" t="s">
        <v>6623</v>
      </c>
      <c r="J1774" s="51">
        <v>140.5</v>
      </c>
      <c r="K1774" s="51">
        <v>31</v>
      </c>
      <c r="L1774" s="52">
        <f t="shared" si="55"/>
        <v>85.75</v>
      </c>
    </row>
    <row r="1775" spans="1:12" ht="12.75" customHeight="1">
      <c r="A1775" s="47" t="s">
        <v>6713</v>
      </c>
      <c r="B1775" s="48" t="s">
        <v>6714</v>
      </c>
      <c r="C1775" s="49" t="s">
        <v>6715</v>
      </c>
      <c r="D1775" s="49" t="s">
        <v>888</v>
      </c>
      <c r="E1775" s="49" t="s">
        <v>1171</v>
      </c>
      <c r="F1775" s="49" t="str">
        <f t="shared" si="54"/>
        <v>114</v>
      </c>
      <c r="G1775" s="50" t="s">
        <v>6515</v>
      </c>
      <c r="H1775" s="48" t="s">
        <v>1045</v>
      </c>
      <c r="I1775" s="50" t="s">
        <v>6545</v>
      </c>
      <c r="J1775" s="51">
        <v>136.25</v>
      </c>
      <c r="K1775" s="51">
        <v>79</v>
      </c>
      <c r="L1775" s="52">
        <f t="shared" si="55"/>
        <v>107.625</v>
      </c>
    </row>
    <row r="1776" spans="1:12" ht="12.75" customHeight="1">
      <c r="A1776" s="47" t="s">
        <v>6716</v>
      </c>
      <c r="B1776" s="48" t="s">
        <v>6717</v>
      </c>
      <c r="C1776" s="49" t="s">
        <v>6718</v>
      </c>
      <c r="D1776" s="49" t="s">
        <v>888</v>
      </c>
      <c r="E1776" s="49" t="s">
        <v>2968</v>
      </c>
      <c r="F1776" s="49" t="str">
        <f t="shared" si="54"/>
        <v>114</v>
      </c>
      <c r="G1776" s="50" t="s">
        <v>6515</v>
      </c>
      <c r="H1776" s="48" t="s">
        <v>6520</v>
      </c>
      <c r="I1776" s="50" t="s">
        <v>6521</v>
      </c>
      <c r="J1776" s="51">
        <v>133.25</v>
      </c>
      <c r="K1776" s="51">
        <v>64</v>
      </c>
      <c r="L1776" s="52">
        <f t="shared" si="55"/>
        <v>98.625</v>
      </c>
    </row>
    <row r="1777" spans="1:12" ht="12.75" customHeight="1">
      <c r="A1777" s="53" t="s">
        <v>6719</v>
      </c>
      <c r="B1777" s="54" t="s">
        <v>6720</v>
      </c>
      <c r="C1777" s="55" t="s">
        <v>6721</v>
      </c>
      <c r="D1777" s="55" t="s">
        <v>888</v>
      </c>
      <c r="E1777" s="55" t="s">
        <v>1178</v>
      </c>
      <c r="F1777" s="55" t="str">
        <f t="shared" si="54"/>
        <v>114</v>
      </c>
      <c r="G1777" s="56" t="s">
        <v>6515</v>
      </c>
      <c r="H1777" s="54" t="s">
        <v>6520</v>
      </c>
      <c r="I1777" s="56" t="s">
        <v>6521</v>
      </c>
      <c r="J1777" s="57">
        <v>112.75</v>
      </c>
      <c r="K1777" s="57">
        <v>84</v>
      </c>
      <c r="L1777" s="58">
        <f t="shared" si="55"/>
        <v>98.375</v>
      </c>
    </row>
  </sheetData>
  <phoneticPr fontId="1" type="noConversion"/>
  <conditionalFormatting sqref="B4:B1777">
    <cfRule type="expression" dxfId="5" priority="3">
      <formula>LEN(B4)&lt;&gt;12</formula>
    </cfRule>
  </conditionalFormatting>
  <conditionalFormatting sqref="K4:K1777">
    <cfRule type="cellIs" dxfId="4" priority="1" operator="lessThan">
      <formula>0</formula>
    </cfRule>
    <cfRule type="cellIs" dxfId="3" priority="2" operator="greaterThan">
      <formula>100</formula>
    </cfRule>
  </conditionalFormatting>
  <dataValidations count="2">
    <dataValidation type="textLength" operator="equal" allowBlank="1" showInputMessage="1" showErrorMessage="1" error="超出范围请重新输入！" sqref="B4:B1777" xr:uid="{D1681C4B-11EC-4076-B62F-58AE9167DAF7}">
      <formula1>12</formula1>
    </dataValidation>
    <dataValidation type="whole" allowBlank="1" showInputMessage="1" showErrorMessage="1" error="超出范围请重新输入！" sqref="K4:K1777" xr:uid="{ACE972A5-D83E-4569-97C0-DA9D04ABACCC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329C-8F09-47AD-8308-EEE344D657EA}">
  <sheetPr>
    <tabColor rgb="FFFFC000"/>
  </sheetPr>
  <dimension ref="A1:I7002"/>
  <sheetViews>
    <sheetView showGridLines="0" topLeftCell="A2" workbookViewId="0">
      <selection activeCell="K7" sqref="K7"/>
    </sheetView>
  </sheetViews>
  <sheetFormatPr defaultColWidth="9" defaultRowHeight="10.8"/>
  <cols>
    <col min="1" max="1" width="6.109375" style="39" customWidth="1"/>
    <col min="2" max="2" width="9" style="39" bestFit="1" customWidth="1"/>
    <col min="3" max="3" width="25.44140625" style="39" bestFit="1" customWidth="1"/>
    <col min="4" max="5" width="9" style="39" bestFit="1" customWidth="1"/>
    <col min="6" max="6" width="15.109375" style="39" bestFit="1" customWidth="1"/>
    <col min="7" max="7" width="19.21875" style="39" bestFit="1" customWidth="1"/>
    <col min="8" max="8" width="15.6640625" style="39" bestFit="1" customWidth="1"/>
    <col min="9" max="9" width="18.77734375" style="39" customWidth="1"/>
    <col min="10" max="16384" width="9" style="39"/>
  </cols>
  <sheetData>
    <row r="1" spans="2:9" ht="64.5" customHeight="1"/>
    <row r="2" spans="2:9" ht="31.5" customHeight="1" thickBot="1">
      <c r="B2" s="121" t="s">
        <v>6722</v>
      </c>
      <c r="C2" s="121"/>
      <c r="D2" s="121"/>
      <c r="E2" s="121"/>
      <c r="F2" s="121"/>
      <c r="G2" s="121"/>
      <c r="H2" s="121"/>
    </row>
    <row r="3" spans="2:9" hidden="1"/>
    <row r="4" spans="2:9" ht="12" customHeight="1"/>
    <row r="5" spans="2:9" ht="14.4">
      <c r="B5" s="59" t="s">
        <v>878</v>
      </c>
      <c r="C5" s="59" t="s">
        <v>879</v>
      </c>
      <c r="D5" s="59" t="s">
        <v>6723</v>
      </c>
      <c r="E5" s="59" t="s">
        <v>6724</v>
      </c>
      <c r="F5" s="59" t="s">
        <v>6725</v>
      </c>
      <c r="G5" s="59" t="s">
        <v>6726</v>
      </c>
      <c r="H5" s="59" t="s">
        <v>6727</v>
      </c>
    </row>
    <row r="6" spans="2:9" ht="14.4">
      <c r="B6" s="60" t="s">
        <v>6728</v>
      </c>
      <c r="C6" s="60" t="s">
        <v>2145</v>
      </c>
      <c r="D6" s="61">
        <f>COUNTIFS(部门代码,B6,性别,"女")</f>
        <v>73</v>
      </c>
      <c r="E6" s="61">
        <f>COUNTIFS(部门代码,B6,性别,"男")</f>
        <v>112</v>
      </c>
      <c r="F6" s="61">
        <f>D6+E6</f>
        <v>185</v>
      </c>
      <c r="G6" s="62">
        <f>D6/F6</f>
        <v>0.39459459459459462</v>
      </c>
      <c r="H6" s="63">
        <v>110</v>
      </c>
    </row>
    <row r="7" spans="2:9" ht="14.4">
      <c r="B7" s="60" t="s">
        <v>6729</v>
      </c>
      <c r="C7" s="60" t="s">
        <v>4393</v>
      </c>
      <c r="D7" s="61">
        <f>COUNTIFS(部门代码,B7,性别,"女")</f>
        <v>52</v>
      </c>
      <c r="E7" s="61">
        <f>COUNTIFS(部门代码,B7,性别,"男")</f>
        <v>41</v>
      </c>
      <c r="F7" s="61">
        <f t="shared" ref="F7:F25" si="0">D7+E7</f>
        <v>93</v>
      </c>
      <c r="G7" s="62">
        <f t="shared" ref="G7:G25" si="1">D7/F7</f>
        <v>0.55913978494623651</v>
      </c>
      <c r="H7" s="63">
        <v>110.25</v>
      </c>
      <c r="I7" s="64"/>
    </row>
    <row r="8" spans="2:9" ht="14.4">
      <c r="B8" s="60" t="s">
        <v>6730</v>
      </c>
      <c r="C8" s="60" t="s">
        <v>4684</v>
      </c>
      <c r="D8" s="61">
        <f>COUNTIFS(部门代码,B8,性别,"女")</f>
        <v>3</v>
      </c>
      <c r="E8" s="61">
        <f>COUNTIFS(部门代码,B8,性别,"男")</f>
        <v>14</v>
      </c>
      <c r="F8" s="61">
        <f t="shared" si="0"/>
        <v>17</v>
      </c>
      <c r="G8" s="62">
        <f t="shared" si="1"/>
        <v>0.17647058823529413</v>
      </c>
      <c r="H8" s="63">
        <v>117.75</v>
      </c>
      <c r="I8" s="65"/>
    </row>
    <row r="9" spans="2:9" ht="14.4">
      <c r="B9" s="60" t="s">
        <v>6731</v>
      </c>
      <c r="C9" s="60" t="s">
        <v>1209</v>
      </c>
      <c r="D9" s="61">
        <f>COUNTIFS(部门代码,B9,性别,"女")</f>
        <v>47</v>
      </c>
      <c r="E9" s="61">
        <f>COUNTIFS(部门代码,B9,性别,"男")</f>
        <v>88</v>
      </c>
      <c r="F9" s="61">
        <f t="shared" si="0"/>
        <v>135</v>
      </c>
      <c r="G9" s="62">
        <f t="shared" si="1"/>
        <v>0.34814814814814815</v>
      </c>
      <c r="H9" s="63">
        <v>110</v>
      </c>
    </row>
    <row r="10" spans="2:9" ht="14.4">
      <c r="B10" s="60" t="s">
        <v>6732</v>
      </c>
      <c r="C10" s="60" t="s">
        <v>1694</v>
      </c>
      <c r="D10" s="61">
        <f>COUNTIFS(部门代码,B10,性别,"女")</f>
        <v>45</v>
      </c>
      <c r="E10" s="61">
        <f>COUNTIFS(部门代码,B10,性别,"男")</f>
        <v>81</v>
      </c>
      <c r="F10" s="61">
        <f t="shared" si="0"/>
        <v>126</v>
      </c>
      <c r="G10" s="62">
        <f t="shared" si="1"/>
        <v>0.35714285714285715</v>
      </c>
      <c r="H10" s="63">
        <v>110.25</v>
      </c>
    </row>
    <row r="11" spans="2:9" ht="14.4">
      <c r="B11" s="60" t="s">
        <v>6733</v>
      </c>
      <c r="C11" s="60" t="s">
        <v>4741</v>
      </c>
      <c r="D11" s="61">
        <f>COUNTIFS(部门代码,B11,性别,"女")</f>
        <v>6</v>
      </c>
      <c r="E11" s="61">
        <f>COUNTIFS(部门代码,B11,性别,"男")</f>
        <v>10</v>
      </c>
      <c r="F11" s="61">
        <f t="shared" si="0"/>
        <v>16</v>
      </c>
      <c r="G11" s="62">
        <f t="shared" si="1"/>
        <v>0.375</v>
      </c>
      <c r="H11" s="63">
        <v>111</v>
      </c>
    </row>
    <row r="12" spans="2:9" ht="14.4">
      <c r="B12" s="60" t="s">
        <v>6734</v>
      </c>
      <c r="C12" s="60" t="s">
        <v>6515</v>
      </c>
      <c r="D12" s="61">
        <f>COUNTIFS(部门代码,B12,性别,"女")</f>
        <v>10</v>
      </c>
      <c r="E12" s="61">
        <f>COUNTIFS(部门代码,B12,性别,"男")</f>
        <v>57</v>
      </c>
      <c r="F12" s="61">
        <f t="shared" si="0"/>
        <v>67</v>
      </c>
      <c r="G12" s="62">
        <f t="shared" si="1"/>
        <v>0.14925373134328357</v>
      </c>
      <c r="H12" s="63">
        <v>110</v>
      </c>
    </row>
    <row r="13" spans="2:9" ht="14.4">
      <c r="B13" s="60" t="s">
        <v>6735</v>
      </c>
      <c r="C13" s="60" t="s">
        <v>890</v>
      </c>
      <c r="D13" s="61">
        <f>COUNTIFS(部门代码,B13,性别,"女")</f>
        <v>16</v>
      </c>
      <c r="E13" s="61">
        <f>COUNTIFS(部门代码,B13,性别,"男")</f>
        <v>78</v>
      </c>
      <c r="F13" s="61">
        <f t="shared" si="0"/>
        <v>94</v>
      </c>
      <c r="G13" s="62">
        <f t="shared" si="1"/>
        <v>0.1702127659574468</v>
      </c>
      <c r="H13" s="63">
        <v>111.25</v>
      </c>
    </row>
    <row r="14" spans="2:9" ht="14.4">
      <c r="B14" s="60" t="s">
        <v>6736</v>
      </c>
      <c r="C14" s="60" t="s">
        <v>5154</v>
      </c>
      <c r="D14" s="61">
        <f>COUNTIFS(部门代码,B14,性别,"女")</f>
        <v>21</v>
      </c>
      <c r="E14" s="61">
        <f>COUNTIFS(部门代码,B14,性别,"男")</f>
        <v>86</v>
      </c>
      <c r="F14" s="61">
        <f t="shared" si="0"/>
        <v>107</v>
      </c>
      <c r="G14" s="62">
        <f t="shared" si="1"/>
        <v>0.19626168224299065</v>
      </c>
      <c r="H14" s="63">
        <v>110.5</v>
      </c>
    </row>
    <row r="15" spans="2:9" ht="14.4">
      <c r="B15" s="60" t="s">
        <v>6737</v>
      </c>
      <c r="C15" s="60" t="s">
        <v>4322</v>
      </c>
      <c r="D15" s="61">
        <f>COUNTIFS(部门代码,B15,性别,"女")</f>
        <v>0</v>
      </c>
      <c r="E15" s="61">
        <f>COUNTIFS(部门代码,B15,性别,"男")</f>
        <v>5</v>
      </c>
      <c r="F15" s="61">
        <f t="shared" si="0"/>
        <v>5</v>
      </c>
      <c r="G15" s="62">
        <f t="shared" si="1"/>
        <v>0</v>
      </c>
      <c r="H15" s="63">
        <v>114.5</v>
      </c>
    </row>
    <row r="16" spans="2:9" ht="14.4">
      <c r="B16" s="60" t="s">
        <v>6738</v>
      </c>
      <c r="C16" s="60" t="s">
        <v>4338</v>
      </c>
      <c r="D16" s="61">
        <f>COUNTIFS(部门代码,B16,性别,"女")</f>
        <v>5</v>
      </c>
      <c r="E16" s="61">
        <f>COUNTIFS(部门代码,B16,性别,"男")</f>
        <v>12</v>
      </c>
      <c r="F16" s="61">
        <f t="shared" si="0"/>
        <v>17</v>
      </c>
      <c r="G16" s="62">
        <f t="shared" si="1"/>
        <v>0.29411764705882354</v>
      </c>
      <c r="H16" s="63">
        <v>112.75</v>
      </c>
    </row>
    <row r="17" spans="2:8" ht="14.4">
      <c r="B17" s="60" t="s">
        <v>6739</v>
      </c>
      <c r="C17" s="60" t="s">
        <v>6404</v>
      </c>
      <c r="D17" s="61">
        <f>COUNTIFS(部门代码,B17,性别,"女")</f>
        <v>3</v>
      </c>
      <c r="E17" s="61">
        <f>COUNTIFS(部门代码,B17,性别,"男")</f>
        <v>32</v>
      </c>
      <c r="F17" s="61">
        <f t="shared" si="0"/>
        <v>35</v>
      </c>
      <c r="G17" s="62">
        <f t="shared" si="1"/>
        <v>8.5714285714285715E-2</v>
      </c>
      <c r="H17" s="63">
        <v>111.5</v>
      </c>
    </row>
    <row r="18" spans="2:8" ht="14.4">
      <c r="B18" s="60" t="s">
        <v>6740</v>
      </c>
      <c r="C18" s="60" t="s">
        <v>4795</v>
      </c>
      <c r="D18" s="61">
        <f>COUNTIFS(部门代码,B18,性别,"女")</f>
        <v>21</v>
      </c>
      <c r="E18" s="61">
        <f>COUNTIFS(部门代码,B18,性别,"男")</f>
        <v>90</v>
      </c>
      <c r="F18" s="61">
        <f t="shared" si="0"/>
        <v>111</v>
      </c>
      <c r="G18" s="62">
        <f t="shared" si="1"/>
        <v>0.1891891891891892</v>
      </c>
      <c r="H18" s="63">
        <v>110.5</v>
      </c>
    </row>
    <row r="19" spans="2:8" ht="14.4">
      <c r="B19" s="60" t="s">
        <v>6741</v>
      </c>
      <c r="C19" s="60" t="s">
        <v>5502</v>
      </c>
      <c r="D19" s="61">
        <f>COUNTIFS(部门代码,B19,性别,"女")</f>
        <v>18</v>
      </c>
      <c r="E19" s="61">
        <f>COUNTIFS(部门代码,B19,性别,"男")</f>
        <v>277</v>
      </c>
      <c r="F19" s="61">
        <f t="shared" si="0"/>
        <v>295</v>
      </c>
      <c r="G19" s="62">
        <f t="shared" si="1"/>
        <v>6.1016949152542375E-2</v>
      </c>
      <c r="H19" s="63">
        <v>58</v>
      </c>
    </row>
    <row r="20" spans="2:8" ht="14.4">
      <c r="B20" s="60" t="s">
        <v>6742</v>
      </c>
      <c r="C20" s="60" t="s">
        <v>2856</v>
      </c>
      <c r="D20" s="61">
        <f>COUNTIFS(部门代码,B20,性别,"女")</f>
        <v>10</v>
      </c>
      <c r="E20" s="61">
        <f>COUNTIFS(部门代码,B20,性别,"男")</f>
        <v>33</v>
      </c>
      <c r="F20" s="61">
        <f t="shared" si="0"/>
        <v>43</v>
      </c>
      <c r="G20" s="62">
        <f t="shared" si="1"/>
        <v>0.23255813953488372</v>
      </c>
      <c r="H20" s="63">
        <v>110</v>
      </c>
    </row>
    <row r="21" spans="2:8" ht="14.4">
      <c r="B21" s="60" t="s">
        <v>6743</v>
      </c>
      <c r="C21" s="60" t="s">
        <v>3113</v>
      </c>
      <c r="D21" s="61">
        <f>COUNTIFS(部门代码,B21,性别,"女")</f>
        <v>15</v>
      </c>
      <c r="E21" s="61">
        <f>COUNTIFS(部门代码,B21,性别,"男")</f>
        <v>53</v>
      </c>
      <c r="F21" s="61">
        <f t="shared" si="0"/>
        <v>68</v>
      </c>
      <c r="G21" s="62">
        <f t="shared" si="1"/>
        <v>0.22058823529411764</v>
      </c>
      <c r="H21" s="63">
        <v>110.5</v>
      </c>
    </row>
    <row r="22" spans="2:8" ht="14.4">
      <c r="B22" s="60" t="s">
        <v>6744</v>
      </c>
      <c r="C22" s="60" t="s">
        <v>2781</v>
      </c>
      <c r="D22" s="61">
        <f>COUNTIFS(部门代码,B22,性别,"女")</f>
        <v>5</v>
      </c>
      <c r="E22" s="61">
        <f>COUNTIFS(部门代码,B22,性别,"男")</f>
        <v>18</v>
      </c>
      <c r="F22" s="61">
        <f t="shared" si="0"/>
        <v>23</v>
      </c>
      <c r="G22" s="62">
        <f t="shared" si="1"/>
        <v>0.21739130434782608</v>
      </c>
      <c r="H22" s="63">
        <v>110</v>
      </c>
    </row>
    <row r="23" spans="2:8" ht="14.4">
      <c r="B23" s="60" t="s">
        <v>6745</v>
      </c>
      <c r="C23" s="60" t="s">
        <v>6746</v>
      </c>
      <c r="D23" s="61">
        <f>COUNTIFS(部门代码,B23,性别,"女")</f>
        <v>7</v>
      </c>
      <c r="E23" s="61">
        <f>COUNTIFS(部门代码,B23,性别,"男")</f>
        <v>283</v>
      </c>
      <c r="F23" s="61">
        <f t="shared" si="0"/>
        <v>290</v>
      </c>
      <c r="G23" s="62">
        <f t="shared" si="1"/>
        <v>2.4137931034482758E-2</v>
      </c>
      <c r="H23" s="63">
        <v>110</v>
      </c>
    </row>
    <row r="24" spans="2:8" ht="14.4">
      <c r="B24" s="60" t="s">
        <v>6747</v>
      </c>
      <c r="C24" s="60" t="s">
        <v>2744</v>
      </c>
      <c r="D24" s="61">
        <f>COUNTIFS(部门代码,B24,性别,"女")</f>
        <v>2</v>
      </c>
      <c r="E24" s="61">
        <f>COUNTIFS(部门代码,B24,性别,"男")</f>
        <v>9</v>
      </c>
      <c r="F24" s="61">
        <f t="shared" si="0"/>
        <v>11</v>
      </c>
      <c r="G24" s="62">
        <f t="shared" si="1"/>
        <v>0.18181818181818182</v>
      </c>
      <c r="H24" s="63">
        <v>110</v>
      </c>
    </row>
    <row r="25" spans="2:8" ht="14.4">
      <c r="B25" s="60" t="s">
        <v>6748</v>
      </c>
      <c r="C25" s="60" t="s">
        <v>2991</v>
      </c>
      <c r="D25" s="61">
        <f>COUNTIFS(部门代码,B25,性别,"女")</f>
        <v>8</v>
      </c>
      <c r="E25" s="61">
        <f>COUNTIFS(部门代码,B25,性别,"男")</f>
        <v>28</v>
      </c>
      <c r="F25" s="61">
        <f t="shared" si="0"/>
        <v>36</v>
      </c>
      <c r="G25" s="62">
        <f t="shared" si="1"/>
        <v>0.22222222222222221</v>
      </c>
      <c r="H25" s="63">
        <v>110.25</v>
      </c>
    </row>
    <row r="26" spans="2:8" ht="14.4">
      <c r="B26" s="66"/>
      <c r="C26" s="66"/>
      <c r="D26" s="61"/>
      <c r="E26" s="61"/>
      <c r="F26" s="61"/>
      <c r="G26" s="66"/>
      <c r="H26" s="63"/>
    </row>
    <row r="27" spans="2:8" ht="14.4">
      <c r="B27" s="66"/>
      <c r="C27" s="66"/>
      <c r="D27" s="61"/>
      <c r="E27" s="61"/>
      <c r="F27" s="61"/>
      <c r="G27" s="66"/>
      <c r="H27" s="67">
        <f ca="1">NOW()</f>
        <v>45157.88963020833</v>
      </c>
    </row>
    <row r="28" spans="2:8">
      <c r="D28" s="68"/>
      <c r="E28" s="68"/>
      <c r="F28" s="68"/>
      <c r="H28" s="69"/>
    </row>
    <row r="29" spans="2:8">
      <c r="D29" s="68"/>
      <c r="E29" s="68"/>
      <c r="F29" s="68"/>
      <c r="H29" s="69"/>
    </row>
    <row r="30" spans="2:8">
      <c r="D30" s="68"/>
      <c r="E30" s="68"/>
      <c r="F30" s="68"/>
      <c r="H30" s="69"/>
    </row>
    <row r="31" spans="2:8">
      <c r="D31" s="68"/>
      <c r="E31" s="68"/>
      <c r="F31" s="68"/>
      <c r="H31" s="69"/>
    </row>
    <row r="32" spans="2:8">
      <c r="D32" s="68"/>
      <c r="E32" s="68"/>
      <c r="F32" s="68"/>
      <c r="H32" s="69"/>
    </row>
    <row r="33" spans="4:6">
      <c r="D33" s="68"/>
      <c r="E33" s="68"/>
      <c r="F33" s="68"/>
    </row>
    <row r="34" spans="4:6">
      <c r="D34" s="68"/>
      <c r="E34" s="68"/>
      <c r="F34" s="68"/>
    </row>
    <row r="35" spans="4:6">
      <c r="D35" s="68"/>
      <c r="E35" s="68"/>
      <c r="F35" s="68"/>
    </row>
    <row r="36" spans="4:6">
      <c r="D36" s="68"/>
      <c r="E36" s="68"/>
      <c r="F36" s="68"/>
    </row>
    <row r="37" spans="4:6">
      <c r="D37" s="68"/>
      <c r="E37" s="68"/>
      <c r="F37" s="68"/>
    </row>
    <row r="38" spans="4:6">
      <c r="D38" s="68"/>
      <c r="E38" s="68"/>
      <c r="F38" s="68"/>
    </row>
    <row r="39" spans="4:6">
      <c r="D39" s="68"/>
      <c r="E39" s="68"/>
      <c r="F39" s="68"/>
    </row>
    <row r="40" spans="4:6">
      <c r="D40" s="68"/>
      <c r="E40" s="68"/>
      <c r="F40" s="68"/>
    </row>
    <row r="41" spans="4:6">
      <c r="D41" s="68"/>
      <c r="E41" s="68"/>
      <c r="F41" s="68"/>
    </row>
    <row r="42" spans="4:6">
      <c r="D42" s="68"/>
      <c r="E42" s="68"/>
      <c r="F42" s="68"/>
    </row>
    <row r="43" spans="4:6">
      <c r="D43" s="68"/>
      <c r="E43" s="68"/>
      <c r="F43" s="68"/>
    </row>
    <row r="44" spans="4:6">
      <c r="D44" s="68"/>
      <c r="E44" s="68"/>
      <c r="F44" s="68"/>
    </row>
    <row r="45" spans="4:6">
      <c r="D45" s="68"/>
      <c r="E45" s="68"/>
      <c r="F45" s="68"/>
    </row>
    <row r="46" spans="4:6">
      <c r="D46" s="68"/>
      <c r="E46" s="68"/>
      <c r="F46" s="68"/>
    </row>
    <row r="47" spans="4:6">
      <c r="D47" s="68"/>
      <c r="E47" s="68"/>
      <c r="F47" s="68"/>
    </row>
    <row r="48" spans="4:6">
      <c r="D48" s="68"/>
      <c r="E48" s="68"/>
      <c r="F48" s="68"/>
    </row>
    <row r="49" spans="4:6">
      <c r="D49" s="68"/>
      <c r="E49" s="68"/>
      <c r="F49" s="68"/>
    </row>
    <row r="50" spans="4:6">
      <c r="D50" s="68"/>
      <c r="E50" s="68"/>
      <c r="F50" s="68"/>
    </row>
    <row r="51" spans="4:6">
      <c r="D51" s="68"/>
      <c r="E51" s="68"/>
      <c r="F51" s="68"/>
    </row>
    <row r="52" spans="4:6">
      <c r="D52" s="68"/>
      <c r="E52" s="68"/>
      <c r="F52" s="68"/>
    </row>
    <row r="53" spans="4:6">
      <c r="D53" s="68"/>
      <c r="E53" s="68"/>
      <c r="F53" s="68"/>
    </row>
    <row r="54" spans="4:6">
      <c r="D54" s="68"/>
      <c r="E54" s="68"/>
      <c r="F54" s="68"/>
    </row>
    <row r="55" spans="4:6">
      <c r="D55" s="68"/>
      <c r="E55" s="68"/>
      <c r="F55" s="68"/>
    </row>
    <row r="56" spans="4:6">
      <c r="D56" s="68"/>
      <c r="E56" s="68"/>
      <c r="F56" s="68"/>
    </row>
    <row r="57" spans="4:6">
      <c r="D57" s="68"/>
      <c r="E57" s="68"/>
      <c r="F57" s="68"/>
    </row>
    <row r="58" spans="4:6">
      <c r="D58" s="68"/>
      <c r="E58" s="68"/>
      <c r="F58" s="68"/>
    </row>
    <row r="59" spans="4:6">
      <c r="D59" s="68"/>
      <c r="E59" s="68"/>
      <c r="F59" s="68"/>
    </row>
    <row r="60" spans="4:6">
      <c r="D60" s="68"/>
      <c r="E60" s="68"/>
      <c r="F60" s="68"/>
    </row>
    <row r="61" spans="4:6">
      <c r="D61" s="68"/>
      <c r="E61" s="68"/>
      <c r="F61" s="68"/>
    </row>
    <row r="62" spans="4:6">
      <c r="D62" s="68"/>
      <c r="E62" s="68"/>
      <c r="F62" s="68"/>
    </row>
    <row r="63" spans="4:6">
      <c r="D63" s="68"/>
      <c r="E63" s="68"/>
      <c r="F63" s="68"/>
    </row>
    <row r="64" spans="4:6">
      <c r="D64" s="68"/>
      <c r="E64" s="68"/>
      <c r="F64" s="68"/>
    </row>
    <row r="65" spans="4:6">
      <c r="D65" s="68"/>
      <c r="E65" s="68"/>
      <c r="F65" s="68"/>
    </row>
    <row r="66" spans="4:6">
      <c r="D66" s="68"/>
      <c r="E66" s="68"/>
      <c r="F66" s="68"/>
    </row>
    <row r="67" spans="4:6">
      <c r="D67" s="68"/>
      <c r="E67" s="68"/>
      <c r="F67" s="68"/>
    </row>
    <row r="68" spans="4:6">
      <c r="D68" s="68"/>
      <c r="E68" s="68"/>
      <c r="F68" s="68"/>
    </row>
    <row r="69" spans="4:6">
      <c r="D69" s="68"/>
      <c r="E69" s="68"/>
      <c r="F69" s="68"/>
    </row>
    <row r="70" spans="4:6">
      <c r="D70" s="68"/>
      <c r="E70" s="68"/>
      <c r="F70" s="68"/>
    </row>
    <row r="71" spans="4:6">
      <c r="D71" s="68"/>
      <c r="E71" s="68"/>
      <c r="F71" s="68"/>
    </row>
    <row r="72" spans="4:6">
      <c r="D72" s="68"/>
      <c r="E72" s="68"/>
      <c r="F72" s="68"/>
    </row>
    <row r="73" spans="4:6">
      <c r="D73" s="68"/>
      <c r="E73" s="68"/>
      <c r="F73" s="68"/>
    </row>
    <row r="74" spans="4:6">
      <c r="D74" s="68"/>
      <c r="E74" s="68"/>
      <c r="F74" s="68"/>
    </row>
    <row r="75" spans="4:6">
      <c r="D75" s="68"/>
      <c r="E75" s="68"/>
      <c r="F75" s="68"/>
    </row>
    <row r="76" spans="4:6">
      <c r="D76" s="68"/>
      <c r="E76" s="68"/>
      <c r="F76" s="68"/>
    </row>
    <row r="77" spans="4:6">
      <c r="D77" s="68"/>
      <c r="E77" s="68"/>
      <c r="F77" s="68"/>
    </row>
    <row r="78" spans="4:6">
      <c r="D78" s="68"/>
      <c r="E78" s="68"/>
      <c r="F78" s="68"/>
    </row>
    <row r="79" spans="4:6">
      <c r="D79" s="68"/>
      <c r="E79" s="68"/>
      <c r="F79" s="68"/>
    </row>
    <row r="80" spans="4:6">
      <c r="D80" s="68"/>
      <c r="E80" s="68"/>
      <c r="F80" s="68"/>
    </row>
    <row r="81" spans="4:6">
      <c r="D81" s="68"/>
      <c r="E81" s="68"/>
      <c r="F81" s="68"/>
    </row>
    <row r="82" spans="4:6">
      <c r="D82" s="68"/>
      <c r="E82" s="68"/>
      <c r="F82" s="68"/>
    </row>
    <row r="83" spans="4:6">
      <c r="D83" s="68"/>
      <c r="E83" s="68"/>
      <c r="F83" s="68"/>
    </row>
    <row r="84" spans="4:6">
      <c r="D84" s="68"/>
      <c r="E84" s="68"/>
      <c r="F84" s="68"/>
    </row>
    <row r="85" spans="4:6">
      <c r="D85" s="68"/>
      <c r="E85" s="68"/>
      <c r="F85" s="68"/>
    </row>
    <row r="86" spans="4:6">
      <c r="D86" s="68"/>
      <c r="E86" s="68"/>
      <c r="F86" s="68"/>
    </row>
    <row r="87" spans="4:6">
      <c r="D87" s="68"/>
      <c r="E87" s="68"/>
      <c r="F87" s="68"/>
    </row>
    <row r="88" spans="4:6">
      <c r="D88" s="68"/>
      <c r="E88" s="68"/>
      <c r="F88" s="68"/>
    </row>
    <row r="89" spans="4:6">
      <c r="D89" s="68"/>
      <c r="E89" s="68"/>
      <c r="F89" s="68"/>
    </row>
    <row r="90" spans="4:6">
      <c r="D90" s="68"/>
      <c r="E90" s="68"/>
      <c r="F90" s="68"/>
    </row>
    <row r="91" spans="4:6">
      <c r="D91" s="68"/>
      <c r="E91" s="68"/>
      <c r="F91" s="68"/>
    </row>
    <row r="92" spans="4:6">
      <c r="D92" s="68"/>
      <c r="E92" s="68"/>
      <c r="F92" s="68"/>
    </row>
    <row r="93" spans="4:6">
      <c r="D93" s="68"/>
      <c r="E93" s="68"/>
      <c r="F93" s="68"/>
    </row>
    <row r="94" spans="4:6">
      <c r="D94" s="68"/>
      <c r="E94" s="68"/>
      <c r="F94" s="68"/>
    </row>
    <row r="95" spans="4:6">
      <c r="D95" s="68"/>
      <c r="E95" s="68"/>
      <c r="F95" s="68"/>
    </row>
    <row r="96" spans="4:6">
      <c r="D96" s="68"/>
      <c r="E96" s="68"/>
      <c r="F96" s="68"/>
    </row>
    <row r="97" spans="4:6">
      <c r="D97" s="68"/>
      <c r="E97" s="68"/>
      <c r="F97" s="68"/>
    </row>
    <row r="98" spans="4:6">
      <c r="D98" s="68"/>
      <c r="E98" s="68"/>
      <c r="F98" s="68"/>
    </row>
    <row r="99" spans="4:6">
      <c r="D99" s="68"/>
      <c r="E99" s="68"/>
      <c r="F99" s="68"/>
    </row>
    <row r="100" spans="4:6">
      <c r="D100" s="68"/>
      <c r="E100" s="68"/>
      <c r="F100" s="68"/>
    </row>
    <row r="101" spans="4:6">
      <c r="D101" s="68"/>
      <c r="E101" s="68"/>
      <c r="F101" s="68"/>
    </row>
    <row r="102" spans="4:6">
      <c r="D102" s="68"/>
      <c r="E102" s="68"/>
      <c r="F102" s="68"/>
    </row>
    <row r="103" spans="4:6">
      <c r="D103" s="68"/>
      <c r="E103" s="68"/>
      <c r="F103" s="68"/>
    </row>
    <row r="104" spans="4:6">
      <c r="D104" s="68"/>
      <c r="E104" s="68"/>
      <c r="F104" s="68"/>
    </row>
    <row r="105" spans="4:6">
      <c r="D105" s="68"/>
      <c r="E105" s="68"/>
      <c r="F105" s="68"/>
    </row>
    <row r="106" spans="4:6">
      <c r="D106" s="68"/>
      <c r="E106" s="68"/>
      <c r="F106" s="68"/>
    </row>
    <row r="107" spans="4:6">
      <c r="D107" s="68"/>
      <c r="E107" s="68"/>
      <c r="F107" s="68"/>
    </row>
    <row r="108" spans="4:6">
      <c r="D108" s="68"/>
      <c r="E108" s="68"/>
      <c r="F108" s="68"/>
    </row>
    <row r="109" spans="4:6">
      <c r="D109" s="68"/>
      <c r="E109" s="68"/>
      <c r="F109" s="68"/>
    </row>
    <row r="110" spans="4:6">
      <c r="D110" s="68"/>
      <c r="E110" s="68"/>
      <c r="F110" s="68"/>
    </row>
    <row r="111" spans="4:6">
      <c r="D111" s="68"/>
      <c r="E111" s="68"/>
      <c r="F111" s="68"/>
    </row>
    <row r="112" spans="4:6">
      <c r="D112" s="68"/>
      <c r="E112" s="68"/>
      <c r="F112" s="68"/>
    </row>
    <row r="113" spans="4:6">
      <c r="D113" s="68"/>
      <c r="E113" s="68"/>
      <c r="F113" s="68"/>
    </row>
    <row r="3221" spans="1:1" hidden="1">
      <c r="A3221" s="39">
        <v>1</v>
      </c>
    </row>
    <row r="7002" spans="2:2" hidden="1">
      <c r="B7002" s="39">
        <v>2</v>
      </c>
    </row>
  </sheetData>
  <mergeCells count="1">
    <mergeCell ref="B2:H2"/>
  </mergeCells>
  <phoneticPr fontId="1" type="noConversion"/>
  <conditionalFormatting sqref="B5:H25">
    <cfRule type="expression" dxfId="2" priority="1">
      <formula>AND(B5&lt;&gt;"", MOD(ROW(),2)=0)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2BEF-3862-481D-B605-4F278CFE3B68}">
  <sheetPr>
    <tabColor rgb="FF7030A0"/>
  </sheetPr>
  <dimension ref="A2:J94"/>
  <sheetViews>
    <sheetView topLeftCell="A69" workbookViewId="0">
      <selection activeCell="C3" sqref="C3:C94"/>
    </sheetView>
  </sheetViews>
  <sheetFormatPr defaultColWidth="9" defaultRowHeight="14.4"/>
  <cols>
    <col min="1" max="1" width="10.21875" style="7" customWidth="1"/>
    <col min="2" max="2" width="17.21875" style="7" bestFit="1" customWidth="1"/>
    <col min="3" max="3" width="8.33203125" style="7" customWidth="1"/>
    <col min="4" max="4" width="15.88671875" style="7" customWidth="1"/>
    <col min="5" max="5" width="14" style="7" customWidth="1"/>
    <col min="6" max="7" width="10.21875" style="7" customWidth="1"/>
    <col min="8" max="8" width="14" style="7" customWidth="1"/>
    <col min="9" max="10" width="10.21875" style="7" customWidth="1"/>
    <col min="11" max="16384" width="9" style="7"/>
  </cols>
  <sheetData>
    <row r="2" spans="1:10">
      <c r="A2" s="70" t="s">
        <v>6749</v>
      </c>
      <c r="B2" s="71" t="s">
        <v>6750</v>
      </c>
      <c r="C2" s="71" t="s">
        <v>6751</v>
      </c>
      <c r="D2" s="71" t="s">
        <v>6752</v>
      </c>
      <c r="E2" s="71" t="s">
        <v>6753</v>
      </c>
      <c r="F2" s="71" t="s">
        <v>6754</v>
      </c>
      <c r="G2" s="71" t="s">
        <v>6755</v>
      </c>
      <c r="H2" s="71" t="s">
        <v>6756</v>
      </c>
      <c r="I2" s="71" t="s">
        <v>6757</v>
      </c>
      <c r="J2" s="72" t="s">
        <v>6758</v>
      </c>
    </row>
    <row r="3" spans="1:10">
      <c r="A3" s="73" t="s">
        <v>6759</v>
      </c>
      <c r="B3" s="74" t="s">
        <v>6760</v>
      </c>
      <c r="C3" s="74" t="s">
        <v>6761</v>
      </c>
      <c r="D3" s="74">
        <v>1900</v>
      </c>
      <c r="E3" s="74">
        <v>2</v>
      </c>
      <c r="F3" s="74" t="s">
        <v>6762</v>
      </c>
      <c r="G3" s="74" t="s">
        <v>6762</v>
      </c>
      <c r="H3" s="74" t="s">
        <v>6762</v>
      </c>
      <c r="I3" s="74" t="s">
        <v>6763</v>
      </c>
      <c r="J3" s="75">
        <v>182</v>
      </c>
    </row>
    <row r="4" spans="1:10">
      <c r="A4" s="76" t="s">
        <v>6764</v>
      </c>
      <c r="B4" s="77" t="s">
        <v>6765</v>
      </c>
      <c r="C4" s="77" t="s">
        <v>6766</v>
      </c>
      <c r="D4" s="77">
        <v>3000</v>
      </c>
      <c r="E4" s="77">
        <v>0</v>
      </c>
      <c r="F4" s="77" t="s">
        <v>6762</v>
      </c>
      <c r="G4" s="77" t="s">
        <v>6762</v>
      </c>
      <c r="H4" s="77" t="s">
        <v>6762</v>
      </c>
      <c r="I4" s="77" t="s">
        <v>6763</v>
      </c>
      <c r="J4" s="78">
        <v>330</v>
      </c>
    </row>
    <row r="5" spans="1:10">
      <c r="A5" s="73" t="s">
        <v>6767</v>
      </c>
      <c r="B5" s="74" t="s">
        <v>6768</v>
      </c>
      <c r="C5" s="74" t="s">
        <v>6766</v>
      </c>
      <c r="D5" s="74">
        <v>2500</v>
      </c>
      <c r="E5" s="74">
        <v>1</v>
      </c>
      <c r="F5" s="74" t="s">
        <v>6762</v>
      </c>
      <c r="G5" s="74" t="s">
        <v>6762</v>
      </c>
      <c r="H5" s="74" t="s">
        <v>6762</v>
      </c>
      <c r="I5" s="74" t="s">
        <v>6763</v>
      </c>
      <c r="J5" s="75">
        <v>230</v>
      </c>
    </row>
    <row r="6" spans="1:10">
      <c r="A6" s="76" t="s">
        <v>6769</v>
      </c>
      <c r="B6" s="77" t="s">
        <v>6770</v>
      </c>
      <c r="C6" s="77" t="s">
        <v>6771</v>
      </c>
      <c r="D6" s="77">
        <v>1500</v>
      </c>
      <c r="E6" s="77">
        <v>0</v>
      </c>
      <c r="F6" s="77" t="s">
        <v>6762</v>
      </c>
      <c r="G6" s="77" t="s">
        <v>6762</v>
      </c>
      <c r="H6" s="77" t="s">
        <v>6762</v>
      </c>
      <c r="I6" s="77" t="s">
        <v>6763</v>
      </c>
      <c r="J6" s="78">
        <v>150</v>
      </c>
    </row>
    <row r="7" spans="1:10">
      <c r="A7" s="73" t="s">
        <v>6772</v>
      </c>
      <c r="B7" s="74" t="s">
        <v>6773</v>
      </c>
      <c r="C7" s="74" t="s">
        <v>6774</v>
      </c>
      <c r="D7" s="74">
        <v>1100</v>
      </c>
      <c r="E7" s="74">
        <v>0</v>
      </c>
      <c r="F7" s="74" t="s">
        <v>6762</v>
      </c>
      <c r="G7" s="74" t="s">
        <v>6775</v>
      </c>
      <c r="H7" s="74" t="s">
        <v>6762</v>
      </c>
      <c r="I7" s="74" t="s">
        <v>6763</v>
      </c>
      <c r="J7" s="75">
        <v>118</v>
      </c>
    </row>
    <row r="8" spans="1:10">
      <c r="A8" s="76" t="s">
        <v>6776</v>
      </c>
      <c r="B8" s="77" t="s">
        <v>6777</v>
      </c>
      <c r="C8" s="77" t="s">
        <v>6771</v>
      </c>
      <c r="D8" s="77">
        <v>1600</v>
      </c>
      <c r="E8" s="77">
        <v>1</v>
      </c>
      <c r="F8" s="77" t="s">
        <v>6762</v>
      </c>
      <c r="G8" s="77" t="s">
        <v>6762</v>
      </c>
      <c r="H8" s="77" t="s">
        <v>6778</v>
      </c>
      <c r="I8" s="77" t="s">
        <v>6779</v>
      </c>
      <c r="J8" s="78">
        <v>128</v>
      </c>
    </row>
    <row r="9" spans="1:10">
      <c r="A9" s="73" t="s">
        <v>6780</v>
      </c>
      <c r="B9" s="74" t="s">
        <v>6781</v>
      </c>
      <c r="C9" s="74" t="s">
        <v>6782</v>
      </c>
      <c r="D9" s="74">
        <v>1200</v>
      </c>
      <c r="E9" s="74">
        <v>0</v>
      </c>
      <c r="F9" s="74" t="s">
        <v>6762</v>
      </c>
      <c r="G9" s="74" t="s">
        <v>6762</v>
      </c>
      <c r="H9" s="74" t="s">
        <v>6762</v>
      </c>
      <c r="I9" s="74" t="s">
        <v>6763</v>
      </c>
      <c r="J9" s="75">
        <v>126</v>
      </c>
    </row>
    <row r="10" spans="1:10">
      <c r="A10" s="76" t="s">
        <v>6783</v>
      </c>
      <c r="B10" s="77" t="s">
        <v>6784</v>
      </c>
      <c r="C10" s="77" t="s">
        <v>6782</v>
      </c>
      <c r="D10" s="77">
        <v>2700</v>
      </c>
      <c r="E10" s="77">
        <v>0</v>
      </c>
      <c r="F10" s="77" t="s">
        <v>6762</v>
      </c>
      <c r="G10" s="77" t="s">
        <v>6762</v>
      </c>
      <c r="H10" s="77" t="s">
        <v>6762</v>
      </c>
      <c r="I10" s="77" t="s">
        <v>6763</v>
      </c>
      <c r="J10" s="78">
        <v>246</v>
      </c>
    </row>
    <row r="11" spans="1:10">
      <c r="A11" s="73" t="s">
        <v>6785</v>
      </c>
      <c r="B11" s="74" t="s">
        <v>6786</v>
      </c>
      <c r="C11" s="74" t="s">
        <v>6782</v>
      </c>
      <c r="D11" s="74">
        <v>1900</v>
      </c>
      <c r="E11" s="74">
        <v>1</v>
      </c>
      <c r="F11" s="74" t="s">
        <v>6762</v>
      </c>
      <c r="G11" s="74" t="s">
        <v>6762</v>
      </c>
      <c r="H11" s="74" t="s">
        <v>6762</v>
      </c>
      <c r="I11" s="74" t="s">
        <v>6763</v>
      </c>
      <c r="J11" s="75">
        <v>182</v>
      </c>
    </row>
    <row r="12" spans="1:10">
      <c r="A12" s="76" t="s">
        <v>6787</v>
      </c>
      <c r="B12" s="77" t="s">
        <v>6788</v>
      </c>
      <c r="C12" s="77" t="s">
        <v>6771</v>
      </c>
      <c r="D12" s="77">
        <v>1300</v>
      </c>
      <c r="E12" s="77">
        <v>0</v>
      </c>
      <c r="F12" s="77" t="s">
        <v>6762</v>
      </c>
      <c r="G12" s="77" t="s">
        <v>6762</v>
      </c>
      <c r="H12" s="77" t="s">
        <v>6762</v>
      </c>
      <c r="I12" s="77" t="s">
        <v>6763</v>
      </c>
      <c r="J12" s="78">
        <v>134</v>
      </c>
    </row>
    <row r="13" spans="1:10">
      <c r="A13" s="73" t="s">
        <v>6789</v>
      </c>
      <c r="B13" s="74" t="s">
        <v>6790</v>
      </c>
      <c r="C13" s="74" t="s">
        <v>6771</v>
      </c>
      <c r="D13" s="74">
        <v>2200</v>
      </c>
      <c r="E13" s="74">
        <v>0</v>
      </c>
      <c r="F13" s="74" t="s">
        <v>6762</v>
      </c>
      <c r="G13" s="74" t="s">
        <v>6762</v>
      </c>
      <c r="H13" s="74" t="s">
        <v>6762</v>
      </c>
      <c r="I13" s="74" t="s">
        <v>6763</v>
      </c>
      <c r="J13" s="75">
        <v>206</v>
      </c>
    </row>
    <row r="14" spans="1:10">
      <c r="A14" s="76" t="s">
        <v>6791</v>
      </c>
      <c r="B14" s="77" t="s">
        <v>6792</v>
      </c>
      <c r="C14" s="77" t="s">
        <v>6761</v>
      </c>
      <c r="D14" s="77">
        <v>2500</v>
      </c>
      <c r="E14" s="77">
        <v>0</v>
      </c>
      <c r="F14" s="77" t="s">
        <v>6762</v>
      </c>
      <c r="G14" s="77" t="s">
        <v>6762</v>
      </c>
      <c r="H14" s="77" t="s">
        <v>6762</v>
      </c>
      <c r="I14" s="77" t="s">
        <v>6763</v>
      </c>
      <c r="J14" s="78">
        <v>230</v>
      </c>
    </row>
    <row r="15" spans="1:10">
      <c r="A15" s="73" t="s">
        <v>6793</v>
      </c>
      <c r="B15" s="74" t="s">
        <v>6794</v>
      </c>
      <c r="C15" s="74" t="s">
        <v>6766</v>
      </c>
      <c r="D15" s="74">
        <v>1000</v>
      </c>
      <c r="E15" s="74">
        <v>2</v>
      </c>
      <c r="F15" s="74" t="s">
        <v>6762</v>
      </c>
      <c r="G15" s="74" t="s">
        <v>6762</v>
      </c>
      <c r="H15" s="74" t="s">
        <v>6762</v>
      </c>
      <c r="I15" s="74" t="s">
        <v>6763</v>
      </c>
      <c r="J15" s="75">
        <v>130</v>
      </c>
    </row>
    <row r="16" spans="1:10">
      <c r="A16" s="76" t="s">
        <v>6795</v>
      </c>
      <c r="B16" s="77" t="s">
        <v>6796</v>
      </c>
      <c r="C16" s="77" t="s">
        <v>6771</v>
      </c>
      <c r="D16" s="77">
        <v>1000</v>
      </c>
      <c r="E16" s="77">
        <v>0</v>
      </c>
      <c r="F16" s="77" t="s">
        <v>6762</v>
      </c>
      <c r="G16" s="77" t="s">
        <v>6762</v>
      </c>
      <c r="H16" s="77" t="s">
        <v>6762</v>
      </c>
      <c r="I16" s="77" t="s">
        <v>6763</v>
      </c>
      <c r="J16" s="78">
        <v>130</v>
      </c>
    </row>
    <row r="17" spans="1:10">
      <c r="A17" s="73" t="s">
        <v>6797</v>
      </c>
      <c r="B17" s="74" t="s">
        <v>6798</v>
      </c>
      <c r="C17" s="74" t="s">
        <v>6771</v>
      </c>
      <c r="D17" s="74">
        <v>2000</v>
      </c>
      <c r="E17" s="74">
        <v>3</v>
      </c>
      <c r="F17" s="74" t="s">
        <v>6762</v>
      </c>
      <c r="G17" s="74" t="s">
        <v>6762</v>
      </c>
      <c r="H17" s="74" t="s">
        <v>6762</v>
      </c>
      <c r="I17" s="74" t="s">
        <v>6763</v>
      </c>
      <c r="J17" s="75">
        <v>190</v>
      </c>
    </row>
    <row r="18" spans="1:10">
      <c r="A18" s="76" t="s">
        <v>6799</v>
      </c>
      <c r="B18" s="77" t="s">
        <v>6800</v>
      </c>
      <c r="C18" s="77" t="s">
        <v>6774</v>
      </c>
      <c r="D18" s="77">
        <v>1600</v>
      </c>
      <c r="E18" s="77">
        <v>1</v>
      </c>
      <c r="F18" s="77" t="s">
        <v>6762</v>
      </c>
      <c r="G18" s="77" t="s">
        <v>6762</v>
      </c>
      <c r="H18" s="77" t="s">
        <v>6762</v>
      </c>
      <c r="I18" s="77" t="s">
        <v>6763</v>
      </c>
      <c r="J18" s="78">
        <v>158</v>
      </c>
    </row>
    <row r="19" spans="1:10">
      <c r="A19" s="73" t="s">
        <v>6801</v>
      </c>
      <c r="B19" s="74" t="s">
        <v>6802</v>
      </c>
      <c r="C19" s="74" t="s">
        <v>6782</v>
      </c>
      <c r="D19" s="74">
        <v>1000</v>
      </c>
      <c r="E19" s="74">
        <v>2</v>
      </c>
      <c r="F19" s="74" t="s">
        <v>6762</v>
      </c>
      <c r="G19" s="74" t="s">
        <v>6762</v>
      </c>
      <c r="H19" s="74" t="s">
        <v>6762</v>
      </c>
      <c r="I19" s="74" t="s">
        <v>6763</v>
      </c>
      <c r="J19" s="75">
        <v>130</v>
      </c>
    </row>
    <row r="20" spans="1:10">
      <c r="A20" s="76" t="s">
        <v>6803</v>
      </c>
      <c r="B20" s="77" t="s">
        <v>6804</v>
      </c>
      <c r="C20" s="77" t="s">
        <v>6766</v>
      </c>
      <c r="D20" s="77">
        <v>2800</v>
      </c>
      <c r="E20" s="77">
        <v>1</v>
      </c>
      <c r="F20" s="77" t="s">
        <v>6762</v>
      </c>
      <c r="G20" s="77" t="s">
        <v>6762</v>
      </c>
      <c r="H20" s="77" t="s">
        <v>6762</v>
      </c>
      <c r="I20" s="77" t="s">
        <v>6763</v>
      </c>
      <c r="J20" s="78">
        <v>254</v>
      </c>
    </row>
    <row r="21" spans="1:10">
      <c r="A21" s="73" t="s">
        <v>6805</v>
      </c>
      <c r="B21" s="74" t="s">
        <v>6806</v>
      </c>
      <c r="C21" s="74" t="s">
        <v>6761</v>
      </c>
      <c r="D21" s="74">
        <v>2100</v>
      </c>
      <c r="E21" s="74">
        <v>0</v>
      </c>
      <c r="F21" s="74" t="s">
        <v>6762</v>
      </c>
      <c r="G21" s="74" t="s">
        <v>6762</v>
      </c>
      <c r="H21" s="74" t="s">
        <v>6762</v>
      </c>
      <c r="I21" s="74" t="s">
        <v>6763</v>
      </c>
      <c r="J21" s="75">
        <v>198</v>
      </c>
    </row>
    <row r="22" spans="1:10">
      <c r="A22" s="76" t="s">
        <v>6807</v>
      </c>
      <c r="B22" s="77" t="s">
        <v>6808</v>
      </c>
      <c r="C22" s="77" t="s">
        <v>6782</v>
      </c>
      <c r="D22" s="77">
        <v>1700</v>
      </c>
      <c r="E22" s="77">
        <v>0</v>
      </c>
      <c r="F22" s="77" t="s">
        <v>6762</v>
      </c>
      <c r="G22" s="77" t="s">
        <v>6762</v>
      </c>
      <c r="H22" s="77" t="s">
        <v>6762</v>
      </c>
      <c r="I22" s="77" t="s">
        <v>6763</v>
      </c>
      <c r="J22" s="78">
        <v>166</v>
      </c>
    </row>
    <row r="23" spans="1:10">
      <c r="A23" s="73" t="s">
        <v>6809</v>
      </c>
      <c r="B23" s="74" t="s">
        <v>6810</v>
      </c>
      <c r="C23" s="74" t="s">
        <v>6761</v>
      </c>
      <c r="D23" s="74">
        <v>1100</v>
      </c>
      <c r="E23" s="74">
        <v>0</v>
      </c>
      <c r="F23" s="74" t="s">
        <v>6762</v>
      </c>
      <c r="G23" s="74" t="s">
        <v>6762</v>
      </c>
      <c r="H23" s="74" t="s">
        <v>6762</v>
      </c>
      <c r="I23" s="74" t="s">
        <v>6763</v>
      </c>
      <c r="J23" s="75">
        <v>118</v>
      </c>
    </row>
    <row r="24" spans="1:10">
      <c r="A24" s="76" t="s">
        <v>6811</v>
      </c>
      <c r="B24" s="77" t="s">
        <v>6812</v>
      </c>
      <c r="C24" s="77" t="s">
        <v>6771</v>
      </c>
      <c r="D24" s="77">
        <v>2100</v>
      </c>
      <c r="E24" s="77">
        <v>1</v>
      </c>
      <c r="F24" s="77" t="s">
        <v>6762</v>
      </c>
      <c r="G24" s="77" t="s">
        <v>6762</v>
      </c>
      <c r="H24" s="77" t="s">
        <v>6762</v>
      </c>
      <c r="I24" s="77" t="s">
        <v>6763</v>
      </c>
      <c r="J24" s="78">
        <v>198</v>
      </c>
    </row>
    <row r="25" spans="1:10">
      <c r="A25" s="73" t="s">
        <v>6813</v>
      </c>
      <c r="B25" s="74" t="s">
        <v>6814</v>
      </c>
      <c r="C25" s="74" t="s">
        <v>6782</v>
      </c>
      <c r="D25" s="74">
        <v>2800</v>
      </c>
      <c r="E25" s="74">
        <v>1</v>
      </c>
      <c r="F25" s="74" t="s">
        <v>6762</v>
      </c>
      <c r="G25" s="74" t="s">
        <v>6762</v>
      </c>
      <c r="H25" s="74" t="s">
        <v>6762</v>
      </c>
      <c r="I25" s="74" t="s">
        <v>6763</v>
      </c>
      <c r="J25" s="75">
        <v>254</v>
      </c>
    </row>
    <row r="26" spans="1:10">
      <c r="A26" s="76" t="s">
        <v>6815</v>
      </c>
      <c r="B26" s="77" t="s">
        <v>6816</v>
      </c>
      <c r="C26" s="77" t="s">
        <v>6782</v>
      </c>
      <c r="D26" s="77">
        <v>2000</v>
      </c>
      <c r="E26" s="77">
        <v>0</v>
      </c>
      <c r="F26" s="77" t="s">
        <v>6762</v>
      </c>
      <c r="G26" s="77" t="s">
        <v>6762</v>
      </c>
      <c r="H26" s="77" t="s">
        <v>6762</v>
      </c>
      <c r="I26" s="77" t="s">
        <v>6763</v>
      </c>
      <c r="J26" s="78">
        <v>190</v>
      </c>
    </row>
    <row r="27" spans="1:10">
      <c r="A27" s="73" t="s">
        <v>6817</v>
      </c>
      <c r="B27" s="74" t="s">
        <v>6818</v>
      </c>
      <c r="C27" s="74" t="s">
        <v>6782</v>
      </c>
      <c r="D27" s="74">
        <v>1800</v>
      </c>
      <c r="E27" s="74">
        <v>0</v>
      </c>
      <c r="F27" s="74" t="s">
        <v>6762</v>
      </c>
      <c r="G27" s="74" t="s">
        <v>6762</v>
      </c>
      <c r="H27" s="74" t="s">
        <v>6762</v>
      </c>
      <c r="I27" s="74" t="s">
        <v>6763</v>
      </c>
      <c r="J27" s="75">
        <v>174</v>
      </c>
    </row>
    <row r="28" spans="1:10">
      <c r="A28" s="76" t="s">
        <v>6819</v>
      </c>
      <c r="B28" s="77" t="s">
        <v>6820</v>
      </c>
      <c r="C28" s="77" t="s">
        <v>6766</v>
      </c>
      <c r="D28" s="77">
        <v>2300</v>
      </c>
      <c r="E28" s="77">
        <v>0</v>
      </c>
      <c r="F28" s="77" t="s">
        <v>6762</v>
      </c>
      <c r="G28" s="77" t="s">
        <v>6762</v>
      </c>
      <c r="H28" s="77" t="s">
        <v>6821</v>
      </c>
      <c r="I28" s="77" t="s">
        <v>6779</v>
      </c>
      <c r="J28" s="78">
        <v>184</v>
      </c>
    </row>
    <row r="29" spans="1:10">
      <c r="A29" s="73" t="s">
        <v>6822</v>
      </c>
      <c r="B29" s="74" t="s">
        <v>6823</v>
      </c>
      <c r="C29" s="74" t="s">
        <v>6766</v>
      </c>
      <c r="D29" s="74">
        <v>1700</v>
      </c>
      <c r="E29" s="74">
        <v>0</v>
      </c>
      <c r="F29" s="74" t="s">
        <v>6762</v>
      </c>
      <c r="G29" s="74" t="s">
        <v>6762</v>
      </c>
      <c r="H29" s="74" t="s">
        <v>6762</v>
      </c>
      <c r="I29" s="74" t="s">
        <v>6763</v>
      </c>
      <c r="J29" s="75">
        <v>166</v>
      </c>
    </row>
    <row r="30" spans="1:10">
      <c r="A30" s="76" t="s">
        <v>6824</v>
      </c>
      <c r="B30" s="77" t="s">
        <v>6825</v>
      </c>
      <c r="C30" s="77" t="s">
        <v>6774</v>
      </c>
      <c r="D30" s="77">
        <v>2100</v>
      </c>
      <c r="E30" s="77">
        <v>0</v>
      </c>
      <c r="F30" s="77" t="s">
        <v>6762</v>
      </c>
      <c r="G30" s="77" t="s">
        <v>6762</v>
      </c>
      <c r="H30" s="77" t="s">
        <v>6762</v>
      </c>
      <c r="I30" s="77" t="s">
        <v>6763</v>
      </c>
      <c r="J30" s="78">
        <v>198</v>
      </c>
    </row>
    <row r="31" spans="1:10">
      <c r="A31" s="73" t="s">
        <v>6826</v>
      </c>
      <c r="B31" s="74" t="s">
        <v>6827</v>
      </c>
      <c r="C31" s="74" t="s">
        <v>6771</v>
      </c>
      <c r="D31" s="74">
        <v>1600</v>
      </c>
      <c r="E31" s="74">
        <v>0</v>
      </c>
      <c r="F31" s="74" t="s">
        <v>6762</v>
      </c>
      <c r="G31" s="74" t="s">
        <v>6762</v>
      </c>
      <c r="H31" s="74" t="s">
        <v>6762</v>
      </c>
      <c r="I31" s="74" t="s">
        <v>6763</v>
      </c>
      <c r="J31" s="75">
        <v>158</v>
      </c>
    </row>
    <row r="32" spans="1:10">
      <c r="A32" s="76" t="s">
        <v>6828</v>
      </c>
      <c r="B32" s="77" t="s">
        <v>6829</v>
      </c>
      <c r="C32" s="77" t="s">
        <v>6782</v>
      </c>
      <c r="D32" s="77">
        <v>1500</v>
      </c>
      <c r="E32" s="77">
        <v>1</v>
      </c>
      <c r="F32" s="77" t="s">
        <v>6762</v>
      </c>
      <c r="G32" s="77" t="s">
        <v>6762</v>
      </c>
      <c r="H32" s="77" t="s">
        <v>6762</v>
      </c>
      <c r="I32" s="77" t="s">
        <v>6763</v>
      </c>
      <c r="J32" s="78">
        <v>150</v>
      </c>
    </row>
    <row r="33" spans="1:10">
      <c r="A33" s="73" t="s">
        <v>6830</v>
      </c>
      <c r="B33" s="74" t="s">
        <v>6831</v>
      </c>
      <c r="C33" s="74" t="s">
        <v>6761</v>
      </c>
      <c r="D33" s="74">
        <v>1200</v>
      </c>
      <c r="E33" s="74">
        <v>0</v>
      </c>
      <c r="F33" s="74" t="s">
        <v>6762</v>
      </c>
      <c r="G33" s="74" t="s">
        <v>6762</v>
      </c>
      <c r="H33" s="74" t="s">
        <v>6762</v>
      </c>
      <c r="I33" s="74" t="s">
        <v>6763</v>
      </c>
      <c r="J33" s="75">
        <v>126</v>
      </c>
    </row>
    <row r="34" spans="1:10">
      <c r="A34" s="76" t="s">
        <v>6832</v>
      </c>
      <c r="B34" s="77" t="s">
        <v>6833</v>
      </c>
      <c r="C34" s="77" t="s">
        <v>6766</v>
      </c>
      <c r="D34" s="77">
        <v>2200</v>
      </c>
      <c r="E34" s="77">
        <v>3</v>
      </c>
      <c r="F34" s="77" t="s">
        <v>6762</v>
      </c>
      <c r="G34" s="77" t="s">
        <v>6762</v>
      </c>
      <c r="H34" s="77" t="s">
        <v>6762</v>
      </c>
      <c r="I34" s="77" t="s">
        <v>6763</v>
      </c>
      <c r="J34" s="78">
        <v>206</v>
      </c>
    </row>
    <row r="35" spans="1:10">
      <c r="A35" s="73" t="s">
        <v>6834</v>
      </c>
      <c r="B35" s="74" t="s">
        <v>6835</v>
      </c>
      <c r="C35" s="74" t="s">
        <v>6766</v>
      </c>
      <c r="D35" s="74">
        <v>2900</v>
      </c>
      <c r="E35" s="74">
        <v>0</v>
      </c>
      <c r="F35" s="74" t="s">
        <v>6762</v>
      </c>
      <c r="G35" s="74" t="s">
        <v>6821</v>
      </c>
      <c r="H35" s="74" t="s">
        <v>6762</v>
      </c>
      <c r="I35" s="74" t="s">
        <v>6779</v>
      </c>
      <c r="J35" s="75">
        <v>290</v>
      </c>
    </row>
    <row r="36" spans="1:10">
      <c r="A36" s="76" t="s">
        <v>6836</v>
      </c>
      <c r="B36" s="77" t="s">
        <v>6837</v>
      </c>
      <c r="C36" s="77" t="s">
        <v>6782</v>
      </c>
      <c r="D36" s="77">
        <v>2400</v>
      </c>
      <c r="E36" s="77">
        <v>0</v>
      </c>
      <c r="F36" s="77" t="s">
        <v>6762</v>
      </c>
      <c r="G36" s="77" t="s">
        <v>6762</v>
      </c>
      <c r="H36" s="77" t="s">
        <v>6762</v>
      </c>
      <c r="I36" s="77" t="s">
        <v>6763</v>
      </c>
      <c r="J36" s="78">
        <v>222</v>
      </c>
    </row>
    <row r="37" spans="1:10">
      <c r="A37" s="73" t="s">
        <v>6838</v>
      </c>
      <c r="B37" s="74" t="s">
        <v>6839</v>
      </c>
      <c r="C37" s="74" t="s">
        <v>6782</v>
      </c>
      <c r="D37" s="74">
        <v>2100</v>
      </c>
      <c r="E37" s="74">
        <v>0</v>
      </c>
      <c r="F37" s="74" t="s">
        <v>6762</v>
      </c>
      <c r="G37" s="74" t="s">
        <v>6762</v>
      </c>
      <c r="H37" s="74" t="s">
        <v>6762</v>
      </c>
      <c r="I37" s="74" t="s">
        <v>6763</v>
      </c>
      <c r="J37" s="75">
        <v>198</v>
      </c>
    </row>
    <row r="38" spans="1:10">
      <c r="A38" s="76" t="s">
        <v>6840</v>
      </c>
      <c r="B38" s="77" t="s">
        <v>6841</v>
      </c>
      <c r="C38" s="77" t="s">
        <v>6766</v>
      </c>
      <c r="D38" s="77">
        <v>2900</v>
      </c>
      <c r="E38" s="77">
        <v>2</v>
      </c>
      <c r="F38" s="77" t="s">
        <v>6762</v>
      </c>
      <c r="G38" s="77" t="s">
        <v>6762</v>
      </c>
      <c r="H38" s="77" t="s">
        <v>6762</v>
      </c>
      <c r="I38" s="77" t="s">
        <v>6763</v>
      </c>
      <c r="J38" s="78">
        <v>320</v>
      </c>
    </row>
    <row r="39" spans="1:10">
      <c r="A39" s="73" t="s">
        <v>6842</v>
      </c>
      <c r="B39" s="74" t="s">
        <v>6843</v>
      </c>
      <c r="C39" s="74" t="s">
        <v>6766</v>
      </c>
      <c r="D39" s="74">
        <v>2100</v>
      </c>
      <c r="E39" s="74">
        <v>0</v>
      </c>
      <c r="F39" s="74" t="s">
        <v>6762</v>
      </c>
      <c r="G39" s="74" t="s">
        <v>6762</v>
      </c>
      <c r="H39" s="74" t="s">
        <v>6762</v>
      </c>
      <c r="I39" s="74" t="s">
        <v>6763</v>
      </c>
      <c r="J39" s="75">
        <v>198</v>
      </c>
    </row>
    <row r="40" spans="1:10">
      <c r="A40" s="76" t="s">
        <v>6844</v>
      </c>
      <c r="B40" s="77" t="s">
        <v>6845</v>
      </c>
      <c r="C40" s="77" t="s">
        <v>6782</v>
      </c>
      <c r="D40" s="77">
        <v>2500</v>
      </c>
      <c r="E40" s="77">
        <v>0</v>
      </c>
      <c r="F40" s="77" t="s">
        <v>6762</v>
      </c>
      <c r="G40" s="77" t="s">
        <v>6762</v>
      </c>
      <c r="H40" s="77" t="s">
        <v>6762</v>
      </c>
      <c r="I40" s="77" t="s">
        <v>6763</v>
      </c>
      <c r="J40" s="78">
        <v>230</v>
      </c>
    </row>
    <row r="41" spans="1:10">
      <c r="A41" s="73" t="s">
        <v>6846</v>
      </c>
      <c r="B41" s="74" t="s">
        <v>6847</v>
      </c>
      <c r="C41" s="74" t="s">
        <v>6774</v>
      </c>
      <c r="D41" s="74">
        <v>1000</v>
      </c>
      <c r="E41" s="74">
        <v>0</v>
      </c>
      <c r="F41" s="74" t="s">
        <v>6762</v>
      </c>
      <c r="G41" s="74" t="s">
        <v>6762</v>
      </c>
      <c r="H41" s="74" t="s">
        <v>6762</v>
      </c>
      <c r="I41" s="74" t="s">
        <v>6763</v>
      </c>
      <c r="J41" s="75">
        <v>130</v>
      </c>
    </row>
    <row r="42" spans="1:10">
      <c r="A42" s="76" t="s">
        <v>6848</v>
      </c>
      <c r="B42" s="77" t="s">
        <v>6849</v>
      </c>
      <c r="C42" s="77" t="s">
        <v>6774</v>
      </c>
      <c r="D42" s="77">
        <v>2000</v>
      </c>
      <c r="E42" s="77">
        <v>0</v>
      </c>
      <c r="F42" s="77" t="s">
        <v>6762</v>
      </c>
      <c r="G42" s="77" t="s">
        <v>6762</v>
      </c>
      <c r="H42" s="77" t="s">
        <v>6762</v>
      </c>
      <c r="I42" s="77" t="s">
        <v>6763</v>
      </c>
      <c r="J42" s="78">
        <v>190</v>
      </c>
    </row>
    <row r="43" spans="1:10">
      <c r="A43" s="73" t="s">
        <v>6850</v>
      </c>
      <c r="B43" s="74" t="s">
        <v>6851</v>
      </c>
      <c r="C43" s="74" t="s">
        <v>6774</v>
      </c>
      <c r="D43" s="74">
        <v>2600</v>
      </c>
      <c r="E43" s="74">
        <v>0</v>
      </c>
      <c r="F43" s="74" t="s">
        <v>6762</v>
      </c>
      <c r="G43" s="74" t="s">
        <v>6762</v>
      </c>
      <c r="H43" s="74" t="s">
        <v>6762</v>
      </c>
      <c r="I43" s="74" t="s">
        <v>6763</v>
      </c>
      <c r="J43" s="75">
        <v>238</v>
      </c>
    </row>
    <row r="44" spans="1:10">
      <c r="A44" s="76" t="s">
        <v>6852</v>
      </c>
      <c r="B44" s="77" t="s">
        <v>6853</v>
      </c>
      <c r="C44" s="77" t="s">
        <v>6761</v>
      </c>
      <c r="D44" s="77">
        <v>1200</v>
      </c>
      <c r="E44" s="77">
        <v>1</v>
      </c>
      <c r="F44" s="77" t="s">
        <v>6762</v>
      </c>
      <c r="G44" s="77" t="s">
        <v>6762</v>
      </c>
      <c r="H44" s="77" t="s">
        <v>6762</v>
      </c>
      <c r="I44" s="77" t="s">
        <v>6763</v>
      </c>
      <c r="J44" s="78">
        <v>126</v>
      </c>
    </row>
    <row r="45" spans="1:10">
      <c r="A45" s="73" t="s">
        <v>6854</v>
      </c>
      <c r="B45" s="74" t="s">
        <v>6855</v>
      </c>
      <c r="C45" s="74" t="s">
        <v>6782</v>
      </c>
      <c r="D45" s="74">
        <v>1700</v>
      </c>
      <c r="E45" s="74">
        <v>0</v>
      </c>
      <c r="F45" s="74" t="s">
        <v>6762</v>
      </c>
      <c r="G45" s="74" t="s">
        <v>6762</v>
      </c>
      <c r="H45" s="74" t="s">
        <v>6762</v>
      </c>
      <c r="I45" s="74" t="s">
        <v>6763</v>
      </c>
      <c r="J45" s="75">
        <v>166</v>
      </c>
    </row>
    <row r="46" spans="1:10">
      <c r="A46" s="76" t="s">
        <v>6856</v>
      </c>
      <c r="B46" s="77" t="s">
        <v>6857</v>
      </c>
      <c r="C46" s="77" t="s">
        <v>6774</v>
      </c>
      <c r="D46" s="77">
        <v>2500</v>
      </c>
      <c r="E46" s="77">
        <v>0</v>
      </c>
      <c r="F46" s="77" t="s">
        <v>6762</v>
      </c>
      <c r="G46" s="77" t="s">
        <v>6762</v>
      </c>
      <c r="H46" s="77" t="s">
        <v>6762</v>
      </c>
      <c r="I46" s="77" t="s">
        <v>6763</v>
      </c>
      <c r="J46" s="78">
        <v>230</v>
      </c>
    </row>
    <row r="47" spans="1:10">
      <c r="A47" s="73" t="s">
        <v>6858</v>
      </c>
      <c r="B47" s="74" t="s">
        <v>6859</v>
      </c>
      <c r="C47" s="74" t="s">
        <v>6774</v>
      </c>
      <c r="D47" s="74">
        <v>2700</v>
      </c>
      <c r="E47" s="74">
        <v>2</v>
      </c>
      <c r="F47" s="74" t="s">
        <v>6762</v>
      </c>
      <c r="G47" s="74" t="s">
        <v>6762</v>
      </c>
      <c r="H47" s="74" t="s">
        <v>6762</v>
      </c>
      <c r="I47" s="74" t="s">
        <v>6763</v>
      </c>
      <c r="J47" s="75">
        <v>246</v>
      </c>
    </row>
    <row r="48" spans="1:10">
      <c r="A48" s="76" t="s">
        <v>6860</v>
      </c>
      <c r="B48" s="77" t="s">
        <v>6861</v>
      </c>
      <c r="C48" s="77" t="s">
        <v>6761</v>
      </c>
      <c r="D48" s="77">
        <v>2600</v>
      </c>
      <c r="E48" s="77">
        <v>0</v>
      </c>
      <c r="F48" s="77" t="s">
        <v>6762</v>
      </c>
      <c r="G48" s="77" t="s">
        <v>6762</v>
      </c>
      <c r="H48" s="77" t="s">
        <v>6762</v>
      </c>
      <c r="I48" s="77" t="s">
        <v>6763</v>
      </c>
      <c r="J48" s="78">
        <v>238</v>
      </c>
    </row>
    <row r="49" spans="1:10">
      <c r="A49" s="73" t="s">
        <v>6862</v>
      </c>
      <c r="B49" s="74" t="s">
        <v>6863</v>
      </c>
      <c r="C49" s="74" t="s">
        <v>6782</v>
      </c>
      <c r="D49" s="74">
        <v>2700</v>
      </c>
      <c r="E49" s="74">
        <v>0</v>
      </c>
      <c r="F49" s="74" t="s">
        <v>6762</v>
      </c>
      <c r="G49" s="74" t="s">
        <v>6778</v>
      </c>
      <c r="H49" s="74" t="s">
        <v>6778</v>
      </c>
      <c r="I49" s="74" t="s">
        <v>6779</v>
      </c>
      <c r="J49" s="75">
        <v>216</v>
      </c>
    </row>
    <row r="50" spans="1:10">
      <c r="A50" s="76" t="s">
        <v>6864</v>
      </c>
      <c r="B50" s="77" t="s">
        <v>6865</v>
      </c>
      <c r="C50" s="77" t="s">
        <v>6782</v>
      </c>
      <c r="D50" s="77">
        <v>1400</v>
      </c>
      <c r="E50" s="77">
        <v>1</v>
      </c>
      <c r="F50" s="77" t="s">
        <v>6762</v>
      </c>
      <c r="G50" s="77" t="s">
        <v>6762</v>
      </c>
      <c r="H50" s="77" t="s">
        <v>6762</v>
      </c>
      <c r="I50" s="77" t="s">
        <v>6763</v>
      </c>
      <c r="J50" s="78">
        <v>142</v>
      </c>
    </row>
    <row r="51" spans="1:10">
      <c r="A51" s="73" t="s">
        <v>6866</v>
      </c>
      <c r="B51" s="74" t="s">
        <v>6867</v>
      </c>
      <c r="C51" s="74" t="s">
        <v>6771</v>
      </c>
      <c r="D51" s="74">
        <v>1800</v>
      </c>
      <c r="E51" s="74">
        <v>0</v>
      </c>
      <c r="F51" s="74" t="s">
        <v>6762</v>
      </c>
      <c r="G51" s="74" t="s">
        <v>6762</v>
      </c>
      <c r="H51" s="74" t="s">
        <v>6762</v>
      </c>
      <c r="I51" s="74" t="s">
        <v>6763</v>
      </c>
      <c r="J51" s="75">
        <v>174</v>
      </c>
    </row>
    <row r="52" spans="1:10">
      <c r="A52" s="76" t="s">
        <v>6868</v>
      </c>
      <c r="B52" s="77" t="s">
        <v>6869</v>
      </c>
      <c r="C52" s="77" t="s">
        <v>6766</v>
      </c>
      <c r="D52" s="77">
        <v>1200</v>
      </c>
      <c r="E52" s="77">
        <v>0</v>
      </c>
      <c r="F52" s="77" t="s">
        <v>6762</v>
      </c>
      <c r="G52" s="77" t="s">
        <v>6762</v>
      </c>
      <c r="H52" s="77" t="s">
        <v>6762</v>
      </c>
      <c r="I52" s="77" t="s">
        <v>6763</v>
      </c>
      <c r="J52" s="78">
        <v>126</v>
      </c>
    </row>
    <row r="53" spans="1:10">
      <c r="A53" s="73" t="s">
        <v>6870</v>
      </c>
      <c r="B53" s="74" t="s">
        <v>6871</v>
      </c>
      <c r="C53" s="74" t="s">
        <v>6761</v>
      </c>
      <c r="D53" s="74">
        <v>1100</v>
      </c>
      <c r="E53" s="74">
        <v>1</v>
      </c>
      <c r="F53" s="74" t="s">
        <v>6762</v>
      </c>
      <c r="G53" s="74" t="s">
        <v>6762</v>
      </c>
      <c r="H53" s="74" t="s">
        <v>6778</v>
      </c>
      <c r="I53" s="74" t="s">
        <v>6779</v>
      </c>
      <c r="J53" s="75">
        <v>88</v>
      </c>
    </row>
    <row r="54" spans="1:10">
      <c r="A54" s="76" t="s">
        <v>6872</v>
      </c>
      <c r="B54" s="77" t="s">
        <v>6873</v>
      </c>
      <c r="C54" s="77" t="s">
        <v>6761</v>
      </c>
      <c r="D54" s="77">
        <v>1600</v>
      </c>
      <c r="E54" s="77">
        <v>0</v>
      </c>
      <c r="F54" s="77" t="s">
        <v>6762</v>
      </c>
      <c r="G54" s="77" t="s">
        <v>6762</v>
      </c>
      <c r="H54" s="77" t="s">
        <v>6762</v>
      </c>
      <c r="I54" s="77" t="s">
        <v>6763</v>
      </c>
      <c r="J54" s="78">
        <v>158</v>
      </c>
    </row>
    <row r="55" spans="1:10">
      <c r="A55" s="73" t="s">
        <v>6874</v>
      </c>
      <c r="B55" s="74" t="s">
        <v>6875</v>
      </c>
      <c r="C55" s="74" t="s">
        <v>6761</v>
      </c>
      <c r="D55" s="74">
        <v>1700</v>
      </c>
      <c r="E55" s="74">
        <v>0</v>
      </c>
      <c r="F55" s="74" t="s">
        <v>6762</v>
      </c>
      <c r="G55" s="74" t="s">
        <v>6762</v>
      </c>
      <c r="H55" s="74" t="s">
        <v>6762</v>
      </c>
      <c r="I55" s="74" t="s">
        <v>6763</v>
      </c>
      <c r="J55" s="75">
        <v>166</v>
      </c>
    </row>
    <row r="56" spans="1:10">
      <c r="A56" s="76" t="s">
        <v>6876</v>
      </c>
      <c r="B56" s="77" t="s">
        <v>6877</v>
      </c>
      <c r="C56" s="77" t="s">
        <v>6774</v>
      </c>
      <c r="D56" s="77">
        <v>2000</v>
      </c>
      <c r="E56" s="77">
        <v>2</v>
      </c>
      <c r="F56" s="77" t="s">
        <v>6762</v>
      </c>
      <c r="G56" s="77" t="s">
        <v>6762</v>
      </c>
      <c r="H56" s="77" t="s">
        <v>6762</v>
      </c>
      <c r="I56" s="77" t="s">
        <v>6763</v>
      </c>
      <c r="J56" s="78">
        <v>190</v>
      </c>
    </row>
    <row r="57" spans="1:10">
      <c r="A57" s="73" t="s">
        <v>6878</v>
      </c>
      <c r="B57" s="74" t="s">
        <v>6879</v>
      </c>
      <c r="C57" s="74" t="s">
        <v>6766</v>
      </c>
      <c r="D57" s="74">
        <v>1700</v>
      </c>
      <c r="E57" s="74">
        <v>0</v>
      </c>
      <c r="F57" s="74" t="s">
        <v>6762</v>
      </c>
      <c r="G57" s="74" t="s">
        <v>6762</v>
      </c>
      <c r="H57" s="74" t="s">
        <v>6821</v>
      </c>
      <c r="I57" s="74" t="s">
        <v>6779</v>
      </c>
      <c r="J57" s="75">
        <v>136</v>
      </c>
    </row>
    <row r="58" spans="1:10">
      <c r="A58" s="76" t="s">
        <v>6880</v>
      </c>
      <c r="B58" s="77" t="s">
        <v>6881</v>
      </c>
      <c r="C58" s="77" t="s">
        <v>6771</v>
      </c>
      <c r="D58" s="77">
        <v>2800</v>
      </c>
      <c r="E58" s="77">
        <v>4</v>
      </c>
      <c r="F58" s="77" t="s">
        <v>6762</v>
      </c>
      <c r="G58" s="77" t="s">
        <v>6778</v>
      </c>
      <c r="H58" s="77" t="s">
        <v>6778</v>
      </c>
      <c r="I58" s="77" t="s">
        <v>6779</v>
      </c>
      <c r="J58" s="78">
        <v>224</v>
      </c>
    </row>
    <row r="59" spans="1:10">
      <c r="A59" s="73" t="s">
        <v>6882</v>
      </c>
      <c r="B59" s="74" t="s">
        <v>6883</v>
      </c>
      <c r="C59" s="74" t="s">
        <v>6761</v>
      </c>
      <c r="D59" s="74">
        <v>2100</v>
      </c>
      <c r="E59" s="74">
        <v>1</v>
      </c>
      <c r="F59" s="74" t="s">
        <v>6762</v>
      </c>
      <c r="G59" s="74" t="s">
        <v>6762</v>
      </c>
      <c r="H59" s="74" t="s">
        <v>6762</v>
      </c>
      <c r="I59" s="74" t="s">
        <v>6763</v>
      </c>
      <c r="J59" s="75">
        <v>198</v>
      </c>
    </row>
    <row r="60" spans="1:10">
      <c r="A60" s="76" t="s">
        <v>6884</v>
      </c>
      <c r="B60" s="77" t="s">
        <v>6885</v>
      </c>
      <c r="C60" s="77" t="s">
        <v>6782</v>
      </c>
      <c r="D60" s="77">
        <v>1900</v>
      </c>
      <c r="E60" s="77">
        <v>0</v>
      </c>
      <c r="F60" s="77" t="s">
        <v>6762</v>
      </c>
      <c r="G60" s="77" t="s">
        <v>6762</v>
      </c>
      <c r="H60" s="77" t="s">
        <v>6762</v>
      </c>
      <c r="I60" s="77" t="s">
        <v>6763</v>
      </c>
      <c r="J60" s="78">
        <v>182</v>
      </c>
    </row>
    <row r="61" spans="1:10">
      <c r="A61" s="73" t="s">
        <v>6886</v>
      </c>
      <c r="B61" s="74" t="s">
        <v>6887</v>
      </c>
      <c r="C61" s="74" t="s">
        <v>6766</v>
      </c>
      <c r="D61" s="74">
        <v>2800</v>
      </c>
      <c r="E61" s="74">
        <v>4</v>
      </c>
      <c r="F61" s="74" t="s">
        <v>6762</v>
      </c>
      <c r="G61" s="74" t="s">
        <v>6762</v>
      </c>
      <c r="H61" s="74" t="s">
        <v>6762</v>
      </c>
      <c r="I61" s="74" t="s">
        <v>6763</v>
      </c>
      <c r="J61" s="75">
        <v>254</v>
      </c>
    </row>
    <row r="62" spans="1:10">
      <c r="A62" s="76" t="s">
        <v>6888</v>
      </c>
      <c r="B62" s="77" t="s">
        <v>6889</v>
      </c>
      <c r="C62" s="77" t="s">
        <v>6774</v>
      </c>
      <c r="D62" s="77">
        <v>2800</v>
      </c>
      <c r="E62" s="77">
        <v>0</v>
      </c>
      <c r="F62" s="77" t="s">
        <v>6762</v>
      </c>
      <c r="G62" s="77" t="s">
        <v>6762</v>
      </c>
      <c r="H62" s="77" t="s">
        <v>6778</v>
      </c>
      <c r="I62" s="77" t="s">
        <v>6779</v>
      </c>
      <c r="J62" s="78">
        <v>224</v>
      </c>
    </row>
    <row r="63" spans="1:10">
      <c r="A63" s="73" t="s">
        <v>6890</v>
      </c>
      <c r="B63" s="74" t="s">
        <v>6891</v>
      </c>
      <c r="C63" s="74" t="s">
        <v>6761</v>
      </c>
      <c r="D63" s="74">
        <v>2900</v>
      </c>
      <c r="E63" s="74">
        <v>0</v>
      </c>
      <c r="F63" s="74" t="s">
        <v>6762</v>
      </c>
      <c r="G63" s="74" t="s">
        <v>6762</v>
      </c>
      <c r="H63" s="74" t="s">
        <v>6762</v>
      </c>
      <c r="I63" s="74" t="s">
        <v>6763</v>
      </c>
      <c r="J63" s="75">
        <v>320</v>
      </c>
    </row>
    <row r="64" spans="1:10">
      <c r="A64" s="76" t="s">
        <v>6892</v>
      </c>
      <c r="B64" s="77" t="s">
        <v>6893</v>
      </c>
      <c r="C64" s="77" t="s">
        <v>6774</v>
      </c>
      <c r="D64" s="77">
        <v>1600</v>
      </c>
      <c r="E64" s="77">
        <v>0</v>
      </c>
      <c r="F64" s="77" t="s">
        <v>6762</v>
      </c>
      <c r="G64" s="77" t="s">
        <v>6762</v>
      </c>
      <c r="H64" s="77" t="s">
        <v>6762</v>
      </c>
      <c r="I64" s="77" t="s">
        <v>6763</v>
      </c>
      <c r="J64" s="78">
        <v>158</v>
      </c>
    </row>
    <row r="65" spans="1:10">
      <c r="A65" s="73" t="s">
        <v>6894</v>
      </c>
      <c r="B65" s="74" t="s">
        <v>6895</v>
      </c>
      <c r="C65" s="74" t="s">
        <v>6761</v>
      </c>
      <c r="D65" s="74">
        <v>1200</v>
      </c>
      <c r="E65" s="74">
        <v>0</v>
      </c>
      <c r="F65" s="74" t="s">
        <v>6762</v>
      </c>
      <c r="G65" s="74" t="s">
        <v>6762</v>
      </c>
      <c r="H65" s="74" t="s">
        <v>6762</v>
      </c>
      <c r="I65" s="74" t="s">
        <v>6763</v>
      </c>
      <c r="J65" s="75">
        <v>126</v>
      </c>
    </row>
    <row r="66" spans="1:10">
      <c r="A66" s="76" t="s">
        <v>6896</v>
      </c>
      <c r="B66" s="77" t="s">
        <v>6897</v>
      </c>
      <c r="C66" s="77" t="s">
        <v>6761</v>
      </c>
      <c r="D66" s="77">
        <v>2000</v>
      </c>
      <c r="E66" s="77">
        <v>0</v>
      </c>
      <c r="F66" s="77" t="s">
        <v>6762</v>
      </c>
      <c r="G66" s="77" t="s">
        <v>6778</v>
      </c>
      <c r="H66" s="77" t="s">
        <v>6762</v>
      </c>
      <c r="I66" s="77" t="s">
        <v>6779</v>
      </c>
      <c r="J66" s="78">
        <v>160</v>
      </c>
    </row>
    <row r="67" spans="1:10">
      <c r="A67" s="73" t="s">
        <v>6898</v>
      </c>
      <c r="B67" s="74" t="s">
        <v>6899</v>
      </c>
      <c r="C67" s="74" t="s">
        <v>6774</v>
      </c>
      <c r="D67" s="74">
        <v>2100</v>
      </c>
      <c r="E67" s="74">
        <v>3</v>
      </c>
      <c r="F67" s="74" t="s">
        <v>6762</v>
      </c>
      <c r="G67" s="74" t="s">
        <v>6762</v>
      </c>
      <c r="H67" s="74" t="s">
        <v>6762</v>
      </c>
      <c r="I67" s="74" t="s">
        <v>6763</v>
      </c>
      <c r="J67" s="75">
        <v>198</v>
      </c>
    </row>
    <row r="68" spans="1:10">
      <c r="A68" s="76" t="s">
        <v>6900</v>
      </c>
      <c r="B68" s="77" t="s">
        <v>6901</v>
      </c>
      <c r="C68" s="77" t="s">
        <v>6771</v>
      </c>
      <c r="D68" s="77">
        <v>2600</v>
      </c>
      <c r="E68" s="77">
        <v>0</v>
      </c>
      <c r="F68" s="77" t="s">
        <v>6762</v>
      </c>
      <c r="G68" s="77" t="s">
        <v>6762</v>
      </c>
      <c r="H68" s="77" t="s">
        <v>6762</v>
      </c>
      <c r="I68" s="77" t="s">
        <v>6763</v>
      </c>
      <c r="J68" s="78">
        <v>238</v>
      </c>
    </row>
    <row r="69" spans="1:10">
      <c r="A69" s="73" t="s">
        <v>6902</v>
      </c>
      <c r="B69" s="74" t="s">
        <v>6903</v>
      </c>
      <c r="C69" s="74" t="s">
        <v>6766</v>
      </c>
      <c r="D69" s="74">
        <v>2800</v>
      </c>
      <c r="E69" s="74">
        <v>0</v>
      </c>
      <c r="F69" s="74" t="s">
        <v>6762</v>
      </c>
      <c r="G69" s="74" t="s">
        <v>6762</v>
      </c>
      <c r="H69" s="74" t="s">
        <v>6762</v>
      </c>
      <c r="I69" s="74" t="s">
        <v>6763</v>
      </c>
      <c r="J69" s="75">
        <v>254</v>
      </c>
    </row>
    <row r="70" spans="1:10">
      <c r="A70" s="76" t="s">
        <v>6904</v>
      </c>
      <c r="B70" s="77" t="s">
        <v>6905</v>
      </c>
      <c r="C70" s="77" t="s">
        <v>6771</v>
      </c>
      <c r="D70" s="77">
        <v>2200</v>
      </c>
      <c r="E70" s="77">
        <v>1</v>
      </c>
      <c r="F70" s="77" t="s">
        <v>6762</v>
      </c>
      <c r="G70" s="77" t="s">
        <v>6762</v>
      </c>
      <c r="H70" s="77" t="s">
        <v>6762</v>
      </c>
      <c r="I70" s="77" t="s">
        <v>6763</v>
      </c>
      <c r="J70" s="78">
        <v>206</v>
      </c>
    </row>
    <row r="71" spans="1:10">
      <c r="A71" s="73" t="s">
        <v>6906</v>
      </c>
      <c r="B71" s="74" t="s">
        <v>6907</v>
      </c>
      <c r="C71" s="74" t="s">
        <v>6761</v>
      </c>
      <c r="D71" s="74">
        <v>2100</v>
      </c>
      <c r="E71" s="74">
        <v>0</v>
      </c>
      <c r="F71" s="74" t="s">
        <v>6762</v>
      </c>
      <c r="G71" s="74" t="s">
        <v>6762</v>
      </c>
      <c r="H71" s="74" t="s">
        <v>6762</v>
      </c>
      <c r="I71" s="74" t="s">
        <v>6763</v>
      </c>
      <c r="J71" s="75">
        <v>198</v>
      </c>
    </row>
    <row r="72" spans="1:10">
      <c r="A72" s="76" t="s">
        <v>6908</v>
      </c>
      <c r="B72" s="77" t="s">
        <v>6909</v>
      </c>
      <c r="C72" s="77" t="s">
        <v>6761</v>
      </c>
      <c r="D72" s="77">
        <v>2800</v>
      </c>
      <c r="E72" s="77">
        <v>1</v>
      </c>
      <c r="F72" s="77" t="s">
        <v>6762</v>
      </c>
      <c r="G72" s="77" t="s">
        <v>6762</v>
      </c>
      <c r="H72" s="77" t="s">
        <v>6778</v>
      </c>
      <c r="I72" s="77" t="s">
        <v>6779</v>
      </c>
      <c r="J72" s="78">
        <v>224</v>
      </c>
    </row>
    <row r="73" spans="1:10">
      <c r="A73" s="73" t="s">
        <v>6910</v>
      </c>
      <c r="B73" s="74" t="s">
        <v>6911</v>
      </c>
      <c r="C73" s="74" t="s">
        <v>6774</v>
      </c>
      <c r="D73" s="74">
        <v>2700</v>
      </c>
      <c r="E73" s="74">
        <v>0</v>
      </c>
      <c r="F73" s="74" t="s">
        <v>6762</v>
      </c>
      <c r="G73" s="74" t="s">
        <v>6762</v>
      </c>
      <c r="H73" s="74" t="s">
        <v>6762</v>
      </c>
      <c r="I73" s="74" t="s">
        <v>6763</v>
      </c>
      <c r="J73" s="75">
        <v>246</v>
      </c>
    </row>
    <row r="74" spans="1:10">
      <c r="A74" s="76" t="s">
        <v>6912</v>
      </c>
      <c r="B74" s="77" t="s">
        <v>6913</v>
      </c>
      <c r="C74" s="77" t="s">
        <v>6774</v>
      </c>
      <c r="D74" s="77">
        <v>1300</v>
      </c>
      <c r="E74" s="77">
        <v>1</v>
      </c>
      <c r="F74" s="77" t="s">
        <v>6762</v>
      </c>
      <c r="G74" s="77" t="s">
        <v>6762</v>
      </c>
      <c r="H74" s="77" t="s">
        <v>6762</v>
      </c>
      <c r="I74" s="77" t="s">
        <v>6763</v>
      </c>
      <c r="J74" s="78">
        <v>134</v>
      </c>
    </row>
    <row r="75" spans="1:10">
      <c r="A75" s="73" t="s">
        <v>6914</v>
      </c>
      <c r="B75" s="74" t="s">
        <v>6915</v>
      </c>
      <c r="C75" s="74" t="s">
        <v>6774</v>
      </c>
      <c r="D75" s="74">
        <v>2900</v>
      </c>
      <c r="E75" s="74">
        <v>1</v>
      </c>
      <c r="F75" s="74" t="s">
        <v>6762</v>
      </c>
      <c r="G75" s="74" t="s">
        <v>6762</v>
      </c>
      <c r="H75" s="74" t="s">
        <v>6762</v>
      </c>
      <c r="I75" s="74" t="s">
        <v>6763</v>
      </c>
      <c r="J75" s="75">
        <v>320</v>
      </c>
    </row>
    <row r="76" spans="1:10">
      <c r="A76" s="76" t="s">
        <v>6916</v>
      </c>
      <c r="B76" s="77" t="s">
        <v>6917</v>
      </c>
      <c r="C76" s="77" t="s">
        <v>6771</v>
      </c>
      <c r="D76" s="77">
        <v>2900</v>
      </c>
      <c r="E76" s="77">
        <v>0</v>
      </c>
      <c r="F76" s="77" t="s">
        <v>6762</v>
      </c>
      <c r="G76" s="77" t="s">
        <v>6762</v>
      </c>
      <c r="H76" s="77" t="s">
        <v>6762</v>
      </c>
      <c r="I76" s="77" t="s">
        <v>6763</v>
      </c>
      <c r="J76" s="78">
        <v>320</v>
      </c>
    </row>
    <row r="77" spans="1:10">
      <c r="A77" s="73" t="s">
        <v>6918</v>
      </c>
      <c r="B77" s="74" t="s">
        <v>6919</v>
      </c>
      <c r="C77" s="74" t="s">
        <v>6771</v>
      </c>
      <c r="D77" s="74">
        <v>1000</v>
      </c>
      <c r="E77" s="74">
        <v>0</v>
      </c>
      <c r="F77" s="74" t="s">
        <v>6762</v>
      </c>
      <c r="G77" s="74" t="s">
        <v>6762</v>
      </c>
      <c r="H77" s="74" t="s">
        <v>6762</v>
      </c>
      <c r="I77" s="74" t="s">
        <v>6763</v>
      </c>
      <c r="J77" s="75">
        <v>130</v>
      </c>
    </row>
    <row r="78" spans="1:10">
      <c r="A78" s="76" t="s">
        <v>6920</v>
      </c>
      <c r="B78" s="77" t="s">
        <v>6921</v>
      </c>
      <c r="C78" s="77" t="s">
        <v>6761</v>
      </c>
      <c r="D78" s="77">
        <v>2300</v>
      </c>
      <c r="E78" s="77">
        <v>1</v>
      </c>
      <c r="F78" s="77" t="s">
        <v>6762</v>
      </c>
      <c r="G78" s="77" t="s">
        <v>6762</v>
      </c>
      <c r="H78" s="77" t="s">
        <v>6762</v>
      </c>
      <c r="I78" s="77" t="s">
        <v>6763</v>
      </c>
      <c r="J78" s="78">
        <v>214</v>
      </c>
    </row>
    <row r="79" spans="1:10">
      <c r="A79" s="73" t="s">
        <v>6922</v>
      </c>
      <c r="B79" s="74" t="s">
        <v>6923</v>
      </c>
      <c r="C79" s="74" t="s">
        <v>6774</v>
      </c>
      <c r="D79" s="74">
        <v>2100</v>
      </c>
      <c r="E79" s="74">
        <v>0</v>
      </c>
      <c r="F79" s="74" t="s">
        <v>6762</v>
      </c>
      <c r="G79" s="74" t="s">
        <v>6762</v>
      </c>
      <c r="H79" s="74" t="s">
        <v>6762</v>
      </c>
      <c r="I79" s="74" t="s">
        <v>6763</v>
      </c>
      <c r="J79" s="75">
        <v>198</v>
      </c>
    </row>
    <row r="80" spans="1:10">
      <c r="A80" s="76" t="s">
        <v>6924</v>
      </c>
      <c r="B80" s="77" t="s">
        <v>6925</v>
      </c>
      <c r="C80" s="77" t="s">
        <v>6761</v>
      </c>
      <c r="D80" s="77">
        <v>1900</v>
      </c>
      <c r="E80" s="77">
        <v>0</v>
      </c>
      <c r="F80" s="77" t="s">
        <v>6762</v>
      </c>
      <c r="G80" s="77" t="s">
        <v>6762</v>
      </c>
      <c r="H80" s="77" t="s">
        <v>6762</v>
      </c>
      <c r="I80" s="77" t="s">
        <v>6763</v>
      </c>
      <c r="J80" s="78">
        <v>182</v>
      </c>
    </row>
    <row r="81" spans="1:10">
      <c r="A81" s="73" t="s">
        <v>6926</v>
      </c>
      <c r="B81" s="74" t="s">
        <v>6927</v>
      </c>
      <c r="C81" s="74" t="s">
        <v>6782</v>
      </c>
      <c r="D81" s="74">
        <v>1300</v>
      </c>
      <c r="E81" s="74">
        <v>1</v>
      </c>
      <c r="F81" s="74" t="s">
        <v>6762</v>
      </c>
      <c r="G81" s="74" t="s">
        <v>6762</v>
      </c>
      <c r="H81" s="74" t="s">
        <v>6762</v>
      </c>
      <c r="I81" s="74" t="s">
        <v>6763</v>
      </c>
      <c r="J81" s="75">
        <v>134</v>
      </c>
    </row>
    <row r="82" spans="1:10">
      <c r="A82" s="76" t="s">
        <v>6928</v>
      </c>
      <c r="B82" s="77" t="s">
        <v>6929</v>
      </c>
      <c r="C82" s="77" t="s">
        <v>6782</v>
      </c>
      <c r="D82" s="77">
        <v>2800</v>
      </c>
      <c r="E82" s="77">
        <v>2</v>
      </c>
      <c r="F82" s="77" t="s">
        <v>6762</v>
      </c>
      <c r="G82" s="77" t="s">
        <v>6762</v>
      </c>
      <c r="H82" s="77" t="s">
        <v>6762</v>
      </c>
      <c r="I82" s="77" t="s">
        <v>6763</v>
      </c>
      <c r="J82" s="78">
        <v>254</v>
      </c>
    </row>
    <row r="83" spans="1:10">
      <c r="A83" s="73" t="s">
        <v>6930</v>
      </c>
      <c r="B83" s="74" t="s">
        <v>6931</v>
      </c>
      <c r="C83" s="74" t="s">
        <v>6766</v>
      </c>
      <c r="D83" s="74">
        <v>1100</v>
      </c>
      <c r="E83" s="74">
        <v>0</v>
      </c>
      <c r="F83" s="74" t="s">
        <v>6762</v>
      </c>
      <c r="G83" s="74" t="s">
        <v>6762</v>
      </c>
      <c r="H83" s="74" t="s">
        <v>6762</v>
      </c>
      <c r="I83" s="74" t="s">
        <v>6763</v>
      </c>
      <c r="J83" s="75">
        <v>118</v>
      </c>
    </row>
    <row r="84" spans="1:10">
      <c r="A84" s="76" t="s">
        <v>6932</v>
      </c>
      <c r="B84" s="77" t="s">
        <v>6933</v>
      </c>
      <c r="C84" s="77" t="s">
        <v>6771</v>
      </c>
      <c r="D84" s="77">
        <v>2400</v>
      </c>
      <c r="E84" s="77">
        <v>0</v>
      </c>
      <c r="F84" s="77" t="s">
        <v>6762</v>
      </c>
      <c r="G84" s="77" t="s">
        <v>6762</v>
      </c>
      <c r="H84" s="77" t="s">
        <v>6762</v>
      </c>
      <c r="I84" s="77" t="s">
        <v>6763</v>
      </c>
      <c r="J84" s="78">
        <v>222</v>
      </c>
    </row>
    <row r="85" spans="1:10">
      <c r="A85" s="73" t="s">
        <v>6934</v>
      </c>
      <c r="B85" s="74" t="s">
        <v>6935</v>
      </c>
      <c r="C85" s="74" t="s">
        <v>6766</v>
      </c>
      <c r="D85" s="74">
        <v>1600</v>
      </c>
      <c r="E85" s="74">
        <v>1</v>
      </c>
      <c r="F85" s="74" t="s">
        <v>6762</v>
      </c>
      <c r="G85" s="74" t="s">
        <v>6762</v>
      </c>
      <c r="H85" s="74" t="s">
        <v>6762</v>
      </c>
      <c r="I85" s="74" t="s">
        <v>6763</v>
      </c>
      <c r="J85" s="75">
        <v>158</v>
      </c>
    </row>
    <row r="86" spans="1:10">
      <c r="A86" s="76" t="s">
        <v>6936</v>
      </c>
      <c r="B86" s="77" t="s">
        <v>6937</v>
      </c>
      <c r="C86" s="77" t="s">
        <v>6761</v>
      </c>
      <c r="D86" s="77">
        <v>2600</v>
      </c>
      <c r="E86" s="77">
        <v>0</v>
      </c>
      <c r="F86" s="77" t="s">
        <v>6762</v>
      </c>
      <c r="G86" s="77" t="s">
        <v>6762</v>
      </c>
      <c r="H86" s="77" t="s">
        <v>6762</v>
      </c>
      <c r="I86" s="77" t="s">
        <v>6763</v>
      </c>
      <c r="J86" s="78">
        <v>238</v>
      </c>
    </row>
    <row r="87" spans="1:10">
      <c r="A87" s="73" t="s">
        <v>6938</v>
      </c>
      <c r="B87" s="74" t="s">
        <v>6939</v>
      </c>
      <c r="C87" s="74" t="s">
        <v>6766</v>
      </c>
      <c r="D87" s="74">
        <v>2400</v>
      </c>
      <c r="E87" s="74">
        <v>0</v>
      </c>
      <c r="F87" s="74" t="s">
        <v>6762</v>
      </c>
      <c r="G87" s="74" t="s">
        <v>6778</v>
      </c>
      <c r="H87" s="74" t="s">
        <v>6762</v>
      </c>
      <c r="I87" s="74" t="s">
        <v>6779</v>
      </c>
      <c r="J87" s="75">
        <v>192</v>
      </c>
    </row>
    <row r="88" spans="1:10">
      <c r="A88" s="76" t="s">
        <v>6940</v>
      </c>
      <c r="B88" s="77" t="s">
        <v>6941</v>
      </c>
      <c r="C88" s="77" t="s">
        <v>6771</v>
      </c>
      <c r="D88" s="77">
        <v>1500</v>
      </c>
      <c r="E88" s="77">
        <v>2</v>
      </c>
      <c r="F88" s="77" t="s">
        <v>6762</v>
      </c>
      <c r="G88" s="77" t="s">
        <v>6762</v>
      </c>
      <c r="H88" s="77" t="s">
        <v>6762</v>
      </c>
      <c r="I88" s="77" t="s">
        <v>6763</v>
      </c>
      <c r="J88" s="78">
        <v>150</v>
      </c>
    </row>
    <row r="89" spans="1:10">
      <c r="A89" s="73" t="s">
        <v>6942</v>
      </c>
      <c r="B89" s="74" t="s">
        <v>6943</v>
      </c>
      <c r="C89" s="74" t="s">
        <v>6771</v>
      </c>
      <c r="D89" s="74">
        <v>2500</v>
      </c>
      <c r="E89" s="74">
        <v>0</v>
      </c>
      <c r="F89" s="74" t="s">
        <v>6762</v>
      </c>
      <c r="G89" s="74" t="s">
        <v>6762</v>
      </c>
      <c r="H89" s="74" t="s">
        <v>6762</v>
      </c>
      <c r="I89" s="74" t="s">
        <v>6763</v>
      </c>
      <c r="J89" s="75">
        <v>230</v>
      </c>
    </row>
    <row r="90" spans="1:10">
      <c r="A90" s="76" t="s">
        <v>6944</v>
      </c>
      <c r="B90" s="77" t="s">
        <v>6945</v>
      </c>
      <c r="C90" s="77" t="s">
        <v>6774</v>
      </c>
      <c r="D90" s="77">
        <v>2400</v>
      </c>
      <c r="E90" s="77">
        <v>1</v>
      </c>
      <c r="F90" s="77" t="s">
        <v>6762</v>
      </c>
      <c r="G90" s="77" t="s">
        <v>6762</v>
      </c>
      <c r="H90" s="77" t="s">
        <v>6762</v>
      </c>
      <c r="I90" s="77" t="s">
        <v>6763</v>
      </c>
      <c r="J90" s="78">
        <v>222</v>
      </c>
    </row>
    <row r="91" spans="1:10">
      <c r="A91" s="73" t="s">
        <v>6946</v>
      </c>
      <c r="B91" s="74" t="s">
        <v>6947</v>
      </c>
      <c r="C91" s="74" t="s">
        <v>6761</v>
      </c>
      <c r="D91" s="74">
        <v>1500</v>
      </c>
      <c r="E91" s="74">
        <v>0</v>
      </c>
      <c r="F91" s="74" t="s">
        <v>6762</v>
      </c>
      <c r="G91" s="74" t="s">
        <v>6762</v>
      </c>
      <c r="H91" s="74" t="s">
        <v>6778</v>
      </c>
      <c r="I91" s="74" t="s">
        <v>6779</v>
      </c>
      <c r="J91" s="75">
        <v>120</v>
      </c>
    </row>
    <row r="92" spans="1:10">
      <c r="A92" s="76" t="s">
        <v>6948</v>
      </c>
      <c r="B92" s="77" t="s">
        <v>6949</v>
      </c>
      <c r="C92" s="77" t="s">
        <v>6766</v>
      </c>
      <c r="D92" s="77">
        <v>1200</v>
      </c>
      <c r="E92" s="77">
        <v>0</v>
      </c>
      <c r="F92" s="77" t="s">
        <v>6762</v>
      </c>
      <c r="G92" s="77" t="s">
        <v>6762</v>
      </c>
      <c r="H92" s="77" t="s">
        <v>6762</v>
      </c>
      <c r="I92" s="77" t="s">
        <v>6763</v>
      </c>
      <c r="J92" s="78">
        <v>126</v>
      </c>
    </row>
    <row r="93" spans="1:10">
      <c r="A93" s="73" t="s">
        <v>6950</v>
      </c>
      <c r="B93" s="74" t="s">
        <v>6951</v>
      </c>
      <c r="C93" s="74" t="s">
        <v>6782</v>
      </c>
      <c r="D93" s="74">
        <v>1700</v>
      </c>
      <c r="E93" s="74">
        <v>0</v>
      </c>
      <c r="F93" s="74" t="s">
        <v>6762</v>
      </c>
      <c r="G93" s="74" t="s">
        <v>6762</v>
      </c>
      <c r="H93" s="74" t="s">
        <v>6762</v>
      </c>
      <c r="I93" s="74" t="s">
        <v>6763</v>
      </c>
      <c r="J93" s="75">
        <v>166</v>
      </c>
    </row>
    <row r="94" spans="1:10">
      <c r="A94" s="79" t="s">
        <v>6952</v>
      </c>
      <c r="B94" s="80" t="s">
        <v>6953</v>
      </c>
      <c r="C94" s="80" t="s">
        <v>6774</v>
      </c>
      <c r="D94" s="80">
        <v>3000</v>
      </c>
      <c r="E94" s="80">
        <v>2</v>
      </c>
      <c r="F94" s="80" t="s">
        <v>6762</v>
      </c>
      <c r="G94" s="80" t="s">
        <v>6762</v>
      </c>
      <c r="H94" s="80" t="s">
        <v>6762</v>
      </c>
      <c r="I94" s="80" t="s">
        <v>6763</v>
      </c>
      <c r="J94" s="81">
        <v>330</v>
      </c>
    </row>
  </sheetData>
  <phoneticPr fontId="1" type="noConversion"/>
  <conditionalFormatting sqref="A3:A94">
    <cfRule type="duplicateValues" dxfId="1" priority="2"/>
  </conditionalFormatting>
  <conditionalFormatting sqref="I3:I94">
    <cfRule type="cellIs" dxfId="0" priority="1" operator="equal">
      <formula>"未完成"</formula>
    </cfRule>
  </conditionalFormatting>
  <dataValidations count="1">
    <dataValidation type="list" allowBlank="1" showInputMessage="1" showErrorMessage="1" sqref="C3:C94" xr:uid="{CFF1CDEE-139E-4F32-AE0D-5AA0A37E863A}">
      <formula1>"高小丹,刘君赢,王铬争,石明砚,杨晓柯"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B09C-0CFC-4BF7-84D3-2DE0D8758226}">
  <sheetPr>
    <tabColor rgb="FF7030A0"/>
  </sheetPr>
  <dimension ref="A1:I26"/>
  <sheetViews>
    <sheetView topLeftCell="B1" workbookViewId="0">
      <selection activeCell="H1" sqref="H1"/>
    </sheetView>
  </sheetViews>
  <sheetFormatPr defaultColWidth="9" defaultRowHeight="14.4"/>
  <cols>
    <col min="1" max="1" width="9" style="7"/>
    <col min="2" max="2" width="14" style="7" customWidth="1"/>
    <col min="3" max="4" width="20.6640625" style="7" customWidth="1"/>
    <col min="5" max="5" width="20.44140625" style="7" customWidth="1"/>
    <col min="6" max="6" width="20.77734375" style="7" customWidth="1"/>
    <col min="7" max="7" width="20.44140625" style="7" customWidth="1"/>
    <col min="8" max="8" width="19.77734375" style="7" customWidth="1"/>
    <col min="9" max="16384" width="9" style="7"/>
  </cols>
  <sheetData>
    <row r="1" spans="1:9" ht="63.75" customHeight="1"/>
    <row r="2" spans="1:9" ht="33.75" customHeight="1">
      <c r="A2" s="82" t="s">
        <v>0</v>
      </c>
      <c r="B2" s="83" t="s">
        <v>6954</v>
      </c>
      <c r="C2" s="83" t="s">
        <v>6955</v>
      </c>
      <c r="D2" s="83" t="s">
        <v>6956</v>
      </c>
      <c r="E2" s="83" t="s">
        <v>6957</v>
      </c>
      <c r="F2" s="83" t="s">
        <v>6958</v>
      </c>
      <c r="G2" s="83" t="s">
        <v>6959</v>
      </c>
      <c r="H2" s="84" t="s">
        <v>6960</v>
      </c>
      <c r="I2" s="85"/>
    </row>
    <row r="3" spans="1:9" ht="24" customHeight="1">
      <c r="A3" s="86" t="s">
        <v>6961</v>
      </c>
      <c r="B3" s="87">
        <f>COUNTIF(全部统计结果!$C$3:$C$94,员工个人情况统计!A3)</f>
        <v>18</v>
      </c>
      <c r="C3" s="87">
        <f>COUNTIFS(全部统计结果!$C$3:$C$94,员工个人情况统计!A3,全部统计结果!$E$3:$E$94,"0")</f>
        <v>10</v>
      </c>
      <c r="D3" s="87">
        <f>COUNTIFS(全部统计结果!$C$3:$C$94,员工个人情况统计!A3,全部统计结果!$E$3:$E$94,"1")</f>
        <v>4</v>
      </c>
      <c r="E3" s="87">
        <f>COUNTIFS(全部统计结果!$C$3:$C$94,员工个人情况统计!A3,全部统计结果!$E$3:$E$94,"2")</f>
        <v>3</v>
      </c>
      <c r="F3" s="87">
        <f>COUNTIFS(全部统计结果!$C$3:$C$94,员工个人情况统计!A3,全部统计结果!$E$3:$E$94,"3")</f>
        <v>1</v>
      </c>
      <c r="G3" s="87">
        <f>COUNTIFS(全部统计结果!$C$3:$C$94,员工个人情况统计!A3,全部统计结果!$E$3:$E$94,"4")</f>
        <v>0</v>
      </c>
      <c r="H3" s="88">
        <f>SUMIF(全部统计结果!$C$3:$C$94,员工个人情况统计!$A3,全部统计结果!$J$3:$J$94)</f>
        <v>3728</v>
      </c>
    </row>
    <row r="4" spans="1:9" ht="24" customHeight="1">
      <c r="A4" s="89" t="s">
        <v>6962</v>
      </c>
      <c r="B4" s="90">
        <f>COUNTIF(全部统计结果!$C$3:$C$94,员工个人情况统计!A4)</f>
        <v>18</v>
      </c>
      <c r="C4" s="90">
        <f>COUNTIFS(全部统计结果!$C$3:$C$94,员工个人情况统计!A4,全部统计结果!$E$3:$E$94,"0")</f>
        <v>11</v>
      </c>
      <c r="D4" s="90">
        <f>COUNTIFS(全部统计结果!$C$3:$C$94,员工个人情况统计!A4,全部统计结果!$E$3:$E$94,"1")</f>
        <v>3</v>
      </c>
      <c r="E4" s="90">
        <f>COUNTIFS(全部统计结果!$C$3:$C$94,员工个人情况统计!A4,全部统计结果!$E$3:$E$94,"2")</f>
        <v>2</v>
      </c>
      <c r="F4" s="90">
        <f>COUNTIFS(全部统计结果!$C$3:$C$94,员工个人情况统计!A4,全部统计结果!$E$3:$E$94,"3")</f>
        <v>1</v>
      </c>
      <c r="G4" s="90">
        <f>COUNTIFS(全部统计结果!$C$3:$C$94,员工个人情况统计!A4,全部统计结果!$E$3:$E$94,"4")</f>
        <v>1</v>
      </c>
      <c r="H4" s="91">
        <f>SUMIF(全部统计结果!$C$3:$C$94,员工个人情况统计!$A4,全部统计结果!$J$3:$J$94)</f>
        <v>3672</v>
      </c>
    </row>
    <row r="5" spans="1:9" ht="24" customHeight="1">
      <c r="A5" s="86" t="s">
        <v>6963</v>
      </c>
      <c r="B5" s="87">
        <f>COUNTIF(全部统计结果!$C$3:$C$94,员工个人情况统计!A5)</f>
        <v>19</v>
      </c>
      <c r="C5" s="87">
        <f>COUNTIFS(全部统计结果!$C$3:$C$94,员工个人情况统计!A5,全部统计结果!$E$3:$E$94,"0")</f>
        <v>12</v>
      </c>
      <c r="D5" s="87">
        <f>COUNTIFS(全部统计结果!$C$3:$C$94,员工个人情况统计!A5,全部统计结果!$E$3:$E$94,"1")</f>
        <v>5</v>
      </c>
      <c r="E5" s="87">
        <f>COUNTIFS(全部统计结果!$C$3:$C$94,员工个人情况统计!A5,全部统计结果!$E$3:$E$94,"2")</f>
        <v>2</v>
      </c>
      <c r="F5" s="87">
        <f>COUNTIFS(全部统计结果!$C$3:$C$94,员工个人情况统计!A5,全部统计结果!$E$3:$E$94,"3")</f>
        <v>0</v>
      </c>
      <c r="G5" s="87">
        <f>COUNTIFS(全部统计结果!$C$3:$C$94,员工个人情况统计!A5,全部统计结果!$E$3:$E$94,"4")</f>
        <v>0</v>
      </c>
      <c r="H5" s="88">
        <f>SUMIF(全部统计结果!$C$3:$C$94,员工个人情况统计!$A5,全部统计结果!$J$3:$J$94)</f>
        <v>3528</v>
      </c>
    </row>
    <row r="6" spans="1:9" ht="24" customHeight="1">
      <c r="A6" s="89" t="s">
        <v>6964</v>
      </c>
      <c r="B6" s="90">
        <f>COUNTIF(全部统计结果!$C$3:$C$94,员工个人情况统计!A6)</f>
        <v>17</v>
      </c>
      <c r="C6" s="90">
        <f>COUNTIFS(全部统计结果!$C$3:$C$94,员工个人情况统计!A6,全部统计结果!$E$3:$E$94,"0")</f>
        <v>11</v>
      </c>
      <c r="D6" s="90">
        <f>COUNTIFS(全部统计结果!$C$3:$C$94,员工个人情况统计!A6,全部统计结果!$E$3:$E$94,"1")</f>
        <v>3</v>
      </c>
      <c r="E6" s="90">
        <f>COUNTIFS(全部统计结果!$C$3:$C$94,员工个人情况统计!A6,全部统计结果!$E$3:$E$94,"2")</f>
        <v>1</v>
      </c>
      <c r="F6" s="90">
        <f>COUNTIFS(全部统计结果!$C$3:$C$94,员工个人情况统计!A6,全部统计结果!$E$3:$E$94,"3")</f>
        <v>1</v>
      </c>
      <c r="G6" s="90">
        <f>COUNTIFS(全部统计结果!$C$3:$C$94,员工个人情况统计!A6,全部统计结果!$E$3:$E$94,"4")</f>
        <v>1</v>
      </c>
      <c r="H6" s="91">
        <f>SUMIF(全部统计结果!$C$3:$C$94,员工个人情况统计!$A6,全部统计结果!$J$3:$J$94)</f>
        <v>3188</v>
      </c>
    </row>
    <row r="7" spans="1:9" ht="24" customHeight="1">
      <c r="A7" s="86" t="s">
        <v>6965</v>
      </c>
      <c r="B7" s="87">
        <f>COUNTIF(全部统计结果!$C$3:$C$94,员工个人情况统计!A7)</f>
        <v>20</v>
      </c>
      <c r="C7" s="87">
        <f>COUNTIFS(全部统计结果!$C$3:$C$94,员工个人情况统计!A7,全部统计结果!$E$3:$E$94,"0")</f>
        <v>14</v>
      </c>
      <c r="D7" s="87">
        <f>COUNTIFS(全部统计结果!$C$3:$C$94,员工个人情况统计!A7,全部统计结果!$E$3:$E$94,"1")</f>
        <v>5</v>
      </c>
      <c r="E7" s="87">
        <f>COUNTIFS(全部统计结果!$C$3:$C$94,员工个人情况统计!A7,全部统计结果!$E$3:$E$94,"2")</f>
        <v>1</v>
      </c>
      <c r="F7" s="87">
        <f>COUNTIFS(全部统计结果!$C$3:$C$94,员工个人情况统计!A7,全部统计结果!$E$3:$E$94,"3")</f>
        <v>0</v>
      </c>
      <c r="G7" s="87">
        <f>COUNTIFS(全部统计结果!$C$3:$C$94,员工个人情况统计!A7,全部统计结果!$E$3:$E$94,"4")</f>
        <v>0</v>
      </c>
      <c r="H7" s="88">
        <f>SUMIF(全部统计结果!$C$3:$C$94,员工个人情况统计!$A7,全部统计结果!$J$3:$J$94)</f>
        <v>3610</v>
      </c>
    </row>
    <row r="8" spans="1:9" ht="24" customHeight="1">
      <c r="A8" s="92" t="s">
        <v>761</v>
      </c>
      <c r="B8" s="93">
        <f>SUM(B3:B7)</f>
        <v>92</v>
      </c>
      <c r="C8" s="93">
        <f t="shared" ref="C8:H8" si="0">SUM(C3:C7)</f>
        <v>58</v>
      </c>
      <c r="D8" s="93">
        <f t="shared" si="0"/>
        <v>20</v>
      </c>
      <c r="E8" s="93">
        <f t="shared" si="0"/>
        <v>9</v>
      </c>
      <c r="F8" s="93">
        <f t="shared" si="0"/>
        <v>3</v>
      </c>
      <c r="G8" s="93">
        <f t="shared" si="0"/>
        <v>2</v>
      </c>
      <c r="H8" s="94">
        <f t="shared" si="0"/>
        <v>17726</v>
      </c>
    </row>
    <row r="9" spans="1:9" ht="19.5" customHeight="1"/>
    <row r="10" spans="1:9" ht="22.5" customHeight="1"/>
    <row r="11" spans="1:9" ht="19.5" customHeight="1"/>
    <row r="12" spans="1:9" ht="25.5" customHeight="1"/>
    <row r="13" spans="1:9" ht="24.75" customHeight="1"/>
    <row r="14" spans="1:9" ht="19.5" customHeight="1"/>
    <row r="15" spans="1:9" ht="23.25" customHeight="1"/>
    <row r="16" spans="1:9" ht="19.5" customHeight="1"/>
    <row r="17" ht="19.5" customHeight="1"/>
    <row r="18" ht="19.5" customHeight="1"/>
    <row r="19" ht="19.5" customHeight="1"/>
    <row r="26" ht="15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14</vt:i4>
      </vt:variant>
    </vt:vector>
  </HeadingPairs>
  <TitlesOfParts>
    <vt:vector size="27" baseType="lpstr">
      <vt:lpstr>COUNTIFS</vt:lpstr>
      <vt:lpstr>2015年8月</vt:lpstr>
      <vt:lpstr>收入分布</vt:lpstr>
      <vt:lpstr>按年龄和性别</vt:lpstr>
      <vt:lpstr>客户资料</vt:lpstr>
      <vt:lpstr>名单</vt:lpstr>
      <vt:lpstr>统计分析</vt:lpstr>
      <vt:lpstr>全部统计结果</vt:lpstr>
      <vt:lpstr>员工个人情况统计</vt:lpstr>
      <vt:lpstr>销售业绩表</vt:lpstr>
      <vt:lpstr>按月统计</vt:lpstr>
      <vt:lpstr>成绩单 (2)</vt:lpstr>
      <vt:lpstr>按班级汇总按学校汇总</vt:lpstr>
      <vt:lpstr>收入分布!Print_Area</vt:lpstr>
      <vt:lpstr>客户资料!Print_Titles</vt:lpstr>
      <vt:lpstr>报考部门</vt:lpstr>
      <vt:lpstr>报考职位代码</vt:lpstr>
      <vt:lpstr>报考职位名称</vt:lpstr>
      <vt:lpstr>笔试分数</vt:lpstr>
      <vt:lpstr>部门代码</vt:lpstr>
      <vt:lpstr>地区</vt:lpstr>
      <vt:lpstr>考生姓名</vt:lpstr>
      <vt:lpstr>面试分数</vt:lpstr>
      <vt:lpstr>性别</vt:lpstr>
      <vt:lpstr>序号</vt:lpstr>
      <vt:lpstr>准考证号</vt:lpstr>
      <vt:lpstr>总成绩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2023-08-19T13:22:01Z</dcterms:modified>
</cp:coreProperties>
</file>