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yhaness/Desktop/GridironGenius Datasets/"/>
    </mc:Choice>
  </mc:AlternateContent>
  <xr:revisionPtr revIDLastSave="0" documentId="13_ncr:1_{9556859B-5926-2E4D-B135-73FAA5FBC4C2}" xr6:coauthVersionLast="47" xr6:coauthVersionMax="47" xr10:uidLastSave="{00000000-0000-0000-0000-000000000000}"/>
  <bookViews>
    <workbookView xWindow="0" yWindow="500" windowWidth="13900" windowHeight="15640" xr2:uid="{08B0DB17-13ED-1542-9A98-D9F0CD78F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M9" i="1"/>
  <c r="U3" i="1"/>
  <c r="U4" i="1"/>
  <c r="U5" i="1"/>
  <c r="U6" i="1"/>
  <c r="U7" i="1"/>
  <c r="U8" i="1"/>
  <c r="U9" i="1"/>
  <c r="U10" i="1"/>
  <c r="U11" i="1"/>
  <c r="U12" i="1"/>
  <c r="U13" i="1"/>
  <c r="U14" i="1"/>
  <c r="U2" i="1"/>
  <c r="AA3" i="1"/>
  <c r="AA4" i="1"/>
  <c r="AA5" i="1"/>
  <c r="AA6" i="1"/>
  <c r="AA7" i="1"/>
  <c r="AA8" i="1"/>
  <c r="AA9" i="1"/>
  <c r="AA10" i="1"/>
  <c r="AA11" i="1"/>
  <c r="AA12" i="1"/>
  <c r="AA13" i="1"/>
  <c r="AA14" i="1"/>
  <c r="M3" i="1"/>
  <c r="M4" i="1"/>
  <c r="M5" i="1"/>
  <c r="M6" i="1"/>
  <c r="M7" i="1"/>
  <c r="M8" i="1"/>
  <c r="M10" i="1"/>
  <c r="M11" i="1"/>
  <c r="M12" i="1"/>
  <c r="M13" i="1"/>
  <c r="M14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2" i="1"/>
  <c r="AA2" i="1"/>
  <c r="K4" i="1"/>
  <c r="K5" i="1"/>
  <c r="K6" i="1"/>
  <c r="K7" i="1"/>
  <c r="K8" i="1"/>
  <c r="K9" i="1"/>
  <c r="K10" i="1"/>
  <c r="K11" i="1"/>
  <c r="K12" i="1"/>
  <c r="K13" i="1"/>
  <c r="K14" i="1"/>
  <c r="K3" i="1"/>
</calcChain>
</file>

<file path=xl/sharedStrings.xml><?xml version="1.0" encoding="utf-8"?>
<sst xmlns="http://schemas.openxmlformats.org/spreadsheetml/2006/main" count="27" uniqueCount="27">
  <si>
    <t>Cmp</t>
  </si>
  <si>
    <t>Att</t>
  </si>
  <si>
    <t>PYds</t>
  </si>
  <si>
    <t>P1D</t>
  </si>
  <si>
    <t>IAY</t>
  </si>
  <si>
    <t>CAY</t>
  </si>
  <si>
    <t>PYAC</t>
  </si>
  <si>
    <t>Prss%</t>
  </si>
  <si>
    <t>Y/A</t>
  </si>
  <si>
    <t>AY/A</t>
  </si>
  <si>
    <t>Y/C</t>
  </si>
  <si>
    <t>Rate</t>
  </si>
  <si>
    <t>NY/A</t>
  </si>
  <si>
    <t>ANY/A</t>
  </si>
  <si>
    <t>RYds</t>
  </si>
  <si>
    <t>R1D</t>
  </si>
  <si>
    <t>YBC</t>
  </si>
  <si>
    <t>YBC/Att</t>
  </si>
  <si>
    <t>RYAC</t>
  </si>
  <si>
    <t>RTD</t>
  </si>
  <si>
    <t>TD%</t>
  </si>
  <si>
    <t>TD</t>
  </si>
  <si>
    <t>Fantasy Points</t>
  </si>
  <si>
    <t>INT</t>
  </si>
  <si>
    <t>SACKS</t>
  </si>
  <si>
    <t>SACKYRD</t>
  </si>
  <si>
    <t>Fumbles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</si>
</sst>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2" fontId="2" fillId="3" borderId="1" xfId="1" applyNumberFormat="1" applyFont="1" applyFill="1" applyBorder="1" applyAlignment="1">
      <alignment horizontal="center" vertical="center" wrapText="1"/>
    </xf>
    <xf numFmtId="2" fontId="2" fillId="3" borderId="1" xfId="1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center" vertical="center" wrapText="1"/>
    </xf>
    <xf numFmtId="2" fontId="2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A9C6-D0AC-E944-9865-612562E7A8C0}">
  <dimension ref="A1:AV21"/>
  <sheetViews>
    <sheetView tabSelected="1" topLeftCell="AO1" workbookViewId="0">
      <selection activeCell="AR5" sqref="AR5"/>
    </sheetView>
  </sheetViews>
  <sheetFormatPr baseColWidth="10" defaultRowHeight="16" x14ac:dyDescent="0.2"/>
  <cols>
    <col min="11" max="11" width="12.6640625" bestFit="1" customWidth="1"/>
    <col min="23" max="23" width="13.1640625" customWidth="1"/>
    <col min="26" max="26" width="14.83203125" customWidth="1"/>
    <col min="27" max="27" width="14.1640625" customWidth="1"/>
  </cols>
  <sheetData>
    <row r="1" spans="1:48" s="7" customFormat="1" ht="1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4" t="s">
        <v>20</v>
      </c>
      <c r="V1" s="4" t="s">
        <v>21</v>
      </c>
      <c r="W1" s="3" t="s">
        <v>23</v>
      </c>
      <c r="X1" s="2" t="s">
        <v>24</v>
      </c>
      <c r="Y1" s="2" t="s">
        <v>25</v>
      </c>
      <c r="Z1" s="3" t="s">
        <v>26</v>
      </c>
      <c r="AA1" s="3" t="s">
        <v>22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6"/>
      <c r="AV1" s="6"/>
    </row>
    <row r="2" spans="1:48" s="1" customFormat="1" x14ac:dyDescent="0.2">
      <c r="A2" s="1">
        <v>19</v>
      </c>
      <c r="B2" s="1">
        <v>32</v>
      </c>
      <c r="C2" s="1">
        <v>127</v>
      </c>
      <c r="D2" s="1">
        <v>6</v>
      </c>
      <c r="E2" s="1">
        <v>225</v>
      </c>
      <c r="F2" s="1">
        <v>77</v>
      </c>
      <c r="G2" s="1">
        <v>50</v>
      </c>
      <c r="H2" s="1">
        <v>0.39500000000000002</v>
      </c>
      <c r="I2" s="1">
        <v>4</v>
      </c>
      <c r="J2" s="1">
        <v>1.78</v>
      </c>
      <c r="K2" s="1">
        <f>C2/A2</f>
        <v>6.6842105263157894</v>
      </c>
      <c r="L2" s="1">
        <v>52.5</v>
      </c>
      <c r="M2" s="1">
        <f>(C2-Y2)/(B2+X2)</f>
        <v>2.9714285714285715</v>
      </c>
      <c r="N2" s="1">
        <f>(C2+20*(V2)-45*(W2)-Y2)/(B2+X2)</f>
        <v>0.97142857142857142</v>
      </c>
      <c r="O2" s="1">
        <v>36</v>
      </c>
      <c r="P2" s="1">
        <v>2</v>
      </c>
      <c r="Q2" s="1">
        <v>22</v>
      </c>
      <c r="R2" s="1">
        <v>5.5</v>
      </c>
      <c r="S2" s="1">
        <v>14</v>
      </c>
      <c r="T2" s="1">
        <v>0</v>
      </c>
      <c r="U2" s="1">
        <f>V2/B2</f>
        <v>3.125E-2</v>
      </c>
      <c r="V2" s="1">
        <v>1</v>
      </c>
      <c r="W2" s="1">
        <v>2</v>
      </c>
      <c r="X2" s="1">
        <v>3</v>
      </c>
      <c r="Y2" s="1">
        <v>23</v>
      </c>
      <c r="Z2" s="1">
        <v>1</v>
      </c>
      <c r="AA2" s="1">
        <f>(C2/25)+(O2/10)+(T2*6)+(V2*4)+(W2*-1)+(Z2*-2)</f>
        <v>8.68</v>
      </c>
    </row>
    <row r="3" spans="1:48" s="1" customFormat="1" x14ac:dyDescent="0.2">
      <c r="A3" s="1">
        <v>23</v>
      </c>
      <c r="B3" s="1">
        <v>36</v>
      </c>
      <c r="C3" s="1">
        <v>260</v>
      </c>
      <c r="D3" s="1">
        <v>11</v>
      </c>
      <c r="E3" s="1">
        <v>272</v>
      </c>
      <c r="F3" s="1">
        <v>128</v>
      </c>
      <c r="G3" s="1">
        <v>132</v>
      </c>
      <c r="H3" s="1">
        <v>0.23100000000000001</v>
      </c>
      <c r="I3" s="1">
        <v>7.2</v>
      </c>
      <c r="J3" s="1">
        <v>7.78</v>
      </c>
      <c r="K3" s="1">
        <f>C3/B3</f>
        <v>7.2222222222222223</v>
      </c>
      <c r="L3" s="1">
        <v>94.7</v>
      </c>
      <c r="M3" s="1">
        <f t="shared" ref="M3:M14" si="0">(C3-Y3)/(B3+X3)</f>
        <v>6.0256410256410255</v>
      </c>
      <c r="N3" s="1">
        <f t="shared" ref="N3:N14" si="1">(C3+20*(V3)-45*(W3)-Y3)/(B3+X3)</f>
        <v>6.5384615384615383</v>
      </c>
      <c r="O3" s="1">
        <v>-1</v>
      </c>
      <c r="P3" s="1">
        <v>0</v>
      </c>
      <c r="Q3" s="1">
        <v>-1</v>
      </c>
      <c r="R3" s="1">
        <v>-1</v>
      </c>
      <c r="S3" s="1">
        <v>0</v>
      </c>
      <c r="T3" s="1">
        <v>0</v>
      </c>
      <c r="U3" s="1">
        <f t="shared" ref="U3:U14" si="2">V3/B3</f>
        <v>2.7777777777777776E-2</v>
      </c>
      <c r="V3" s="1">
        <v>1</v>
      </c>
      <c r="W3" s="1">
        <v>0</v>
      </c>
      <c r="X3" s="1">
        <v>3</v>
      </c>
      <c r="Y3" s="1">
        <v>25</v>
      </c>
      <c r="Z3" s="1">
        <v>0</v>
      </c>
      <c r="AA3" s="1">
        <f t="shared" ref="AA3:AA14" si="3">(C3/25)+(O3/10)+(T3*6)+(V3*4)+(W3*-1)+(Z3*-2)</f>
        <v>14.3</v>
      </c>
    </row>
    <row r="4" spans="1:48" s="1" customFormat="1" x14ac:dyDescent="0.2">
      <c r="A4" s="1">
        <v>10</v>
      </c>
      <c r="B4" s="1">
        <v>20</v>
      </c>
      <c r="C4" s="1">
        <v>167</v>
      </c>
      <c r="D4" s="1">
        <v>4</v>
      </c>
      <c r="E4" s="1">
        <v>193</v>
      </c>
      <c r="F4" s="1">
        <v>69</v>
      </c>
      <c r="G4" s="1">
        <v>98</v>
      </c>
      <c r="H4" s="1">
        <v>0.27300000000000002</v>
      </c>
      <c r="I4" s="1">
        <v>8.4</v>
      </c>
      <c r="J4" s="1">
        <v>3.85</v>
      </c>
      <c r="K4" s="1">
        <f t="shared" ref="K4:K14" si="4">C4/B4</f>
        <v>8.35</v>
      </c>
      <c r="L4" s="1">
        <v>39</v>
      </c>
      <c r="M4" s="1">
        <f t="shared" si="0"/>
        <v>7.4285714285714288</v>
      </c>
      <c r="N4" s="1">
        <f t="shared" si="1"/>
        <v>3.1428571428571428</v>
      </c>
      <c r="O4" s="1">
        <v>24</v>
      </c>
      <c r="P4" s="1">
        <v>1</v>
      </c>
      <c r="Q4" s="1">
        <v>18</v>
      </c>
      <c r="R4" s="1">
        <v>2.2999999999999998</v>
      </c>
      <c r="S4" s="1">
        <v>6</v>
      </c>
      <c r="T4" s="1">
        <v>0</v>
      </c>
      <c r="U4" s="1">
        <f t="shared" si="2"/>
        <v>0</v>
      </c>
      <c r="V4" s="1">
        <v>0</v>
      </c>
      <c r="W4" s="1">
        <v>2</v>
      </c>
      <c r="X4" s="1">
        <v>1</v>
      </c>
      <c r="Y4" s="1">
        <v>11</v>
      </c>
      <c r="Z4" s="1">
        <v>0</v>
      </c>
      <c r="AA4" s="1">
        <f t="shared" si="3"/>
        <v>7.08</v>
      </c>
    </row>
    <row r="5" spans="1:48" s="1" customFormat="1" x14ac:dyDescent="0.2">
      <c r="A5" s="1">
        <v>20</v>
      </c>
      <c r="B5" s="1">
        <v>29</v>
      </c>
      <c r="C5" s="1">
        <v>224</v>
      </c>
      <c r="D5" s="1">
        <v>11</v>
      </c>
      <c r="E5" s="1">
        <v>201</v>
      </c>
      <c r="F5" s="1">
        <v>137</v>
      </c>
      <c r="G5" s="1">
        <v>87</v>
      </c>
      <c r="H5" s="1">
        <v>0.25</v>
      </c>
      <c r="I5" s="1">
        <v>7.7</v>
      </c>
      <c r="J5" s="1">
        <v>6.17</v>
      </c>
      <c r="K5" s="1">
        <f t="shared" si="4"/>
        <v>7.7241379310344831</v>
      </c>
      <c r="L5" s="1">
        <v>77.400000000000006</v>
      </c>
      <c r="M5" s="1">
        <f t="shared" si="0"/>
        <v>6.34375</v>
      </c>
      <c r="N5" s="1">
        <f t="shared" si="1"/>
        <v>4.9375</v>
      </c>
      <c r="O5" s="1">
        <v>-1</v>
      </c>
      <c r="P5" s="1">
        <v>0</v>
      </c>
      <c r="Q5" s="1">
        <v>-1</v>
      </c>
      <c r="R5" s="1">
        <v>-1</v>
      </c>
      <c r="S5" s="1">
        <v>0</v>
      </c>
      <c r="T5" s="1">
        <v>0</v>
      </c>
      <c r="U5" s="1">
        <f t="shared" si="2"/>
        <v>0</v>
      </c>
      <c r="V5" s="1">
        <v>0</v>
      </c>
      <c r="W5" s="1">
        <v>1</v>
      </c>
      <c r="X5" s="1">
        <v>3</v>
      </c>
      <c r="Y5" s="1">
        <v>21</v>
      </c>
      <c r="Z5" s="1">
        <v>1</v>
      </c>
      <c r="AA5" s="1">
        <f t="shared" si="3"/>
        <v>5.8600000000000012</v>
      </c>
    </row>
    <row r="6" spans="1:48" s="1" customFormat="1" x14ac:dyDescent="0.2">
      <c r="A6" s="1">
        <v>18</v>
      </c>
      <c r="B6" s="1">
        <v>28</v>
      </c>
      <c r="C6" s="1">
        <v>136</v>
      </c>
      <c r="D6" s="1">
        <v>6</v>
      </c>
      <c r="E6" s="1">
        <v>212</v>
      </c>
      <c r="F6" s="1">
        <v>85</v>
      </c>
      <c r="G6" s="1">
        <v>51</v>
      </c>
      <c r="H6" s="1">
        <v>0.25</v>
      </c>
      <c r="I6" s="1">
        <v>4.9000000000000004</v>
      </c>
      <c r="J6" s="1">
        <v>3.25</v>
      </c>
      <c r="K6" s="1">
        <f t="shared" si="4"/>
        <v>4.8571428571428568</v>
      </c>
      <c r="L6" s="1">
        <v>61</v>
      </c>
      <c r="M6" s="1">
        <f t="shared" si="0"/>
        <v>3.7419354838709675</v>
      </c>
      <c r="N6" s="1">
        <f t="shared" si="1"/>
        <v>2.2903225806451615</v>
      </c>
      <c r="O6" s="1">
        <v>3</v>
      </c>
      <c r="P6" s="1">
        <v>0</v>
      </c>
      <c r="Q6" s="1">
        <v>3</v>
      </c>
      <c r="R6" s="1">
        <v>3</v>
      </c>
      <c r="S6" s="1">
        <v>0</v>
      </c>
      <c r="T6" s="1">
        <v>0</v>
      </c>
      <c r="U6" s="1">
        <f t="shared" si="2"/>
        <v>0</v>
      </c>
      <c r="V6" s="1">
        <v>0</v>
      </c>
      <c r="W6" s="1">
        <v>1</v>
      </c>
      <c r="X6" s="1">
        <v>3</v>
      </c>
      <c r="Y6" s="1">
        <v>20</v>
      </c>
      <c r="Z6" s="1">
        <v>2</v>
      </c>
      <c r="AA6" s="1">
        <f t="shared" si="3"/>
        <v>0.74000000000000021</v>
      </c>
    </row>
    <row r="7" spans="1:48" s="1" customFormat="1" x14ac:dyDescent="0.2">
      <c r="A7" s="1">
        <v>4</v>
      </c>
      <c r="B7" s="1">
        <v>7</v>
      </c>
      <c r="C7" s="1">
        <v>58</v>
      </c>
      <c r="D7" s="1">
        <v>3</v>
      </c>
      <c r="E7" s="1">
        <v>59</v>
      </c>
      <c r="F7" s="1">
        <v>35</v>
      </c>
      <c r="G7" s="1">
        <v>23</v>
      </c>
      <c r="H7" s="1">
        <v>0.33300000000000002</v>
      </c>
      <c r="I7" s="1">
        <v>8.3000000000000007</v>
      </c>
      <c r="J7" s="1">
        <v>8.2899999999999991</v>
      </c>
      <c r="K7" s="1">
        <f t="shared" si="4"/>
        <v>8.2857142857142865</v>
      </c>
      <c r="L7" s="1">
        <v>84.2</v>
      </c>
      <c r="M7" s="1">
        <f t="shared" si="0"/>
        <v>7</v>
      </c>
      <c r="N7" s="1">
        <f t="shared" si="1"/>
        <v>7</v>
      </c>
      <c r="O7" s="1">
        <v>8</v>
      </c>
      <c r="P7" s="1">
        <v>0</v>
      </c>
      <c r="Q7" s="1">
        <v>8</v>
      </c>
      <c r="R7" s="1">
        <v>8</v>
      </c>
      <c r="S7" s="1">
        <v>0</v>
      </c>
      <c r="T7" s="1">
        <v>0</v>
      </c>
      <c r="U7" s="1">
        <f t="shared" si="2"/>
        <v>0</v>
      </c>
      <c r="V7" s="1">
        <v>0</v>
      </c>
      <c r="W7" s="1">
        <v>0</v>
      </c>
      <c r="X7" s="1">
        <v>1</v>
      </c>
      <c r="Y7" s="1">
        <v>2</v>
      </c>
      <c r="Z7" s="1">
        <v>0</v>
      </c>
      <c r="AA7" s="1">
        <f t="shared" si="3"/>
        <v>3.12</v>
      </c>
    </row>
    <row r="8" spans="1:48" s="1" customFormat="1" x14ac:dyDescent="0.2">
      <c r="A8" s="1">
        <v>23</v>
      </c>
      <c r="B8" s="1">
        <v>35</v>
      </c>
      <c r="C8" s="1">
        <v>234</v>
      </c>
      <c r="D8" s="1">
        <v>14</v>
      </c>
      <c r="E8" s="1">
        <v>300</v>
      </c>
      <c r="F8" s="1">
        <v>113</v>
      </c>
      <c r="G8" s="1">
        <v>121</v>
      </c>
      <c r="H8" s="1">
        <v>0.14599999999999999</v>
      </c>
      <c r="I8" s="1">
        <v>6.7</v>
      </c>
      <c r="J8" s="1">
        <v>6.54</v>
      </c>
      <c r="K8" s="1">
        <f t="shared" si="4"/>
        <v>6.6857142857142859</v>
      </c>
      <c r="L8" s="1">
        <v>91.8</v>
      </c>
      <c r="M8" s="1">
        <f t="shared" si="0"/>
        <v>5.6315789473684212</v>
      </c>
      <c r="N8" s="1">
        <f t="shared" si="1"/>
        <v>5.5</v>
      </c>
      <c r="O8" s="1">
        <v>17</v>
      </c>
      <c r="P8" s="1">
        <v>1</v>
      </c>
      <c r="Q8" s="1">
        <v>6</v>
      </c>
      <c r="R8" s="1">
        <v>1.5</v>
      </c>
      <c r="S8" s="1">
        <v>11</v>
      </c>
      <c r="T8" s="1">
        <v>0</v>
      </c>
      <c r="U8" s="1">
        <f t="shared" si="2"/>
        <v>5.7142857142857141E-2</v>
      </c>
      <c r="V8" s="1">
        <v>2</v>
      </c>
      <c r="W8" s="1">
        <v>1</v>
      </c>
      <c r="X8" s="1">
        <v>3</v>
      </c>
      <c r="Y8" s="1">
        <v>20</v>
      </c>
      <c r="Z8" s="1">
        <v>0</v>
      </c>
      <c r="AA8" s="1">
        <f t="shared" si="3"/>
        <v>18.059999999999999</v>
      </c>
    </row>
    <row r="9" spans="1:48" s="1" customFormat="1" x14ac:dyDescent="0.2">
      <c r="A9" s="1">
        <v>21</v>
      </c>
      <c r="B9" s="1">
        <v>38</v>
      </c>
      <c r="C9" s="1">
        <v>326</v>
      </c>
      <c r="D9" s="1">
        <v>15</v>
      </c>
      <c r="E9" s="1">
        <v>448</v>
      </c>
      <c r="F9" s="1">
        <v>224</v>
      </c>
      <c r="G9" s="1">
        <v>102</v>
      </c>
      <c r="H9" s="1">
        <v>0.30399999999999999</v>
      </c>
      <c r="I9" s="1">
        <v>8.6</v>
      </c>
      <c r="J9" s="1">
        <v>9.11</v>
      </c>
      <c r="K9" s="1">
        <f t="shared" si="4"/>
        <v>8.5789473684210531</v>
      </c>
      <c r="L9" s="1">
        <v>92.7</v>
      </c>
      <c r="M9" s="1">
        <f t="shared" si="0"/>
        <v>7.8250000000000002</v>
      </c>
      <c r="N9" s="1">
        <f t="shared" si="1"/>
        <v>8.3249999999999993</v>
      </c>
      <c r="O9" s="1">
        <v>52</v>
      </c>
      <c r="P9" s="1">
        <v>2</v>
      </c>
      <c r="Q9" s="1">
        <v>49</v>
      </c>
      <c r="R9" s="1">
        <v>6.1</v>
      </c>
      <c r="S9" s="1">
        <v>3</v>
      </c>
      <c r="T9" s="1">
        <v>0</v>
      </c>
      <c r="U9" s="1">
        <f t="shared" si="2"/>
        <v>2.6315789473684209E-2</v>
      </c>
      <c r="V9" s="1">
        <v>1</v>
      </c>
      <c r="W9" s="1">
        <v>0</v>
      </c>
      <c r="X9" s="1">
        <v>2</v>
      </c>
      <c r="Y9" s="1">
        <v>13</v>
      </c>
      <c r="Z9" s="1">
        <v>0</v>
      </c>
      <c r="AA9" s="1">
        <f t="shared" si="3"/>
        <v>22.24</v>
      </c>
    </row>
    <row r="10" spans="1:48" s="1" customFormat="1" x14ac:dyDescent="0.2">
      <c r="A10" s="1">
        <v>13</v>
      </c>
      <c r="B10" s="1">
        <v>20</v>
      </c>
      <c r="C10" s="1">
        <v>154</v>
      </c>
      <c r="D10" s="1">
        <v>7</v>
      </c>
      <c r="E10" s="1">
        <v>126</v>
      </c>
      <c r="F10" s="1">
        <v>58</v>
      </c>
      <c r="G10" s="1">
        <v>96</v>
      </c>
      <c r="H10" s="1">
        <v>0.217</v>
      </c>
      <c r="I10" s="1">
        <v>7.7</v>
      </c>
      <c r="J10" s="1">
        <v>7.7</v>
      </c>
      <c r="K10" s="1">
        <f t="shared" si="4"/>
        <v>7.7</v>
      </c>
      <c r="L10" s="1">
        <v>88.3</v>
      </c>
      <c r="M10" s="1">
        <f t="shared" si="0"/>
        <v>5.9565217391304346</v>
      </c>
      <c r="N10" s="1">
        <f t="shared" si="1"/>
        <v>5.9565217391304346</v>
      </c>
      <c r="O10" s="1">
        <v>6</v>
      </c>
      <c r="P10" s="1">
        <v>1</v>
      </c>
      <c r="Q10" s="1">
        <v>6</v>
      </c>
      <c r="R10" s="1">
        <v>3</v>
      </c>
      <c r="S10" s="1">
        <v>0</v>
      </c>
      <c r="T10" s="1">
        <v>0</v>
      </c>
      <c r="U10" s="1">
        <f t="shared" si="2"/>
        <v>0</v>
      </c>
      <c r="V10" s="1">
        <v>0</v>
      </c>
      <c r="W10" s="1">
        <v>0</v>
      </c>
      <c r="X10" s="1">
        <v>3</v>
      </c>
      <c r="Y10" s="1">
        <v>17</v>
      </c>
      <c r="Z10" s="1">
        <v>1</v>
      </c>
      <c r="AA10" s="1">
        <f t="shared" si="3"/>
        <v>4.76</v>
      </c>
    </row>
    <row r="11" spans="1:48" s="1" customFormat="1" x14ac:dyDescent="0.2">
      <c r="A11" s="1">
        <v>15</v>
      </c>
      <c r="B11" s="1">
        <v>25</v>
      </c>
      <c r="C11" s="1">
        <v>184</v>
      </c>
      <c r="D11" s="1">
        <v>9</v>
      </c>
      <c r="E11" s="1">
        <v>208</v>
      </c>
      <c r="F11" s="1">
        <v>85</v>
      </c>
      <c r="G11" s="1">
        <v>99</v>
      </c>
      <c r="H11" s="1">
        <v>0.31</v>
      </c>
      <c r="I11" s="1">
        <v>7.4</v>
      </c>
      <c r="J11" s="1">
        <v>6.36</v>
      </c>
      <c r="K11" s="1">
        <f t="shared" si="4"/>
        <v>7.36</v>
      </c>
      <c r="L11" s="1">
        <v>79.400000000000006</v>
      </c>
      <c r="M11" s="1">
        <f t="shared" si="0"/>
        <v>7.0769230769230766</v>
      </c>
      <c r="N11" s="1">
        <f t="shared" si="1"/>
        <v>6.115384615384615</v>
      </c>
      <c r="O11" s="1">
        <v>24</v>
      </c>
      <c r="P11" s="1">
        <v>1</v>
      </c>
      <c r="Q11" s="1">
        <v>19</v>
      </c>
      <c r="R11" s="1">
        <v>4.8</v>
      </c>
      <c r="S11" s="1">
        <v>5</v>
      </c>
      <c r="T11" s="1">
        <v>0</v>
      </c>
      <c r="U11" s="1">
        <f t="shared" si="2"/>
        <v>0.04</v>
      </c>
      <c r="V11" s="1">
        <v>1</v>
      </c>
      <c r="W11" s="1">
        <v>1</v>
      </c>
      <c r="X11" s="1">
        <v>1</v>
      </c>
      <c r="Y11" s="1">
        <v>0</v>
      </c>
      <c r="Z11" s="1">
        <v>0</v>
      </c>
      <c r="AA11" s="1">
        <f t="shared" si="3"/>
        <v>12.76</v>
      </c>
    </row>
    <row r="12" spans="1:48" s="1" customFormat="1" x14ac:dyDescent="0.2">
      <c r="A12" s="1">
        <v>13</v>
      </c>
      <c r="B12" s="1">
        <v>17</v>
      </c>
      <c r="C12" s="1">
        <v>261</v>
      </c>
      <c r="D12" s="1">
        <v>10</v>
      </c>
      <c r="E12" s="1">
        <v>142</v>
      </c>
      <c r="F12" s="1">
        <v>118</v>
      </c>
      <c r="G12" s="1">
        <v>143</v>
      </c>
      <c r="H12" s="1">
        <v>0.15</v>
      </c>
      <c r="I12" s="1">
        <v>15.4</v>
      </c>
      <c r="J12" s="1">
        <v>13.88</v>
      </c>
      <c r="K12" s="1">
        <f t="shared" si="4"/>
        <v>15.352941176470589</v>
      </c>
      <c r="L12" s="1">
        <v>113</v>
      </c>
      <c r="M12" s="1">
        <f t="shared" si="0"/>
        <v>14.444444444444445</v>
      </c>
      <c r="N12" s="1">
        <f t="shared" si="1"/>
        <v>13.055555555555555</v>
      </c>
      <c r="O12" s="1">
        <v>18</v>
      </c>
      <c r="P12" s="1">
        <v>2</v>
      </c>
      <c r="Q12" s="1">
        <v>12</v>
      </c>
      <c r="R12" s="1">
        <v>3</v>
      </c>
      <c r="S12" s="1">
        <v>6</v>
      </c>
      <c r="T12" s="1">
        <v>1</v>
      </c>
      <c r="U12" s="1">
        <f t="shared" si="2"/>
        <v>5.8823529411764705E-2</v>
      </c>
      <c r="V12" s="1">
        <v>1</v>
      </c>
      <c r="W12" s="1">
        <v>1</v>
      </c>
      <c r="X12" s="1">
        <v>1</v>
      </c>
      <c r="Y12" s="1">
        <v>1</v>
      </c>
      <c r="Z12" s="1">
        <v>0</v>
      </c>
      <c r="AA12" s="1">
        <f t="shared" si="3"/>
        <v>21.240000000000002</v>
      </c>
    </row>
    <row r="13" spans="1:48" s="1" customFormat="1" x14ac:dyDescent="0.2">
      <c r="A13" s="1">
        <v>22</v>
      </c>
      <c r="B13" s="1">
        <v>34</v>
      </c>
      <c r="C13" s="1">
        <v>330</v>
      </c>
      <c r="D13" s="1">
        <v>12</v>
      </c>
      <c r="E13" s="1">
        <v>286</v>
      </c>
      <c r="F13" s="1">
        <v>199</v>
      </c>
      <c r="G13" s="1">
        <v>131</v>
      </c>
      <c r="H13" s="1">
        <v>0.35099999999999998</v>
      </c>
      <c r="I13" s="1">
        <v>9.6999999999999993</v>
      </c>
      <c r="J13" s="1">
        <v>10.88</v>
      </c>
      <c r="K13" s="1">
        <f t="shared" si="4"/>
        <v>9.7058823529411757</v>
      </c>
      <c r="L13" s="1">
        <v>116.1</v>
      </c>
      <c r="M13" s="1">
        <f t="shared" si="0"/>
        <v>8.486486486486486</v>
      </c>
      <c r="N13" s="1">
        <f t="shared" si="1"/>
        <v>9.5675675675675684</v>
      </c>
      <c r="O13" s="1">
        <v>-1</v>
      </c>
      <c r="P13" s="1">
        <v>0</v>
      </c>
      <c r="Q13" s="1">
        <v>-1</v>
      </c>
      <c r="R13" s="1">
        <v>-0.5</v>
      </c>
      <c r="S13" s="1">
        <v>0</v>
      </c>
      <c r="T13" s="1">
        <v>0</v>
      </c>
      <c r="U13" s="1">
        <f t="shared" si="2"/>
        <v>5.8823529411764705E-2</v>
      </c>
      <c r="V13" s="1">
        <v>2</v>
      </c>
      <c r="W13" s="1">
        <v>0</v>
      </c>
      <c r="X13" s="1">
        <v>3</v>
      </c>
      <c r="Y13" s="1">
        <v>16</v>
      </c>
      <c r="Z13" s="1">
        <v>0</v>
      </c>
      <c r="AA13" s="1">
        <f t="shared" si="3"/>
        <v>21.1</v>
      </c>
    </row>
    <row r="14" spans="1:48" s="1" customFormat="1" x14ac:dyDescent="0.2">
      <c r="A14" s="1">
        <v>21</v>
      </c>
      <c r="B14" s="1">
        <v>34</v>
      </c>
      <c r="C14" s="1">
        <v>221</v>
      </c>
      <c r="D14" s="1">
        <v>12</v>
      </c>
      <c r="E14" s="1">
        <v>203</v>
      </c>
      <c r="F14" s="1">
        <v>82</v>
      </c>
      <c r="G14" s="1">
        <v>139</v>
      </c>
      <c r="H14" s="1">
        <v>0.114</v>
      </c>
      <c r="I14" s="1">
        <v>6.5</v>
      </c>
      <c r="J14" s="1">
        <v>7.68</v>
      </c>
      <c r="K14" s="1">
        <f t="shared" si="4"/>
        <v>6.5</v>
      </c>
      <c r="L14" s="1">
        <v>100.2</v>
      </c>
      <c r="M14" s="1">
        <f t="shared" si="0"/>
        <v>6.0571428571428569</v>
      </c>
      <c r="N14" s="1">
        <f t="shared" si="1"/>
        <v>7.2</v>
      </c>
      <c r="O14" s="1">
        <v>1</v>
      </c>
      <c r="P14" s="1">
        <v>1</v>
      </c>
      <c r="Q14" s="1">
        <v>0</v>
      </c>
      <c r="R14" s="1">
        <v>0</v>
      </c>
      <c r="S14" s="1">
        <v>1</v>
      </c>
      <c r="T14" s="1">
        <v>0</v>
      </c>
      <c r="U14" s="1">
        <f t="shared" si="2"/>
        <v>5.8823529411764705E-2</v>
      </c>
      <c r="V14" s="1">
        <v>2</v>
      </c>
      <c r="W14" s="1">
        <v>0</v>
      </c>
      <c r="X14" s="1">
        <v>1</v>
      </c>
      <c r="Y14" s="1">
        <v>9</v>
      </c>
      <c r="Z14" s="1">
        <v>0</v>
      </c>
      <c r="AA14" s="1">
        <f t="shared" si="3"/>
        <v>16.939999999999998</v>
      </c>
    </row>
    <row r="15" spans="1:48" s="1" customFormat="1" x14ac:dyDescent="0.2"/>
    <row r="16" spans="1:48" s="1" customFormat="1" x14ac:dyDescent="0.2"/>
    <row r="17" s="1" customFormat="1" x14ac:dyDescent="0.2"/>
    <row r="18" s="1" customFormat="1" x14ac:dyDescent="0.2"/>
    <row r="19" s="1" customFormat="1" x14ac:dyDescent="0.2"/>
    <row r="20" s="1" customFormat="1" x14ac:dyDescent="0.2"/>
    <row r="21" s="1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 Barrett</dc:creator>
  <cp:lastModifiedBy>Austin C Barrett</cp:lastModifiedBy>
  <dcterms:created xsi:type="dcterms:W3CDTF">2025-02-19T21:37:45Z</dcterms:created>
  <dcterms:modified xsi:type="dcterms:W3CDTF">2025-03-30T05:25:57Z</dcterms:modified>
</cp:coreProperties>
</file>