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X67"/>
  <sheetViews>
    <sheetView workbookViewId="0">
      <selection activeCell="A1" sqref="A1"/>
    </sheetView>
  </sheetViews>
  <sheetFormatPr baseColWidth="8" defaultRowHeight="15"/>
  <sheetData>
    <row r="1">
      <c r="A1" s="1" t="inlineStr">
        <is>
          <t>TSE:</t>
        </is>
      </c>
      <c r="B1" s="1" t="inlineStr">
        <is>
          <t>Company Name</t>
        </is>
      </c>
      <c r="C1" s="1" t="inlineStr">
        <is>
          <t>Name</t>
        </is>
      </c>
      <c r="D1" s="1" t="inlineStr">
        <is>
          <t>DOB</t>
        </is>
      </c>
      <c r="E1" s="1" t="inlineStr">
        <is>
          <t>Job Title</t>
        </is>
      </c>
      <c r="F1" s="1" t="inlineStr">
        <is>
          <t>Year Started At Last Company</t>
        </is>
      </c>
      <c r="G1" s="1" t="inlineStr">
        <is>
          <t>Year Joined</t>
        </is>
      </c>
      <c r="H1" s="1" t="inlineStr">
        <is>
          <t>Previous Role</t>
        </is>
      </c>
      <c r="I1" s="1" t="inlineStr">
        <is>
          <t>Last Company TSE</t>
        </is>
      </c>
      <c r="J1" s="1" t="inlineStr">
        <is>
          <t>Last Company Conf</t>
        </is>
      </c>
      <c r="K1" s="1" t="inlineStr">
        <is>
          <t>role</t>
        </is>
      </c>
      <c r="L1" s="1" t="inlineStr">
        <is>
          <t>Work History</t>
        </is>
      </c>
      <c r="M1" s="1" t="inlineStr">
        <is>
          <t>document code</t>
        </is>
      </c>
      <c r="N1" s="1" t="inlineStr">
        <is>
          <t>Last Company Name</t>
        </is>
      </c>
      <c r="O1" s="1" t="inlineStr">
        <is>
          <t>Sharepx start</t>
        </is>
      </c>
      <c r="P1" s="1" t="inlineStr">
        <is>
          <t>Sharepx end</t>
        </is>
      </c>
      <c r="Q1" s="1" t="inlineStr">
        <is>
          <t>OP start</t>
        </is>
      </c>
      <c r="R1" s="1" t="inlineStr">
        <is>
          <t>OP end</t>
        </is>
      </c>
      <c r="S1" s="1" t="inlineStr">
        <is>
          <t>EPS start</t>
        </is>
      </c>
      <c r="T1" s="1" t="inlineStr">
        <is>
          <t>EPS end</t>
        </is>
      </c>
      <c r="U1" s="1" t="inlineStr">
        <is>
          <t>Period length</t>
        </is>
      </c>
      <c r="V1" s="1" t="inlineStr">
        <is>
          <t>OP CAGR</t>
        </is>
      </c>
      <c r="W1" s="1" t="inlineStr">
        <is>
          <t>EPS CAGR</t>
        </is>
      </c>
      <c r="X1" s="1" t="inlineStr">
        <is>
          <t>Notes</t>
        </is>
      </c>
    </row>
    <row r="2">
      <c r="A2" t="inlineStr">
        <is>
          <t>1514</t>
        </is>
      </c>
      <c r="B2" t="inlineStr">
        <is>
          <t>住石ホールディングス株式会社</t>
        </is>
      </c>
      <c r="C2" t="inlineStr">
        <is>
          <t>麻生　巌</t>
        </is>
      </c>
      <c r="D2" t="inlineStr">
        <is>
          <t>1974-07-17</t>
        </is>
      </c>
      <c r="E2" t="inlineStr">
        <is>
          <t>取締役</t>
        </is>
      </c>
      <c r="F2" t="inlineStr">
        <is>
          <t>2021/06/01</t>
        </is>
      </c>
      <c r="G2" t="inlineStr">
        <is>
          <t>2024/06/01</t>
        </is>
      </c>
      <c r="H2" t="inlineStr">
        <is>
          <t xml:space="preserve"> 大豊建設株式会社取締役(現任）</t>
        </is>
      </c>
      <c r="I2" t="inlineStr">
        <is>
          <t>1822</t>
        </is>
      </c>
      <c r="J2" t="n">
        <v>2</v>
      </c>
      <c r="K2" t="inlineStr"/>
      <c r="L2" t="inlineStr">
        <is>
          <t>1997/04:: 株式会社日本長期信用銀行(現株式会社SBI新生銀行）入行; 2000/06:: 麻生セメント株式会社(現株式会社麻生）監査役; 2001/06:: 同社取締役; 2001/08:: 麻生セメント株式会社取締役; 2005/12:: 株式会社ドワンゴ社外取締役; 2006/06:: 株式会社麻生代表取締役専務取締役; 2008/10:: 同社代表取締役副社長; 2010/06:: 同社代表取締役社長(現任）; 2014/06:: 日特建設株式会社社外取締役; 2014/10:: 株式会社KADOKAWA・DWANGO(現株式会社KADOKAWA)社外取締役; 2015/12:: 株式会社アイレップ社外取締役; 2016/01:: 麻生セメント株式会社代表取締役社長; 2016/10:: D.A.コンソーシアムホールディングス株式会社社外取締役; 2017/06:: 都築電気株式会社社外取締役; 2018/10:: 日特建設株式会社取締役(現任）; 2021/06:: 東都水産株式会社社外取締役; 2022/06:: 大豊建設株式会社取締役(現任）; 2024/06:: 当社取締役(現任）</t>
        </is>
      </c>
      <c r="M2" t="inlineStr">
        <is>
          <t>S100TVLR</t>
        </is>
      </c>
      <c r="N2" t="inlineStr"/>
      <c r="O2">
        <f>CIQ("TSE:"&amp;F2, "IQ_LASTSALEPRICE", G2)</f>
        <v/>
      </c>
      <c r="P2">
        <f>CIQ("TSE:"&amp;F2, "IQ_LASTSALEPRICE", G2)</f>
        <v/>
      </c>
      <c r="Q2">
        <f>CIQ("TSE:"&amp;F2, "IQ_OPER_INC", IQ_LTM, G2)</f>
        <v/>
      </c>
      <c r="R2">
        <f>CIQ("TSE:"&amp;F2, "IQ_OPER_INC", IQ_LTM, G2)</f>
        <v/>
      </c>
      <c r="S2">
        <f>CIQ("TSE:"&amp;F2, "IQ_BASIC_EPS_INCL", IQ_LTM, G2)</f>
        <v/>
      </c>
      <c r="T2">
        <f>CIQ("TSE:"&amp;F2, "IQ_BASIC_EPS_INCL", IQ_LTM, G2)</f>
        <v/>
      </c>
      <c r="U2">
        <f>(G2-F2)/365</f>
        <v/>
      </c>
      <c r="V2">
        <f>(Q2/P2)^(1/T2)-1</f>
        <v/>
      </c>
      <c r="W2">
        <f>(S2/R2)^(1/T2)-1</f>
        <v/>
      </c>
      <c r="X2" t="inlineStr"/>
    </row>
    <row r="3">
      <c r="A3" t="inlineStr">
        <is>
          <t>1514</t>
        </is>
      </c>
      <c r="B3" t="inlineStr">
        <is>
          <t>住石ホールディングス株式会社</t>
        </is>
      </c>
      <c r="C3" t="inlineStr">
        <is>
          <t>大濵　理</t>
        </is>
      </c>
      <c r="D3" t="inlineStr">
        <is>
          <t>1963-07-10</t>
        </is>
      </c>
      <c r="E3" t="inlineStr">
        <is>
          <t>取締役</t>
        </is>
      </c>
      <c r="F3" t="inlineStr">
        <is>
          <t>2016/11/01</t>
        </is>
      </c>
      <c r="G3" t="inlineStr">
        <is>
          <t>2024/06/01</t>
        </is>
      </c>
      <c r="H3" t="inlineStr">
        <is>
          <t xml:space="preserve"> 株式会社麻生経理財務本部長</t>
        </is>
      </c>
      <c r="I3" t="inlineStr">
        <is>
          <t>1377</t>
        </is>
      </c>
      <c r="J3" t="n">
        <v>7</v>
      </c>
      <c r="K3" t="inlineStr">
        <is>
          <t xml:space="preserve"> 同社上席執行役員経理財務本部長（現任）</t>
        </is>
      </c>
      <c r="L3" t="inlineStr">
        <is>
          <t>1986/04:: 麻生セメント株式会社(現株式会社麻生）入社; 2001/08:: 株式会社麻生財務部マネージャー; 2003/04:: 同社クリエイティブ・リエンジニアリング財務経理グループマネージャー; 2004/07:: 同社経営支援本部財務経理グループマネージャー; 2007/04:: 同社経営支援本部財務経理グループシニアマネージャー; 2007/07:: 同社グループ経営事務局シニアマネージャー; 2010/01:: 同社経営支援本部財務経理部長; 2010/04:: 同社経営支援本部財務経理部長兼グループ業務支援部経理財務室長; 2011/04:: 同社経営支援本部経理財務グループ部長兼経理財務室長; 2011/06:: 麻生フオームクリート株式会社監査役（現任）; 2012/04:: 株式会社麻生経営支援本部経理財務部部長; 2016/11:: Perseus Holdings株式会社代表取締役（現任）; 2020/04:: 株式会社麻生経理財務本部長; 2020/06:: 同社執行役員経理財務本部長; 2022/06:: 同社上席執行役員経理財務本部長（現任）; 2024/06:: 当社取締役(現任）</t>
        </is>
      </c>
      <c r="M3" t="inlineStr">
        <is>
          <t>S100TVLR</t>
        </is>
      </c>
      <c r="N3" t="inlineStr"/>
      <c r="O3">
        <f>CIQ("TSE:"&amp;F3, "IQ_LASTSALEPRICE", G3)</f>
        <v/>
      </c>
      <c r="P3">
        <f>CIQ("TSE:"&amp;F3, "IQ_LASTSALEPRICE", G3)</f>
        <v/>
      </c>
      <c r="Q3">
        <f>CIQ("TSE:"&amp;F3, "IQ_OPER_INC", IQ_LTM, G3)</f>
        <v/>
      </c>
      <c r="R3">
        <f>CIQ("TSE:"&amp;F3, "IQ_OPER_INC", IQ_LTM, G3)</f>
        <v/>
      </c>
      <c r="S3">
        <f>CIQ("TSE:"&amp;F3, "IQ_BASIC_EPS_INCL", IQ_LTM, G3)</f>
        <v/>
      </c>
      <c r="T3">
        <f>CIQ("TSE:"&amp;F3, "IQ_BASIC_EPS_INCL", IQ_LTM, G3)</f>
        <v/>
      </c>
      <c r="U3">
        <f>(G3-F3)/365</f>
        <v/>
      </c>
      <c r="V3">
        <f>(Q3/P3)^(1/T3)-1</f>
        <v/>
      </c>
      <c r="W3">
        <f>(S3/R3)^(1/T3)-1</f>
        <v/>
      </c>
      <c r="X3" t="inlineStr"/>
    </row>
    <row r="4">
      <c r="A4" t="inlineStr">
        <is>
          <t>1663</t>
        </is>
      </c>
      <c r="B4" t="inlineStr">
        <is>
          <t>Ｋ＆Ｏエナジーグループ株式会社</t>
        </is>
      </c>
      <c r="C4" t="inlineStr">
        <is>
          <t>森本　芳之 (注)１,３</t>
        </is>
      </c>
      <c r="D4" t="inlineStr">
        <is>
          <t>1956-05-29</t>
        </is>
      </c>
      <c r="E4" t="inlineStr">
        <is>
          <t>取締役</t>
        </is>
      </c>
      <c r="F4" t="inlineStr">
        <is>
          <t>2016/04/01</t>
        </is>
      </c>
      <c r="G4" t="inlineStr">
        <is>
          <t>2024/03/01</t>
        </is>
      </c>
      <c r="H4" t="inlineStr">
        <is>
          <t>ＡＧＣ㈱社外常勤監査役</t>
        </is>
      </c>
      <c r="I4" t="inlineStr">
        <is>
          <t>5201</t>
        </is>
      </c>
      <c r="J4" t="n">
        <v>1</v>
      </c>
      <c r="K4" t="inlineStr"/>
      <c r="L4" t="inlineStr">
        <is>
          <t>1981/04::㈱ブリヂストン入社; 2008/04::同社執行役員タイヤ基礎開発担当; 2011/04::同社常務執行役員タイヤ開発管掌; 2012/04::同社取締役常務執行役員タイヤ開発管掌兼品質経営管掌; 2013/04::同社取締役専務執行役員技術管掌（CTO）; 2015/04::同社専務執行役員BRIDGESTONE AMERICAS,INC.会長; 2016/04::㈱ブリヂストン参与; 2019/04::ＡＧＣ㈱社外常勤監査役; 2024/03::当社社外取締役(現)</t>
        </is>
      </c>
      <c r="M4" t="inlineStr">
        <is>
          <t>S100T4WM</t>
        </is>
      </c>
      <c r="N4" t="inlineStr"/>
      <c r="O4">
        <f>CIQ("TSE:"&amp;F4, "IQ_LASTSALEPRICE", G4)</f>
        <v/>
      </c>
      <c r="P4">
        <f>CIQ("TSE:"&amp;F4, "IQ_LASTSALEPRICE", G4)</f>
        <v/>
      </c>
      <c r="Q4">
        <f>CIQ("TSE:"&amp;F4, "IQ_OPER_INC", IQ_LTM, G4)</f>
        <v/>
      </c>
      <c r="R4">
        <f>CIQ("TSE:"&amp;F4, "IQ_OPER_INC", IQ_LTM, G4)</f>
        <v/>
      </c>
      <c r="S4">
        <f>CIQ("TSE:"&amp;F4, "IQ_BASIC_EPS_INCL", IQ_LTM, G4)</f>
        <v/>
      </c>
      <c r="T4">
        <f>CIQ("TSE:"&amp;F4, "IQ_BASIC_EPS_INCL", IQ_LTM, G4)</f>
        <v/>
      </c>
      <c r="U4">
        <f>(G4-F4)/365</f>
        <v/>
      </c>
      <c r="V4">
        <f>(Q4/P4)^(1/T4)-1</f>
        <v/>
      </c>
      <c r="W4">
        <f>(S4/R4)^(1/T4)-1</f>
        <v/>
      </c>
      <c r="X4" t="inlineStr"/>
    </row>
    <row r="5">
      <c r="A5" t="inlineStr">
        <is>
          <t>1951</t>
        </is>
      </c>
      <c r="B5" t="inlineStr">
        <is>
          <t>エクシオグループ株式会社</t>
        </is>
      </c>
      <c r="C5" t="inlineStr">
        <is>
          <t>梶村　啓吾</t>
        </is>
      </c>
      <c r="D5" t="inlineStr">
        <is>
          <t>1965-03-20</t>
        </is>
      </c>
      <c r="E5" t="inlineStr">
        <is>
          <t>代表取締役副社長</t>
        </is>
      </c>
      <c r="F5" t="inlineStr">
        <is>
          <t>2020/06/01</t>
        </is>
      </c>
      <c r="G5" t="inlineStr">
        <is>
          <t>2024/06/01</t>
        </is>
      </c>
      <c r="H5" t="inlineStr">
        <is>
          <t>エヌ・ティ・ティ・コミュニケーションズ株式会社代表取締役副社長副社長執行役員プラットフォームサービス本部長</t>
        </is>
      </c>
      <c r="I5" t="inlineStr">
        <is>
          <t>2461</t>
        </is>
      </c>
      <c r="J5" t="n">
        <v>9</v>
      </c>
      <c r="K5" t="inlineStr"/>
      <c r="L5" t="inlineStr">
        <is>
          <t>2009/07::エヌ・ティ・ティ・コミュニケーションズ株式会社ネットワーク事業部統合カスタマサービス部長; 2012/06::同社システム部長; 2015/06::同社ソリューションサービス部長; 2017/06::同社取締役ソリューションサービス部長; 2020/04::同社取締役ビジネスソリューション本部ソリューションサービス部長; 2020/06::ＮＴＴコム エンジニアリング株式会社代表取締役社長; 2022/06::エヌ・ティ・ティ・コミュニケーションズ株式会社代表取締役副社長副社長執行役員プラットフォームサービス本部長; 2024/06::当社代表取締役副社長（現任）</t>
        </is>
      </c>
      <c r="M5" t="inlineStr">
        <is>
          <t>S100TSJ4</t>
        </is>
      </c>
      <c r="N5" t="inlineStr"/>
      <c r="O5">
        <f>CIQ("TSE:"&amp;F5, "IQ_LASTSALEPRICE", G5)</f>
        <v/>
      </c>
      <c r="P5">
        <f>CIQ("TSE:"&amp;F5, "IQ_LASTSALEPRICE", G5)</f>
        <v/>
      </c>
      <c r="Q5">
        <f>CIQ("TSE:"&amp;F5, "IQ_OPER_INC", IQ_LTM, G5)</f>
        <v/>
      </c>
      <c r="R5">
        <f>CIQ("TSE:"&amp;F5, "IQ_OPER_INC", IQ_LTM, G5)</f>
        <v/>
      </c>
      <c r="S5">
        <f>CIQ("TSE:"&amp;F5, "IQ_BASIC_EPS_INCL", IQ_LTM, G5)</f>
        <v/>
      </c>
      <c r="T5">
        <f>CIQ("TSE:"&amp;F5, "IQ_BASIC_EPS_INCL", IQ_LTM, G5)</f>
        <v/>
      </c>
      <c r="U5">
        <f>(G5-F5)/365</f>
        <v/>
      </c>
      <c r="V5">
        <f>(Q5/P5)^(1/T5)-1</f>
        <v/>
      </c>
      <c r="W5">
        <f>(S5/R5)^(1/T5)-1</f>
        <v/>
      </c>
      <c r="X5" t="inlineStr"/>
    </row>
    <row r="6">
      <c r="A6" t="inlineStr">
        <is>
          <t>1963</t>
        </is>
      </c>
      <c r="B6" t="inlineStr">
        <is>
          <t>日揮ホールディングス株式会社</t>
        </is>
      </c>
      <c r="C6" t="inlineStr">
        <is>
          <t>三島　愼次郎</t>
        </is>
      </c>
      <c r="D6" t="inlineStr">
        <is>
          <t>1949-09-19</t>
        </is>
      </c>
      <c r="E6" t="inlineStr">
        <is>
          <t>取締役</t>
        </is>
      </c>
      <c r="F6" t="inlineStr">
        <is>
          <t>2019/06/01</t>
        </is>
      </c>
      <c r="G6" t="inlineStr">
        <is>
          <t>2024/06/01</t>
        </is>
      </c>
      <c r="H6" t="inlineStr">
        <is>
          <t>一般財団法人次世代環境船舶開発センター代表理事（現職）</t>
        </is>
      </c>
      <c r="I6" t="inlineStr">
        <is>
          <t>6186</t>
        </is>
      </c>
      <c r="J6" t="n">
        <v>3</v>
      </c>
      <c r="K6" t="inlineStr"/>
      <c r="L6" t="inlineStr">
        <is>
          <t>1973/04::日本鋼管株式会社入社; 1996/07::同社津製作所造船設計部長; 2002/10::ユニバーサル造船株式会社経営企画部長; 2006/07::同社執行役員津事業所長; 2008/07::同社代表取締役社長; 2013/01::ジャパンマリンユナイテッド株式会社代表取締役社長; 2018/04::同社特別顧問; 2019/06::公益社団法人日本船舶海洋工学会会長; 2022/04::一般財団法人次世代環境船舶開発センター代表理事（現職）; 2024/06::当社社外取締役(現職)</t>
        </is>
      </c>
      <c r="M6" t="inlineStr">
        <is>
          <t>S100TVFX</t>
        </is>
      </c>
      <c r="N6" t="inlineStr"/>
      <c r="O6">
        <f>CIQ("TSE:"&amp;F6, "IQ_LASTSALEPRICE", G6)</f>
        <v/>
      </c>
      <c r="P6">
        <f>CIQ("TSE:"&amp;F6, "IQ_LASTSALEPRICE", G6)</f>
        <v/>
      </c>
      <c r="Q6">
        <f>CIQ("TSE:"&amp;F6, "IQ_OPER_INC", IQ_LTM, G6)</f>
        <v/>
      </c>
      <c r="R6">
        <f>CIQ("TSE:"&amp;F6, "IQ_OPER_INC", IQ_LTM, G6)</f>
        <v/>
      </c>
      <c r="S6">
        <f>CIQ("TSE:"&amp;F6, "IQ_BASIC_EPS_INCL", IQ_LTM, G6)</f>
        <v/>
      </c>
      <c r="T6">
        <f>CIQ("TSE:"&amp;F6, "IQ_BASIC_EPS_INCL", IQ_LTM, G6)</f>
        <v/>
      </c>
      <c r="U6">
        <f>(G6-F6)/365</f>
        <v/>
      </c>
      <c r="V6">
        <f>(Q6/P6)^(1/T6)-1</f>
        <v/>
      </c>
      <c r="W6">
        <f>(S6/R6)^(1/T6)-1</f>
        <v/>
      </c>
      <c r="X6" t="inlineStr"/>
    </row>
    <row r="7">
      <c r="A7" t="inlineStr">
        <is>
          <t>1963</t>
        </is>
      </c>
      <c r="B7" t="inlineStr">
        <is>
          <t>日揮ホールディングス株式会社</t>
        </is>
      </c>
      <c r="C7" t="inlineStr">
        <is>
          <t>平野　未来</t>
        </is>
      </c>
      <c r="D7" t="inlineStr">
        <is>
          <t>1984-01-23</t>
        </is>
      </c>
      <c r="E7" t="inlineStr">
        <is>
          <t>取締役</t>
        </is>
      </c>
      <c r="F7" t="inlineStr">
        <is>
          <t>2012/10/01</t>
        </is>
      </c>
      <c r="G7" t="inlineStr">
        <is>
          <t>2024/06/01</t>
        </is>
      </c>
      <c r="H7" t="inlineStr">
        <is>
          <t>株式会社シナモン代表取締役社長 Co-CEO（現職）</t>
        </is>
      </c>
      <c r="I7" t="inlineStr">
        <is>
          <t>2224</t>
        </is>
      </c>
      <c r="J7" t="n">
        <v>3</v>
      </c>
      <c r="K7" t="inlineStr"/>
      <c r="L7" t="inlineStr">
        <is>
          <t>2011/10::株式会社ミクシィディレクター; 2012/10::Spicy Cinnamon Pte. Ltd. CEO; 2016/10::株式会社シナモン代表取締役社長 Co-CEO（現職）; 2024/06::当社社外取締役(現職)</t>
        </is>
      </c>
      <c r="M7" t="inlineStr">
        <is>
          <t>S100TVFX</t>
        </is>
      </c>
      <c r="N7" t="inlineStr"/>
      <c r="O7">
        <f>CIQ("TSE:"&amp;F7, "IQ_LASTSALEPRICE", G7)</f>
        <v/>
      </c>
      <c r="P7">
        <f>CIQ("TSE:"&amp;F7, "IQ_LASTSALEPRICE", G7)</f>
        <v/>
      </c>
      <c r="Q7">
        <f>CIQ("TSE:"&amp;F7, "IQ_OPER_INC", IQ_LTM, G7)</f>
        <v/>
      </c>
      <c r="R7">
        <f>CIQ("TSE:"&amp;F7, "IQ_OPER_INC", IQ_LTM, G7)</f>
        <v/>
      </c>
      <c r="S7">
        <f>CIQ("TSE:"&amp;F7, "IQ_BASIC_EPS_INCL", IQ_LTM, G7)</f>
        <v/>
      </c>
      <c r="T7">
        <f>CIQ("TSE:"&amp;F7, "IQ_BASIC_EPS_INCL", IQ_LTM, G7)</f>
        <v/>
      </c>
      <c r="U7">
        <f>(G7-F7)/365</f>
        <v/>
      </c>
      <c r="V7">
        <f>(Q7/P7)^(1/T7)-1</f>
        <v/>
      </c>
      <c r="W7">
        <f>(S7/R7)^(1/T7)-1</f>
        <v/>
      </c>
      <c r="X7" t="inlineStr"/>
    </row>
    <row r="8">
      <c r="A8" t="inlineStr">
        <is>
          <t>2269</t>
        </is>
      </c>
      <c r="B8" t="inlineStr">
        <is>
          <t>明治ホールディングス株式会社</t>
        </is>
      </c>
      <c r="C8" t="inlineStr">
        <is>
          <t>菱沼　純</t>
        </is>
      </c>
      <c r="D8" t="inlineStr">
        <is>
          <t>1965-11-05</t>
        </is>
      </c>
      <c r="E8" t="inlineStr">
        <is>
          <t>取締役常務執行役員 ＣＦＯ経営管理部・ＩＲ部・ＩＦＲＳ推進部管掌</t>
        </is>
      </c>
      <c r="F8" t="inlineStr">
        <is>
          <t>2023/06/01</t>
        </is>
      </c>
      <c r="G8" t="inlineStr">
        <is>
          <t>2024/06/01</t>
        </is>
      </c>
      <c r="H8" t="inlineStr">
        <is>
          <t xml:space="preserve"> 同常務執行役員</t>
        </is>
      </c>
      <c r="I8" t="inlineStr">
        <is>
          <t>1379</t>
        </is>
      </c>
      <c r="J8" t="n">
        <v>3</v>
      </c>
      <c r="K8" t="inlineStr"/>
      <c r="L8" t="inlineStr">
        <is>
          <t>1988/04:: 明治乳業㈱(注)4入社; 2022/06:: ㈱明治執行役員; 2023/06:: 同取締役; 2023/06:: 同常務執行役員; 2024/06:: 当社取締役（現任）; 2024/06:: 同常務執行役員（現任）; 2024/06:: 同ＣＦＯ（現任）; 2024/06:: 同経営管理部管掌（現任）; 2024/06:: 同ＩＲ部管掌（現任）; 2024/06:: 同ＩＦＲＳ推進部管掌（現任）; 2024/06:: Meiji Seika ファルマ㈱取締役（現任）; 2024/06:: ＫＭバイオロジクス㈱取締役（現任）</t>
        </is>
      </c>
      <c r="M8" t="inlineStr">
        <is>
          <t>S100TZLX</t>
        </is>
      </c>
      <c r="N8" t="inlineStr"/>
      <c r="O8">
        <f>CIQ("TSE:"&amp;F8, "IQ_LASTSALEPRICE", G8)</f>
        <v/>
      </c>
      <c r="P8">
        <f>CIQ("TSE:"&amp;F8, "IQ_LASTSALEPRICE", G8)</f>
        <v/>
      </c>
      <c r="Q8">
        <f>CIQ("TSE:"&amp;F8, "IQ_OPER_INC", IQ_LTM, G8)</f>
        <v/>
      </c>
      <c r="R8">
        <f>CIQ("TSE:"&amp;F8, "IQ_OPER_INC", IQ_LTM, G8)</f>
        <v/>
      </c>
      <c r="S8">
        <f>CIQ("TSE:"&amp;F8, "IQ_BASIC_EPS_INCL", IQ_LTM, G8)</f>
        <v/>
      </c>
      <c r="T8">
        <f>CIQ("TSE:"&amp;F8, "IQ_BASIC_EPS_INCL", IQ_LTM, G8)</f>
        <v/>
      </c>
      <c r="U8">
        <f>(G8-F8)/365</f>
        <v/>
      </c>
      <c r="V8">
        <f>(Q8/P8)^(1/T8)-1</f>
        <v/>
      </c>
      <c r="W8">
        <f>(S8/R8)^(1/T8)-1</f>
        <v/>
      </c>
      <c r="X8" t="inlineStr"/>
    </row>
    <row r="9">
      <c r="A9" t="inlineStr">
        <is>
          <t>2371</t>
        </is>
      </c>
      <c r="B9" t="inlineStr">
        <is>
          <t>株式会社カカクコム</t>
        </is>
      </c>
      <c r="C9" t="inlineStr">
        <is>
          <t>大熊 将人</t>
        </is>
      </c>
      <c r="D9" t="inlineStr">
        <is>
          <t>1975-10-24</t>
        </is>
      </c>
      <c r="E9" t="inlineStr">
        <is>
          <t>取締役</t>
        </is>
      </c>
      <c r="F9" t="inlineStr">
        <is>
          <t>2023/06/01</t>
        </is>
      </c>
      <c r="G9" t="inlineStr">
        <is>
          <t>2024/06/01</t>
        </is>
      </c>
      <c r="H9" t="inlineStr">
        <is>
          <t>㈱DG Daiwa Ventures 3号 代表取締役（現任）</t>
        </is>
      </c>
      <c r="I9" t="inlineStr">
        <is>
          <t>5471</t>
        </is>
      </c>
      <c r="J9" t="n">
        <v>13</v>
      </c>
      <c r="K9" t="inlineStr"/>
      <c r="L9" t="inlineStr">
        <is>
          <t>1999/04::三菱商事㈱入社; 2011/03::㈱ファーストリテイリング入社; 2015/12::UNIQLO USA LLC Vice President; 2016/11::㈱デジタルガレージ入社; 2017/04::同社執行役員DG Lab COO; 2017/12::Digital Garage US, Inc. Director COO（現任）; 2018/06::㈱デジタルガレージ取締役兼上席執行役員SEVP DG Lab COO兼グループCEO本部長兼グループCEO本部ビジネス・イノベーション部長; 2019/04::㈱Crypto Garage代表取締役CEO（現任）; 2019/06::㈱DG Daiwa Ventures代表取締役（現任）; 2021/06::㈱デジタルガレージ取締役兼常務執行役員インキュベーションテクノロジー・セグメント管掌兼DG Lab管掌、戦略事業及び海外事業担当兼グループCEO本部共同本部長兼デジタルヘルス事業部長; 2023/06::DG Ventures US, Inc. Director（現任）; 2023/06::㈱デジタルガレージ取締役兼専務執行役員CSO グローバル投資インキュベーション・セグメント管掌兼ロングタームインキュベーション・セグメント管掌（現任）; 2023/07::㈱DG Daiwa Ventures 3号 代表取締役（現任）; 2024/06::当社取締役（現任）</t>
        </is>
      </c>
      <c r="M9" t="inlineStr">
        <is>
          <t>S100TM8G</t>
        </is>
      </c>
      <c r="N9" t="inlineStr"/>
      <c r="O9">
        <f>CIQ("TSE:"&amp;F9, "IQ_LASTSALEPRICE", G9)</f>
        <v/>
      </c>
      <c r="P9">
        <f>CIQ("TSE:"&amp;F9, "IQ_LASTSALEPRICE", G9)</f>
        <v/>
      </c>
      <c r="Q9">
        <f>CIQ("TSE:"&amp;F9, "IQ_OPER_INC", IQ_LTM, G9)</f>
        <v/>
      </c>
      <c r="R9">
        <f>CIQ("TSE:"&amp;F9, "IQ_OPER_INC", IQ_LTM, G9)</f>
        <v/>
      </c>
      <c r="S9">
        <f>CIQ("TSE:"&amp;F9, "IQ_BASIC_EPS_INCL", IQ_LTM, G9)</f>
        <v/>
      </c>
      <c r="T9">
        <f>CIQ("TSE:"&amp;F9, "IQ_BASIC_EPS_INCL", IQ_LTM, G9)</f>
        <v/>
      </c>
      <c r="U9">
        <f>(G9-F9)/365</f>
        <v/>
      </c>
      <c r="V9">
        <f>(Q9/P9)^(1/T9)-1</f>
        <v/>
      </c>
      <c r="W9">
        <f>(S9/R9)^(1/T9)-1</f>
        <v/>
      </c>
      <c r="X9" t="inlineStr"/>
    </row>
    <row r="10">
      <c r="A10" t="inlineStr">
        <is>
          <t>2651</t>
        </is>
      </c>
      <c r="B10" t="inlineStr">
        <is>
          <t>株式会社ローソン</t>
        </is>
      </c>
      <c r="C10" t="inlineStr">
        <is>
          <t>近藤　祥太</t>
        </is>
      </c>
      <c r="D10" t="inlineStr">
        <is>
          <t>1967-09-27</t>
        </is>
      </c>
      <c r="E10" t="inlineStr">
        <is>
          <t>取締役</t>
        </is>
      </c>
      <c r="F10" t="inlineStr">
        <is>
          <t>2019/04/01</t>
        </is>
      </c>
      <c r="G10" t="inlineStr">
        <is>
          <t>2024/05/01</t>
        </is>
      </c>
      <c r="H10" t="inlineStr">
        <is>
          <t>三菱商事株式会社天然ガスグループCEOオフィス室長</t>
        </is>
      </c>
      <c r="I10" t="inlineStr">
        <is>
          <t>4188</t>
        </is>
      </c>
      <c r="J10" t="n">
        <v>15</v>
      </c>
      <c r="K10" t="inlineStr">
        <is>
          <t>同社常務執行役員S.L.C.グループCEO（現任）</t>
        </is>
      </c>
      <c r="L10" t="inlineStr">
        <is>
          <t>1991/04::三菱商事株式会社入社; 1996/04::Diamond Gas Holdings Sendirian Berhad出向（クアラルンプール）; 2000/08::Malaysia LNG Tiga Sdn.Bhd.出向（クアラルンプール）; 2002/08::三菱商事株式会社天然ガス事業本部オーストラリア事業ユニット; 2006/09::同社エネルギー事業グループCEOオフィス; 2009/04::同社経営企画部; 2013/05::同社天然ガス事業本部ロシア事業部長; 2016/04::同社天然ガス事業本部シェールガス事業部長; 2017/04::同社エネルギー資源第二本部カナダ石油天然ガス事業部長; 2019/04::北米三菱商事会社ヒューストン支店長（兼）米国三菱商事会社ヒューストン支店長; 2020/04::三菱商事株式会社天然ガスグループCEOオフィス室長; 2021/04::同社執行役員天然ガスグループCEOオフィス室長; 2022/04::同社執行役員経営企画部長; 2024/04::同社常務執行役員S.L.C.グループCEO（現任）; 2024/05::当社取締役（現任）</t>
        </is>
      </c>
      <c r="M10" t="inlineStr">
        <is>
          <t>S100TH3U</t>
        </is>
      </c>
      <c r="N10" t="inlineStr"/>
      <c r="O10">
        <f>CIQ("TSE:"&amp;F10, "IQ_LASTSALEPRICE", G10)</f>
        <v/>
      </c>
      <c r="P10">
        <f>CIQ("TSE:"&amp;F10, "IQ_LASTSALEPRICE", G10)</f>
        <v/>
      </c>
      <c r="Q10">
        <f>CIQ("TSE:"&amp;F10, "IQ_OPER_INC", IQ_LTM, G10)</f>
        <v/>
      </c>
      <c r="R10">
        <f>CIQ("TSE:"&amp;F10, "IQ_OPER_INC", IQ_LTM, G10)</f>
        <v/>
      </c>
      <c r="S10">
        <f>CIQ("TSE:"&amp;F10, "IQ_BASIC_EPS_INCL", IQ_LTM, G10)</f>
        <v/>
      </c>
      <c r="T10">
        <f>CIQ("TSE:"&amp;F10, "IQ_BASIC_EPS_INCL", IQ_LTM, G10)</f>
        <v/>
      </c>
      <c r="U10">
        <f>(G10-F10)/365</f>
        <v/>
      </c>
      <c r="V10">
        <f>(Q10/P10)^(1/T10)-1</f>
        <v/>
      </c>
      <c r="W10">
        <f>(S10/R10)^(1/T10)-1</f>
        <v/>
      </c>
      <c r="X10" t="inlineStr"/>
    </row>
    <row r="11">
      <c r="A11" t="inlineStr">
        <is>
          <t>2702</t>
        </is>
      </c>
      <c r="B11" t="inlineStr">
        <is>
          <t>日本マクドナルドホールディングス株式会社</t>
        </is>
      </c>
      <c r="C11" t="inlineStr">
        <is>
          <t>トーマス・コウ</t>
        </is>
      </c>
      <c r="D11" t="inlineStr">
        <is>
          <t>1975-07-16</t>
        </is>
      </c>
      <c r="E11" t="inlineStr">
        <is>
          <t>取締役</t>
        </is>
      </c>
      <c r="F11" t="inlineStr">
        <is>
          <t>2018/09/01</t>
        </is>
      </c>
      <c r="G11" t="inlineStr">
        <is>
          <t>2024/03/01</t>
        </is>
      </c>
      <c r="H11" t="inlineStr">
        <is>
          <t>マクドナルド・コーポレーション アジアビジネスユニットリードインターナショナルDLマーケット（現任）</t>
        </is>
      </c>
      <c r="I11" t="inlineStr">
        <is>
          <t>1921</t>
        </is>
      </c>
      <c r="J11" t="n">
        <v>2</v>
      </c>
      <c r="K11" t="inlineStr"/>
      <c r="L11" t="inlineStr">
        <is>
          <t>2000/02::カールツァイスビジョン入社; 2007/07::ボストンコンサルティンググループ コンサルタント; 2009/07::同社プロジェクトリーダー; 2010/10::マクドナルドAPMEAリージョン ディレクターストラテジー＆インサイト; 2012/04::マクドナルドAPMEAリージョン シニアディレクターストラテジー＆インサイト; 2013/04::マクドナルド韓国バイスプレジデントストラテジー＆インサイト; 2015/07::日本マクドナルド株式会社戦略インサイト本部執行役員; 2017/01::マクドナルド・コーポレーション チーフファイナンシャルオフィサーハイグロースマーケットセグメント; 2018/09::マクドナルドポルトガル マネージングディレクター; 2020/11::マクドナルド・コーポレーション アジアビジネスユニットリードインターナショナルDLマーケット（現任）; 2024/03::当社取締役（現任）</t>
        </is>
      </c>
      <c r="M11" t="inlineStr">
        <is>
          <t>S100T4LQ</t>
        </is>
      </c>
      <c r="N11" t="inlineStr"/>
      <c r="O11">
        <f>CIQ("TSE:"&amp;F11, "IQ_LASTSALEPRICE", G11)</f>
        <v/>
      </c>
      <c r="P11">
        <f>CIQ("TSE:"&amp;F11, "IQ_LASTSALEPRICE", G11)</f>
        <v/>
      </c>
      <c r="Q11">
        <f>CIQ("TSE:"&amp;F11, "IQ_OPER_INC", IQ_LTM, G11)</f>
        <v/>
      </c>
      <c r="R11">
        <f>CIQ("TSE:"&amp;F11, "IQ_OPER_INC", IQ_LTM, G11)</f>
        <v/>
      </c>
      <c r="S11">
        <f>CIQ("TSE:"&amp;F11, "IQ_BASIC_EPS_INCL", IQ_LTM, G11)</f>
        <v/>
      </c>
      <c r="T11">
        <f>CIQ("TSE:"&amp;F11, "IQ_BASIC_EPS_INCL", IQ_LTM, G11)</f>
        <v/>
      </c>
      <c r="U11">
        <f>(G11-F11)/365</f>
        <v/>
      </c>
      <c r="V11">
        <f>(Q11/P11)^(1/T11)-1</f>
        <v/>
      </c>
      <c r="W11">
        <f>(S11/R11)^(1/T11)-1</f>
        <v/>
      </c>
      <c r="X11" t="inlineStr"/>
    </row>
    <row r="12">
      <c r="A12" t="inlineStr">
        <is>
          <t>2897</t>
        </is>
      </c>
      <c r="B12" t="inlineStr">
        <is>
          <t>日清食品ホールディングス株式会社</t>
        </is>
      </c>
      <c r="C12" t="inlineStr">
        <is>
          <t>西川　恭</t>
        </is>
      </c>
      <c r="D12" t="inlineStr">
        <is>
          <t>1959-06-01</t>
        </is>
      </c>
      <c r="E12" t="inlineStr">
        <is>
          <t>監査役（常勤）（独立役員）</t>
        </is>
      </c>
      <c r="F12" t="inlineStr">
        <is>
          <t>2010/06/01</t>
        </is>
      </c>
      <c r="G12" t="inlineStr">
        <is>
          <t>2024/06/01</t>
        </is>
      </c>
      <c r="H12" t="inlineStr">
        <is>
          <t>テルモ株式会社 アドバイザー（現任）（</t>
        </is>
      </c>
      <c r="I12" t="inlineStr">
        <is>
          <t>1301</t>
        </is>
      </c>
      <c r="J12" t="n">
        <v>3</v>
      </c>
      <c r="K12" t="inlineStr">
        <is>
          <t>同社取締役顧問 ISO/TC260（ヒューマンリソースマネジメント）国内審議委員会委員（現任）</t>
        </is>
      </c>
      <c r="L12" t="inlineStr">
        <is>
          <t>1982/04::株式会社富士銀行（現 株式会社みずほ銀行）入行; 2004/04::株式会社みずほコーポレート銀行（現 株式会社みずほ銀行）日本橋営業部副部長; 2006/04::同行浜松営業部長; 2008/04::同行香港支店長; 2010/04::同行執行役員本店審議役（2010年退任）; 2010/06::テルモ株式会社入社 執行役員国際統轄部統轄; 2012/03::同社執行役員テルモヨーロッパ社社長; 2018/04::同社上席執行役員（CHRO）; 2019/06::同社取締役上席執行役員（CHRO）; 2021/04::同社取締役常務執行役員（CHRO）; 2023/04::同社取締役顧問 ISO/TC260（ヒューマンリソースマネジメント）国内審議委員会委員（現任）; 2023/06::テルモ株式会社 アドバイザー（現任）（; 2024/06::退任予定）; 2024/06::当社常勤社外監査役・独立役員（現任）</t>
        </is>
      </c>
      <c r="M12" t="inlineStr">
        <is>
          <t>S100TR1G</t>
        </is>
      </c>
      <c r="N12" t="inlineStr"/>
      <c r="O12">
        <f>CIQ("TSE:"&amp;F12, "IQ_LASTSALEPRICE", G12)</f>
        <v/>
      </c>
      <c r="P12">
        <f>CIQ("TSE:"&amp;F12, "IQ_LASTSALEPRICE", G12)</f>
        <v/>
      </c>
      <c r="Q12">
        <f>CIQ("TSE:"&amp;F12, "IQ_OPER_INC", IQ_LTM, G12)</f>
        <v/>
      </c>
      <c r="R12">
        <f>CIQ("TSE:"&amp;F12, "IQ_OPER_INC", IQ_LTM, G12)</f>
        <v/>
      </c>
      <c r="S12">
        <f>CIQ("TSE:"&amp;F12, "IQ_BASIC_EPS_INCL", IQ_LTM, G12)</f>
        <v/>
      </c>
      <c r="T12">
        <f>CIQ("TSE:"&amp;F12, "IQ_BASIC_EPS_INCL", IQ_LTM, G12)</f>
        <v/>
      </c>
      <c r="U12">
        <f>(G12-F12)/365</f>
        <v/>
      </c>
      <c r="V12">
        <f>(Q12/P12)^(1/T12)-1</f>
        <v/>
      </c>
      <c r="W12">
        <f>(S12/R12)^(1/T12)-1</f>
        <v/>
      </c>
      <c r="X12" t="inlineStr"/>
    </row>
    <row r="13">
      <c r="A13" t="inlineStr">
        <is>
          <t>3086</t>
        </is>
      </c>
      <c r="B13" t="inlineStr">
        <is>
          <t>Ｊ．フロント　リテイリング株式会社</t>
        </is>
      </c>
      <c r="C13" t="inlineStr">
        <is>
          <t>林  研  一</t>
        </is>
      </c>
      <c r="D13" t="inlineStr">
        <is>
          <t>1960-09-01</t>
        </is>
      </c>
      <c r="E13" t="inlineStr">
        <is>
          <t>執行役常務経営戦略統括部長</t>
        </is>
      </c>
      <c r="F13" t="inlineStr">
        <is>
          <t>2018/08/01</t>
        </is>
      </c>
      <c r="G13" t="inlineStr">
        <is>
          <t>2024/03/01</t>
        </is>
      </c>
      <c r="H13" t="inlineStr">
        <is>
          <t>株式会社大丸松坂屋百貨店執行役員大丸札幌店長事務管掌</t>
        </is>
      </c>
      <c r="I13" t="inlineStr">
        <is>
          <t>2917</t>
        </is>
      </c>
      <c r="J13" t="n">
        <v>6</v>
      </c>
      <c r="K13" t="inlineStr"/>
      <c r="L13" t="inlineStr">
        <is>
          <t>1983/04::株式会社大丸入社; 2007/02::同社大丸京都店紳士服飾部長; 2009/03::同社大丸京都店紳士服飾部長兼住文化用品部長兼美術呉服宝飾部長; 2011/03::株式会社大丸松坂屋百貨店 大丸神戸店紳士服飾部長兼住文化用品部長兼美術呉服宝飾部長; 2013/03::同社松坂屋静岡店営業部長; 2015/09::同社 本社営業本部ＭＤ戦略推進室ＭＤ・チャネル開発統括部部長（催事企画・運営担当）; 2016/01::株式会社ＪＦＲオンライン代表取締役社長; 2017/03::株式会社博多大丸取締役営業統括部長; 2018/05::株式会社大丸松坂屋百貨店本社営業本部ＭＤ企画・新規事業開発室長兼ＭＤ企画部長; 2018/08::大丸興業株式会社代表取締役兼社長執行役員; 2021/01::株式会社大丸松坂屋百貨店執行役員大丸札幌店長事務管掌; 2024/03::当社執行役常務経営戦略統括部長兼リスク管理担当（現任）株式会社パルコ取締役（現任）</t>
        </is>
      </c>
      <c r="M13" t="inlineStr">
        <is>
          <t>S100TIM5</t>
        </is>
      </c>
      <c r="N13" t="inlineStr"/>
      <c r="O13">
        <f>CIQ("TSE:"&amp;F13, "IQ_LASTSALEPRICE", G13)</f>
        <v/>
      </c>
      <c r="P13">
        <f>CIQ("TSE:"&amp;F13, "IQ_LASTSALEPRICE", G13)</f>
        <v/>
      </c>
      <c r="Q13">
        <f>CIQ("TSE:"&amp;F13, "IQ_OPER_INC", IQ_LTM, G13)</f>
        <v/>
      </c>
      <c r="R13">
        <f>CIQ("TSE:"&amp;F13, "IQ_OPER_INC", IQ_LTM, G13)</f>
        <v/>
      </c>
      <c r="S13">
        <f>CIQ("TSE:"&amp;F13, "IQ_BASIC_EPS_INCL", IQ_LTM, G13)</f>
        <v/>
      </c>
      <c r="T13">
        <f>CIQ("TSE:"&amp;F13, "IQ_BASIC_EPS_INCL", IQ_LTM, G13)</f>
        <v/>
      </c>
      <c r="U13">
        <f>(G13-F13)/365</f>
        <v/>
      </c>
      <c r="V13">
        <f>(Q13/P13)^(1/T13)-1</f>
        <v/>
      </c>
      <c r="W13">
        <f>(S13/R13)^(1/T13)-1</f>
        <v/>
      </c>
      <c r="X13" t="inlineStr"/>
    </row>
    <row r="14">
      <c r="A14" t="inlineStr">
        <is>
          <t>3086</t>
        </is>
      </c>
      <c r="B14" t="inlineStr">
        <is>
          <t>Ｊ．フロント　リテイリング株式会社</t>
        </is>
      </c>
      <c r="C14" t="inlineStr">
        <is>
          <t>森  田  幸  介</t>
        </is>
      </c>
      <c r="D14" t="inlineStr">
        <is>
          <t>1978-02-14</t>
        </is>
      </c>
      <c r="E14" t="inlineStr">
        <is>
          <t>執行役</t>
        </is>
      </c>
      <c r="F14" t="inlineStr">
        <is>
          <t>2000/04/01</t>
        </is>
      </c>
      <c r="G14" t="inlineStr">
        <is>
          <t>2024/03/01</t>
        </is>
      </c>
      <c r="H14" t="inlineStr">
        <is>
          <t>株式会社パルコ入社</t>
        </is>
      </c>
      <c r="I14" t="inlineStr">
        <is>
          <t>6919</t>
        </is>
      </c>
      <c r="J14" t="n">
        <v>2</v>
      </c>
      <c r="K14" t="inlineStr">
        <is>
          <t>同社執行役員コンテンツ開発部、コラボレーションビジネス企画部、デジタル推進部担当</t>
        </is>
      </c>
      <c r="L14" t="inlineStr">
        <is>
          <t>2000/04::株式会社パルコ入社; 2019/03::同社コラボレーションビジネス企画部部長; 2020/09::同社ウェルネス事業部部長; 2022/03::同社コンテンツ開発部部長; 2023/03::同社執行役員コンテンツ開発部、コラボレーションビジネス企画部、デジタル推進部担当; 2024/03::当社執行役経営戦略統括部事業企画部長（現任）</t>
        </is>
      </c>
      <c r="M14" t="inlineStr">
        <is>
          <t>S100TIM5</t>
        </is>
      </c>
      <c r="N14" t="inlineStr"/>
      <c r="O14">
        <f>CIQ("TSE:"&amp;F14, "IQ_LASTSALEPRICE", G14)</f>
        <v/>
      </c>
      <c r="P14">
        <f>CIQ("TSE:"&amp;F14, "IQ_LASTSALEPRICE", G14)</f>
        <v/>
      </c>
      <c r="Q14">
        <f>CIQ("TSE:"&amp;F14, "IQ_OPER_INC", IQ_LTM, G14)</f>
        <v/>
      </c>
      <c r="R14">
        <f>CIQ("TSE:"&amp;F14, "IQ_OPER_INC", IQ_LTM, G14)</f>
        <v/>
      </c>
      <c r="S14">
        <f>CIQ("TSE:"&amp;F14, "IQ_BASIC_EPS_INCL", IQ_LTM, G14)</f>
        <v/>
      </c>
      <c r="T14">
        <f>CIQ("TSE:"&amp;F14, "IQ_BASIC_EPS_INCL", IQ_LTM, G14)</f>
        <v/>
      </c>
      <c r="U14">
        <f>(G14-F14)/365</f>
        <v/>
      </c>
      <c r="V14">
        <f>(Q14/P14)^(1/T14)-1</f>
        <v/>
      </c>
      <c r="W14">
        <f>(S14/R14)^(1/T14)-1</f>
        <v/>
      </c>
      <c r="X14" t="inlineStr"/>
    </row>
    <row r="15">
      <c r="A15" t="inlineStr">
        <is>
          <t>3086</t>
        </is>
      </c>
      <c r="B15" t="inlineStr">
        <is>
          <t>Ｊ．フロント　リテイリング株式会社</t>
        </is>
      </c>
      <c r="C15" t="inlineStr">
        <is>
          <t>今  津  貴  子</t>
        </is>
      </c>
      <c r="D15" t="inlineStr">
        <is>
          <t>1971-08-07</t>
        </is>
      </c>
      <c r="E15" t="inlineStr">
        <is>
          <t>執行役</t>
        </is>
      </c>
      <c r="F15" t="inlineStr">
        <is>
          <t>2019/03/01</t>
        </is>
      </c>
      <c r="G15" t="inlineStr">
        <is>
          <t>2024/03/01</t>
        </is>
      </c>
      <c r="H15" t="inlineStr">
        <is>
          <t>Ｊ.フロント都市開発株式会社コーポレートユニット執行役員</t>
        </is>
      </c>
      <c r="I15" t="inlineStr">
        <is>
          <t>5384</t>
        </is>
      </c>
      <c r="J15" t="n">
        <v>13</v>
      </c>
      <c r="K15" t="inlineStr"/>
      <c r="L15" t="inlineStr">
        <is>
          <t>1995/04::株式会社大丸入社; 2019/03::株式会社大丸松坂屋百貨店大丸札幌店人財開発部長; 2022/12::Ｊ.フロント都市開発株式会社コーポレートユニット執行役員; 2024/03::当社執行役人財戦略統括部グループ人財開発部長兼グループ福利厚生部長（現任）</t>
        </is>
      </c>
      <c r="M15" t="inlineStr">
        <is>
          <t>S100TIM5</t>
        </is>
      </c>
      <c r="N15" t="inlineStr"/>
      <c r="O15">
        <f>CIQ("TSE:"&amp;F15, "IQ_LASTSALEPRICE", G15)</f>
        <v/>
      </c>
      <c r="P15">
        <f>CIQ("TSE:"&amp;F15, "IQ_LASTSALEPRICE", G15)</f>
        <v/>
      </c>
      <c r="Q15">
        <f>CIQ("TSE:"&amp;F15, "IQ_OPER_INC", IQ_LTM, G15)</f>
        <v/>
      </c>
      <c r="R15">
        <f>CIQ("TSE:"&amp;F15, "IQ_OPER_INC", IQ_LTM, G15)</f>
        <v/>
      </c>
      <c r="S15">
        <f>CIQ("TSE:"&amp;F15, "IQ_BASIC_EPS_INCL", IQ_LTM, G15)</f>
        <v/>
      </c>
      <c r="T15">
        <f>CIQ("TSE:"&amp;F15, "IQ_BASIC_EPS_INCL", IQ_LTM, G15)</f>
        <v/>
      </c>
      <c r="U15">
        <f>(G15-F15)/365</f>
        <v/>
      </c>
      <c r="V15">
        <f>(Q15/P15)^(1/T15)-1</f>
        <v/>
      </c>
      <c r="W15">
        <f>(S15/R15)^(1/T15)-1</f>
        <v/>
      </c>
      <c r="X15" t="inlineStr"/>
    </row>
    <row r="16">
      <c r="A16" t="inlineStr">
        <is>
          <t>4091</t>
        </is>
      </c>
      <c r="B16" t="inlineStr">
        <is>
          <t>日本酸素ホールディングス株式会社</t>
        </is>
      </c>
      <c r="C16" t="inlineStr">
        <is>
          <t>ラウル ジュディチ</t>
        </is>
      </c>
      <c r="D16" t="inlineStr">
        <is>
          <t>1969-06-25</t>
        </is>
      </c>
      <c r="E16" t="inlineStr">
        <is>
          <t>取締役</t>
        </is>
      </c>
      <c r="F16" t="inlineStr">
        <is>
          <t>2015/01/01</t>
        </is>
      </c>
      <c r="G16" t="inlineStr">
        <is>
          <t>2024/06/01</t>
        </is>
      </c>
      <c r="H16" t="inlineStr">
        <is>
          <t xml:space="preserve"> Nippon Gases Euro-Holding S.L.U. エグゼクティブ・バイスプレジデント（現）</t>
        </is>
      </c>
      <c r="I16" t="inlineStr"/>
      <c r="J16" t="n">
        <v>1</v>
      </c>
      <c r="K16" t="inlineStr"/>
      <c r="L16" t="inlineStr">
        <is>
          <t>1995/09:: Rivoira S.p.A.（現Nippon Gases Italia S.r.l.）入社; 2004/03:: 同社 ダイレクター マーケティングアンドバルクセールスディベロップメント; 2007/02:: Praxair Euroholding S.L. ダイレクター マーケティング ヨーロッパ担当; 2010/01:: Rivoira S.p.A. ダイレクター セールスアンドマーケティング イタリア担当; 2013/02:: 同社マネージングダイレクター; 2013/11:: 同社マネージングダイレクター・社長; 2015/01:: Praxair Italia S.r.l.（現Nippon Gases Italia S.r.l.）マネージングダイレクター・社長; 2024/04:: Nippon Gases Euro-Holding S.L.U. エグゼクティブ・バイスプレジデント（現）; 2024/06:: 当社取締役（現）</t>
        </is>
      </c>
      <c r="M16" t="inlineStr">
        <is>
          <t>S100TN9T</t>
        </is>
      </c>
      <c r="N16" t="inlineStr"/>
      <c r="O16">
        <f>CIQ("TSE:"&amp;F16, "IQ_LASTSALEPRICE", G16)</f>
        <v/>
      </c>
      <c r="P16">
        <f>CIQ("TSE:"&amp;F16, "IQ_LASTSALEPRICE", G16)</f>
        <v/>
      </c>
      <c r="Q16">
        <f>CIQ("TSE:"&amp;F16, "IQ_OPER_INC", IQ_LTM, G16)</f>
        <v/>
      </c>
      <c r="R16">
        <f>CIQ("TSE:"&amp;F16, "IQ_OPER_INC", IQ_LTM, G16)</f>
        <v/>
      </c>
      <c r="S16">
        <f>CIQ("TSE:"&amp;F16, "IQ_BASIC_EPS_INCL", IQ_LTM, G16)</f>
        <v/>
      </c>
      <c r="T16">
        <f>CIQ("TSE:"&amp;F16, "IQ_BASIC_EPS_INCL", IQ_LTM, G16)</f>
        <v/>
      </c>
      <c r="U16">
        <f>(G16-F16)/365</f>
        <v/>
      </c>
      <c r="V16">
        <f>(Q16/P16)^(1/T16)-1</f>
        <v/>
      </c>
      <c r="W16">
        <f>(S16/R16)^(1/T16)-1</f>
        <v/>
      </c>
      <c r="X16" t="inlineStr"/>
    </row>
    <row r="17">
      <c r="A17" t="inlineStr">
        <is>
          <t>4188</t>
        </is>
      </c>
      <c r="B17" t="inlineStr">
        <is>
          <t>三菱ケミカルグループ株式会社</t>
        </is>
      </c>
      <c r="C17" t="inlineStr">
        <is>
          <t>黒川　聡</t>
        </is>
      </c>
      <c r="D17" t="inlineStr">
        <is>
          <t>1960-05-23</t>
        </is>
      </c>
      <c r="E17" t="inlineStr">
        <is>
          <t>執行役エグゼクティブバイスプレジデント（ＭＭＡ＆デリバティブズ所管）</t>
        </is>
      </c>
      <c r="F17" t="inlineStr">
        <is>
          <t>2023/04/01</t>
        </is>
      </c>
      <c r="G17" t="inlineStr">
        <is>
          <t>2024/04/01</t>
        </is>
      </c>
      <c r="H17" t="inlineStr">
        <is>
          <t>まで）</t>
        </is>
      </c>
      <c r="I17" t="inlineStr">
        <is>
          <t>1301</t>
        </is>
      </c>
      <c r="J17" t="n">
        <v>3</v>
      </c>
      <c r="K17" t="inlineStr"/>
      <c r="L17" t="inlineStr">
        <is>
          <t>1985/04::三菱レイヨン㈱入社; 2017/04::三菱ケミカル㈱執行役員; 2022/04::同社MMA、ポリマーズ＆コンパウンズドメイン ドメイン長付（; 2023/03::まで）; 2023/04::大成ファインケミカル㈱常務取締役（; 2024/03::まで）; 2024/04::当社執行役エグゼクティブバイスプレジデント（現）</t>
        </is>
      </c>
      <c r="M17" t="inlineStr">
        <is>
          <t>S100TRLF</t>
        </is>
      </c>
      <c r="N17" t="inlineStr"/>
      <c r="O17">
        <f>CIQ("TSE:"&amp;F17, "IQ_LASTSALEPRICE", G17)</f>
        <v/>
      </c>
      <c r="P17">
        <f>CIQ("TSE:"&amp;F17, "IQ_LASTSALEPRICE", G17)</f>
        <v/>
      </c>
      <c r="Q17">
        <f>CIQ("TSE:"&amp;F17, "IQ_OPER_INC", IQ_LTM, G17)</f>
        <v/>
      </c>
      <c r="R17">
        <f>CIQ("TSE:"&amp;F17, "IQ_OPER_INC", IQ_LTM, G17)</f>
        <v/>
      </c>
      <c r="S17">
        <f>CIQ("TSE:"&amp;F17, "IQ_BASIC_EPS_INCL", IQ_LTM, G17)</f>
        <v/>
      </c>
      <c r="T17">
        <f>CIQ("TSE:"&amp;F17, "IQ_BASIC_EPS_INCL", IQ_LTM, G17)</f>
        <v/>
      </c>
      <c r="U17">
        <f>(G17-F17)/365</f>
        <v/>
      </c>
      <c r="V17">
        <f>(Q17/P17)^(1/T17)-1</f>
        <v/>
      </c>
      <c r="W17">
        <f>(S17/R17)^(1/T17)-1</f>
        <v/>
      </c>
      <c r="X17" t="inlineStr"/>
    </row>
    <row r="18">
      <c r="A18" t="inlineStr">
        <is>
          <t>4523</t>
        </is>
      </c>
      <c r="B18" t="inlineStr">
        <is>
          <t>エーザイ株式会社</t>
        </is>
      </c>
      <c r="C18" t="inlineStr">
        <is>
          <t>金井 沢治</t>
        </is>
      </c>
      <c r="D18" t="inlineStr">
        <is>
          <t>1959-03-05</t>
        </is>
      </c>
      <c r="E18" t="inlineStr">
        <is>
          <t>取締役</t>
        </is>
      </c>
      <c r="F18" t="inlineStr">
        <is>
          <t>2016/04/01</t>
        </is>
      </c>
      <c r="G18" t="inlineStr">
        <is>
          <t>2024/06/01</t>
        </is>
      </c>
      <c r="H18" t="inlineStr">
        <is>
          <t>有限責任あずさ監査法人副理事長</t>
        </is>
      </c>
      <c r="I18" t="inlineStr">
        <is>
          <t>3333</t>
        </is>
      </c>
      <c r="J18" t="n">
        <v>7</v>
      </c>
      <c r="K18" t="inlineStr"/>
      <c r="L18" t="inlineStr">
        <is>
          <t>1981/04::監査法人朝日会計社（現 有限責任あずさ監査法人）東京事務所入所; 1984/03::公認会計士登録; 1985/09::同監査法人ニューヨーク事務所勤務（〜; 1990/08::）; 1996/08::同監査法人社員; 2001/08::同監査法人代表社員（現 パートナー）（現任）; 2008/06::同監査法人本部理事; 2009/09::同監査法人上級審査会会長; 2011/07::同監査法人東京事務所第4事業部長; 2015/07::同監査法人専務理事KPMG Japan 監査部門統括責任者; 2016/04::KPMG Asia Pacific 監査部門統括責任者（現任）; 2019/06::有限責任あずさ監査法人副理事長; 2024/06::当社取締役（現任）</t>
        </is>
      </c>
      <c r="M18" t="inlineStr">
        <is>
          <t>S100TM93</t>
        </is>
      </c>
      <c r="N18" t="inlineStr"/>
      <c r="O18">
        <f>CIQ("TSE:"&amp;F18, "IQ_LASTSALEPRICE", G18)</f>
        <v/>
      </c>
      <c r="P18">
        <f>CIQ("TSE:"&amp;F18, "IQ_LASTSALEPRICE", G18)</f>
        <v/>
      </c>
      <c r="Q18">
        <f>CIQ("TSE:"&amp;F18, "IQ_OPER_INC", IQ_LTM, G18)</f>
        <v/>
      </c>
      <c r="R18">
        <f>CIQ("TSE:"&amp;F18, "IQ_OPER_INC", IQ_LTM, G18)</f>
        <v/>
      </c>
      <c r="S18">
        <f>CIQ("TSE:"&amp;F18, "IQ_BASIC_EPS_INCL", IQ_LTM, G18)</f>
        <v/>
      </c>
      <c r="T18">
        <f>CIQ("TSE:"&amp;F18, "IQ_BASIC_EPS_INCL", IQ_LTM, G18)</f>
        <v/>
      </c>
      <c r="U18">
        <f>(G18-F18)/365</f>
        <v/>
      </c>
      <c r="V18">
        <f>(Q18/P18)^(1/T18)-1</f>
        <v/>
      </c>
      <c r="W18">
        <f>(S18/R18)^(1/T18)-1</f>
        <v/>
      </c>
      <c r="X18" t="inlineStr"/>
    </row>
    <row r="19">
      <c r="A19" t="inlineStr">
        <is>
          <t>4527</t>
        </is>
      </c>
      <c r="B19" t="inlineStr">
        <is>
          <t>ロート製薬株式会社</t>
        </is>
      </c>
      <c r="C19" t="inlineStr">
        <is>
          <t>山　中　雅　恵</t>
        </is>
      </c>
      <c r="D19" t="inlineStr">
        <is>
          <t>1963-09-30</t>
        </is>
      </c>
      <c r="E19" t="inlineStr">
        <is>
          <t>取締役 チーフトランスフォーメーションオフィサー（CXO）</t>
        </is>
      </c>
      <c r="F19" t="inlineStr">
        <is>
          <t>2021/06/01</t>
        </is>
      </c>
      <c r="G19" t="inlineStr">
        <is>
          <t>2024/05/01</t>
        </is>
      </c>
      <c r="H19" t="inlineStr">
        <is>
          <t>㈱JTB社外取締役就任(現)</t>
        </is>
      </c>
      <c r="I19" t="inlineStr">
        <is>
          <t>1301</t>
        </is>
      </c>
      <c r="J19" t="n">
        <v>3</v>
      </c>
      <c r="K19" t="inlineStr"/>
      <c r="L19" t="inlineStr">
        <is>
          <t>1987/04::日本アイ・ビー・エム㈱ 入社; 2009/02::日本マイクロソフト㈱ 入社; 2014/07::㈱LIXIL入社; 2017/07::パナソニック㈱入社、コネクティッドソリューションズ社(現パナソニックコネクト㈱)常務執行役員就任; 2017/10::パナソニックシステムソリューションズジャパン㈱(現 現場ソリューションカンパニー）取締役執行役員副社長就任; 2021/06::㈱サンリオ社外取締役就任(現); 2022/06::㈱JTB社外取締役就任(現); 2024/05::当社入社; 2024/06::取締役就任(現)、チーフトランスフォーメーションオフィサー(CXO)(現)</t>
        </is>
      </c>
      <c r="M19" t="inlineStr">
        <is>
          <t>S100TX7A</t>
        </is>
      </c>
      <c r="N19" t="inlineStr"/>
      <c r="O19">
        <f>CIQ("TSE:"&amp;F19, "IQ_LASTSALEPRICE", G19)</f>
        <v/>
      </c>
      <c r="P19">
        <f>CIQ("TSE:"&amp;F19, "IQ_LASTSALEPRICE", G19)</f>
        <v/>
      </c>
      <c r="Q19">
        <f>CIQ("TSE:"&amp;F19, "IQ_OPER_INC", IQ_LTM, G19)</f>
        <v/>
      </c>
      <c r="R19">
        <f>CIQ("TSE:"&amp;F19, "IQ_OPER_INC", IQ_LTM, G19)</f>
        <v/>
      </c>
      <c r="S19">
        <f>CIQ("TSE:"&amp;F19, "IQ_BASIC_EPS_INCL", IQ_LTM, G19)</f>
        <v/>
      </c>
      <c r="T19">
        <f>CIQ("TSE:"&amp;F19, "IQ_BASIC_EPS_INCL", IQ_LTM, G19)</f>
        <v/>
      </c>
      <c r="U19">
        <f>(G19-F19)/365</f>
        <v/>
      </c>
      <c r="V19">
        <f>(Q19/P19)^(1/T19)-1</f>
        <v/>
      </c>
      <c r="W19">
        <f>(S19/R19)^(1/T19)-1</f>
        <v/>
      </c>
      <c r="X19" t="inlineStr"/>
    </row>
    <row r="20">
      <c r="A20" t="inlineStr">
        <is>
          <t>4755</t>
        </is>
      </c>
      <c r="B20" t="inlineStr">
        <is>
          <t>楽天グループ株式会社</t>
        </is>
      </c>
      <c r="C20" t="inlineStr">
        <is>
          <t>中　村　　　太</t>
        </is>
      </c>
      <c r="D20" t="inlineStr">
        <is>
          <t>1957-11-23</t>
        </is>
      </c>
      <c r="E20" t="inlineStr">
        <is>
          <t>監査役（常勤）</t>
        </is>
      </c>
      <c r="F20" t="inlineStr">
        <is>
          <t>2009/07/01</t>
        </is>
      </c>
      <c r="G20" t="inlineStr">
        <is>
          <t>2024/03/01</t>
        </is>
      </c>
      <c r="H20" t="inlineStr">
        <is>
          <t>ジェイファーマ株式会社常勤監査役</t>
        </is>
      </c>
      <c r="I20" t="inlineStr">
        <is>
          <t>4896</t>
        </is>
      </c>
      <c r="J20" t="n">
        <v>4</v>
      </c>
      <c r="K20" t="inlineStr">
        <is>
          <t>同社常勤監査役</t>
        </is>
      </c>
      <c r="L20" t="inlineStr">
        <is>
          <t>1981/04::日本専売公社（現日本たばこ産業株式会社）入社; 1990/07::JT America Inc. Vice President&amp;amp,CFO; 1994/07::日本たばこ産業株式会社資金部次長; 2000/01::同社経営企画部次長; 2005/09::JT International Inc. Vice President Internal Audit; 2009/07::日本たばこ産業株式会社経理部調査役; 2010/07::同社監査部長; 2012/06::同社常勤監査役; 2018/06::ジェイファーマ株式会社常勤監査役; 2024/03::当社常勤社外監査役（現任）</t>
        </is>
      </c>
      <c r="M20" t="inlineStr">
        <is>
          <t>S100T4X3</t>
        </is>
      </c>
      <c r="N20" t="inlineStr"/>
      <c r="O20">
        <f>CIQ("TSE:"&amp;F20, "IQ_LASTSALEPRICE", G20)</f>
        <v/>
      </c>
      <c r="P20">
        <f>CIQ("TSE:"&amp;F20, "IQ_LASTSALEPRICE", G20)</f>
        <v/>
      </c>
      <c r="Q20">
        <f>CIQ("TSE:"&amp;F20, "IQ_OPER_INC", IQ_LTM, G20)</f>
        <v/>
      </c>
      <c r="R20">
        <f>CIQ("TSE:"&amp;F20, "IQ_OPER_INC", IQ_LTM, G20)</f>
        <v/>
      </c>
      <c r="S20">
        <f>CIQ("TSE:"&amp;F20, "IQ_BASIC_EPS_INCL", IQ_LTM, G20)</f>
        <v/>
      </c>
      <c r="T20">
        <f>CIQ("TSE:"&amp;F20, "IQ_BASIC_EPS_INCL", IQ_LTM, G20)</f>
        <v/>
      </c>
      <c r="U20">
        <f>(G20-F20)/365</f>
        <v/>
      </c>
      <c r="V20">
        <f>(Q20/P20)^(1/T20)-1</f>
        <v/>
      </c>
      <c r="W20">
        <f>(S20/R20)^(1/T20)-1</f>
        <v/>
      </c>
      <c r="X20" t="inlineStr"/>
    </row>
    <row r="21">
      <c r="A21" t="inlineStr">
        <is>
          <t>4894</t>
        </is>
      </c>
      <c r="B21" t="inlineStr">
        <is>
          <t>クオリプス株式会社</t>
        </is>
      </c>
      <c r="C21" t="inlineStr">
        <is>
          <t>谷村　忠幸</t>
        </is>
      </c>
      <c r="D21" t="inlineStr">
        <is>
          <t>1981-09-29</t>
        </is>
      </c>
      <c r="E21" t="inlineStr">
        <is>
          <t>取締役副社長</t>
        </is>
      </c>
      <c r="F21" t="inlineStr">
        <is>
          <t>2020/08/01</t>
        </is>
      </c>
      <c r="G21" t="inlineStr">
        <is>
          <t>2024/04/01</t>
        </is>
      </c>
      <c r="H21" t="inlineStr">
        <is>
          <t xml:space="preserve"> ロシュ・ダイアグノスティックス株式会社ヘルスケアエクセレンス本部本部長</t>
        </is>
      </c>
      <c r="I21" t="inlineStr">
        <is>
          <t>1376</t>
        </is>
      </c>
      <c r="J21" t="n">
        <v>21</v>
      </c>
      <c r="K21" t="inlineStr"/>
      <c r="L21" t="inlineStr">
        <is>
          <t>2007/04:: 旭中央病院入職; 2009/04:: 厚生労働省保険局医療課、健康局臓器移植対策室; 2012/04:: 世界保健機関（WHO）本部HIV/AIDS、Tuberculosis、Malaria and Neglected Tropical Diseases局; 2014/04:: 厚生労働省医政局医療国際展開推進室; 2018/01:: WHO本部Health Systems and UHC局; 2020/08:: 厚生労働省総務課保健医療技術調整官; 2021/04:: ロシュ・ダイアグノスティックス株式会社ヘルスケアエクセレンス本部本部長; 2024/04:: 当社執行役員（薬事申請関連等担当）; 2024/06:: 当社取締役副社長（現任）</t>
        </is>
      </c>
      <c r="M21" t="inlineStr">
        <is>
          <t>S100TVVW</t>
        </is>
      </c>
      <c r="N21" t="inlineStr"/>
      <c r="O21">
        <f>CIQ("TSE:"&amp;F21, "IQ_LASTSALEPRICE", G21)</f>
        <v/>
      </c>
      <c r="P21">
        <f>CIQ("TSE:"&amp;F21, "IQ_LASTSALEPRICE", G21)</f>
        <v/>
      </c>
      <c r="Q21">
        <f>CIQ("TSE:"&amp;F21, "IQ_OPER_INC", IQ_LTM, G21)</f>
        <v/>
      </c>
      <c r="R21">
        <f>CIQ("TSE:"&amp;F21, "IQ_OPER_INC", IQ_LTM, G21)</f>
        <v/>
      </c>
      <c r="S21">
        <f>CIQ("TSE:"&amp;F21, "IQ_BASIC_EPS_INCL", IQ_LTM, G21)</f>
        <v/>
      </c>
      <c r="T21">
        <f>CIQ("TSE:"&amp;F21, "IQ_BASIC_EPS_INCL", IQ_LTM, G21)</f>
        <v/>
      </c>
      <c r="U21">
        <f>(G21-F21)/365</f>
        <v/>
      </c>
      <c r="V21">
        <f>(Q21/P21)^(1/T21)-1</f>
        <v/>
      </c>
      <c r="W21">
        <f>(S21/R21)^(1/T21)-1</f>
        <v/>
      </c>
      <c r="X21" t="inlineStr"/>
    </row>
    <row r="22">
      <c r="A22" t="inlineStr">
        <is>
          <t>5021</t>
        </is>
      </c>
      <c r="B22" t="inlineStr">
        <is>
          <t>コスモエネルギーホールディングス株式会社</t>
        </is>
      </c>
      <c r="C22" t="inlineStr">
        <is>
          <t>岩根　茂樹</t>
        </is>
      </c>
      <c r="D22" t="inlineStr">
        <is>
          <t>1953-05-27</t>
        </is>
      </c>
      <c r="E22" t="inlineStr">
        <is>
          <t>取締役(注)３</t>
        </is>
      </c>
      <c r="F22" t="inlineStr">
        <is>
          <t>2021/06/01</t>
        </is>
      </c>
      <c r="G22" t="inlineStr">
        <is>
          <t>2024/06/01</t>
        </is>
      </c>
      <c r="H22" t="inlineStr">
        <is>
          <t>岩谷産業㈱ 顧問（現任）</t>
        </is>
      </c>
      <c r="I22" t="inlineStr">
        <is>
          <t>1921</t>
        </is>
      </c>
      <c r="J22" t="n">
        <v>2</v>
      </c>
      <c r="K22" t="inlineStr"/>
      <c r="L22" t="inlineStr">
        <is>
          <t>1976/04::関西電力㈱入社; 2007/06::同社執行役員企画室長; 2010/06::同社常務取締役; 2012/04::同社取締役副社長; 2013/06::同社取締役副社長執行役員; 2016/06::同社取締役社長田辺三菱製薬㈱ 社外取締役; 2019/05::電気事業連合会会長; 2019/06::テレビ大阪㈱ 社外取締役; 2021/06::ユアサＭ＆Ｂ㈱ 上席顧問（現任）; 2023/12::岩谷産業㈱ 顧問（現任）; 2024/06::当社取締役（現任）</t>
        </is>
      </c>
      <c r="M22" t="inlineStr">
        <is>
          <t>S100TOPM</t>
        </is>
      </c>
      <c r="N22" t="inlineStr"/>
      <c r="O22">
        <f>CIQ("TSE:"&amp;F22, "IQ_LASTSALEPRICE", G22)</f>
        <v/>
      </c>
      <c r="P22">
        <f>CIQ("TSE:"&amp;F22, "IQ_LASTSALEPRICE", G22)</f>
        <v/>
      </c>
      <c r="Q22">
        <f>CIQ("TSE:"&amp;F22, "IQ_OPER_INC", IQ_LTM, G22)</f>
        <v/>
      </c>
      <c r="R22">
        <f>CIQ("TSE:"&amp;F22, "IQ_OPER_INC", IQ_LTM, G22)</f>
        <v/>
      </c>
      <c r="S22">
        <f>CIQ("TSE:"&amp;F22, "IQ_BASIC_EPS_INCL", IQ_LTM, G22)</f>
        <v/>
      </c>
      <c r="T22">
        <f>CIQ("TSE:"&amp;F22, "IQ_BASIC_EPS_INCL", IQ_LTM, G22)</f>
        <v/>
      </c>
      <c r="U22">
        <f>(G22-F22)/365</f>
        <v/>
      </c>
      <c r="V22">
        <f>(Q22/P22)^(1/T22)-1</f>
        <v/>
      </c>
      <c r="W22">
        <f>(S22/R22)^(1/T22)-1</f>
        <v/>
      </c>
      <c r="X22" t="inlineStr"/>
    </row>
    <row r="23">
      <c r="A23" t="inlineStr">
        <is>
          <t>5076</t>
        </is>
      </c>
      <c r="B23" t="inlineStr">
        <is>
          <t>インフロニア・ホールディングス株式会社</t>
        </is>
      </c>
      <c r="C23" t="inlineStr">
        <is>
          <t>富安　敏明</t>
        </is>
      </c>
      <c r="D23" t="inlineStr">
        <is>
          <t>1968-02-08</t>
        </is>
      </c>
      <c r="E23" t="inlineStr">
        <is>
          <t>執行役人材戦略担当サステナビリティ推進担当</t>
        </is>
      </c>
      <c r="F23" t="inlineStr">
        <is>
          <t>1993/04/01</t>
        </is>
      </c>
      <c r="G23" t="inlineStr">
        <is>
          <t>2024/06/01</t>
        </is>
      </c>
      <c r="H23" t="inlineStr">
        <is>
          <t>前田道路(株)社長室長、現在に至る執行役員</t>
        </is>
      </c>
      <c r="I23" t="inlineStr">
        <is>
          <t>1882</t>
        </is>
      </c>
      <c r="J23" t="n">
        <v>5</v>
      </c>
      <c r="K23" t="inlineStr">
        <is>
          <t>同社専務執行役員、現在に至る内部統制担当</t>
        </is>
      </c>
      <c r="L23" t="inlineStr">
        <is>
          <t>1993/04::前田建設工業(株)入社; 2017/07::同社東京建築支店管理部長; 2019/04::同社本店総合監査部長; 2020/04::同社経営革新本部管理部長; 2020/07::前田道路(株)社長室長、現在に至る執行役員; 2021/04::同社管理本部長、現在に至る常務執行役員; 2021/06::同社取締役; 2022/05::同社経営企画担当、情報システム担当、現在に至る; 2023/04::同社専務執行役員、現在に至る内部統制担当; 2024/06::当社執行役人材戦略担当、サステナビリティ推進担当、現在に至る前田道路(株)代表取締役、現在に至る</t>
        </is>
      </c>
      <c r="M23" t="inlineStr">
        <is>
          <t>S100TQDB</t>
        </is>
      </c>
      <c r="N23" t="inlineStr"/>
      <c r="O23">
        <f>CIQ("TSE:"&amp;F23, "IQ_LASTSALEPRICE", G23)</f>
        <v/>
      </c>
      <c r="P23">
        <f>CIQ("TSE:"&amp;F23, "IQ_LASTSALEPRICE", G23)</f>
        <v/>
      </c>
      <c r="Q23">
        <f>CIQ("TSE:"&amp;F23, "IQ_OPER_INC", IQ_LTM, G23)</f>
        <v/>
      </c>
      <c r="R23">
        <f>CIQ("TSE:"&amp;F23, "IQ_OPER_INC", IQ_LTM, G23)</f>
        <v/>
      </c>
      <c r="S23">
        <f>CIQ("TSE:"&amp;F23, "IQ_BASIC_EPS_INCL", IQ_LTM, G23)</f>
        <v/>
      </c>
      <c r="T23">
        <f>CIQ("TSE:"&amp;F23, "IQ_BASIC_EPS_INCL", IQ_LTM, G23)</f>
        <v/>
      </c>
      <c r="U23">
        <f>(G23-F23)/365</f>
        <v/>
      </c>
      <c r="V23">
        <f>(Q23/P23)^(1/T23)-1</f>
        <v/>
      </c>
      <c r="W23">
        <f>(S23/R23)^(1/T23)-1</f>
        <v/>
      </c>
      <c r="X23" t="inlineStr"/>
    </row>
    <row r="24">
      <c r="A24" t="inlineStr">
        <is>
          <t>5076</t>
        </is>
      </c>
      <c r="B24" t="inlineStr">
        <is>
          <t>インフロニア・ホールディングス株式会社</t>
        </is>
      </c>
      <c r="C24" t="inlineStr">
        <is>
          <t>下條　真</t>
        </is>
      </c>
      <c r="D24" t="inlineStr">
        <is>
          <t>1968-09-04</t>
        </is>
      </c>
      <c r="E24" t="inlineStr">
        <is>
          <t>執行役財務戦略担当</t>
        </is>
      </c>
      <c r="F24" t="inlineStr">
        <is>
          <t>2011/04/01</t>
        </is>
      </c>
      <c r="G24" t="inlineStr">
        <is>
          <t>2024/06/01</t>
        </is>
      </c>
      <c r="H24" t="inlineStr">
        <is>
          <t>日本風力開発(株)入社、執行役員ＣＦＯ本部長、現在に至る管理本部長</t>
        </is>
      </c>
      <c r="I24" t="inlineStr">
        <is>
          <t>1887</t>
        </is>
      </c>
      <c r="J24" t="n">
        <v>5</v>
      </c>
      <c r="K24" t="inlineStr"/>
      <c r="L24" t="inlineStr">
        <is>
          <t>1991/04::オリックス(株)入社; 2000/02::Fidelity Investments入社; 2006/07::KVH(株)入社、財務最高責任者; 2011/04::日興アセットマネジメント(株)入社、 International ＣＦＯ兼財務企画部長; 2015/10::日本風力開発(株)入社、執行役員ＣＦＯ本部長、現在に至る管理本部長; 2024/06::当社執行役財務戦略担当、現在に至る</t>
        </is>
      </c>
      <c r="M24" t="inlineStr">
        <is>
          <t>S100TQDB</t>
        </is>
      </c>
      <c r="N24" t="inlineStr"/>
      <c r="O24">
        <f>CIQ("TSE:"&amp;F24, "IQ_LASTSALEPRICE", G24)</f>
        <v/>
      </c>
      <c r="P24">
        <f>CIQ("TSE:"&amp;F24, "IQ_LASTSALEPRICE", G24)</f>
        <v/>
      </c>
      <c r="Q24">
        <f>CIQ("TSE:"&amp;F24, "IQ_OPER_INC", IQ_LTM, G24)</f>
        <v/>
      </c>
      <c r="R24">
        <f>CIQ("TSE:"&amp;F24, "IQ_OPER_INC", IQ_LTM, G24)</f>
        <v/>
      </c>
      <c r="S24">
        <f>CIQ("TSE:"&amp;F24, "IQ_BASIC_EPS_INCL", IQ_LTM, G24)</f>
        <v/>
      </c>
      <c r="T24">
        <f>CIQ("TSE:"&amp;F24, "IQ_BASIC_EPS_INCL", IQ_LTM, G24)</f>
        <v/>
      </c>
      <c r="U24">
        <f>(G24-F24)/365</f>
        <v/>
      </c>
      <c r="V24">
        <f>(Q24/P24)^(1/T24)-1</f>
        <v/>
      </c>
      <c r="W24">
        <f>(S24/R24)^(1/T24)-1</f>
        <v/>
      </c>
      <c r="X24" t="inlineStr"/>
    </row>
    <row r="25">
      <c r="A25" t="inlineStr">
        <is>
          <t>5105</t>
        </is>
      </c>
      <c r="B25" t="inlineStr">
        <is>
          <t>ＴＯＹＯ　ＴＩＲＥ株式会社</t>
        </is>
      </c>
      <c r="C25" t="inlineStr">
        <is>
          <t>髙　橋　　　司</t>
        </is>
      </c>
      <c r="D25" t="inlineStr">
        <is>
          <t>1962-12-10</t>
        </is>
      </c>
      <c r="E25" t="inlineStr">
        <is>
          <t>監査役(注)２</t>
        </is>
      </c>
      <c r="F25" t="inlineStr">
        <is>
          <t>2019/03/01</t>
        </is>
      </c>
      <c r="G25" t="inlineStr">
        <is>
          <t>2024/03/01</t>
        </is>
      </c>
      <c r="H25" t="inlineStr">
        <is>
          <t>㈱日本触媒 社外監査役(現任)</t>
        </is>
      </c>
      <c r="I25" t="inlineStr">
        <is>
          <t>4114</t>
        </is>
      </c>
      <c r="J25" t="n">
        <v>0</v>
      </c>
      <c r="K25" t="inlineStr"/>
      <c r="L25" t="inlineStr">
        <is>
          <t>1989/04::弁護士登録勝部法律事務所（現 勝部・髙橋法律事務所）入所; 2008/06::因幡電機産業㈱ 社外取締役; 2010/04::大阪弁護士会 副会長; 2012/07::勝部・髙橋法律事務所 代表(現任）; 2013/05::イオンディライト㈱ 社外監査役(現任); 2019/03::日本電気硝子㈱ 社外監査役; 2020/06::㈱日本触媒 社外監査役(現任); 2024/03::当社監査役(現任)</t>
        </is>
      </c>
      <c r="M25" t="inlineStr">
        <is>
          <t>S100T4F2</t>
        </is>
      </c>
      <c r="N25" t="inlineStr"/>
      <c r="O25">
        <f>CIQ("TSE:"&amp;F25, "IQ_LASTSALEPRICE", G25)</f>
        <v/>
      </c>
      <c r="P25">
        <f>CIQ("TSE:"&amp;F25, "IQ_LASTSALEPRICE", G25)</f>
        <v/>
      </c>
      <c r="Q25">
        <f>CIQ("TSE:"&amp;F25, "IQ_OPER_INC", IQ_LTM, G25)</f>
        <v/>
      </c>
      <c r="R25">
        <f>CIQ("TSE:"&amp;F25, "IQ_OPER_INC", IQ_LTM, G25)</f>
        <v/>
      </c>
      <c r="S25">
        <f>CIQ("TSE:"&amp;F25, "IQ_BASIC_EPS_INCL", IQ_LTM, G25)</f>
        <v/>
      </c>
      <c r="T25">
        <f>CIQ("TSE:"&amp;F25, "IQ_BASIC_EPS_INCL", IQ_LTM, G25)</f>
        <v/>
      </c>
      <c r="U25">
        <f>(G25-F25)/365</f>
        <v/>
      </c>
      <c r="V25">
        <f>(Q25/P25)^(1/T25)-1</f>
        <v/>
      </c>
      <c r="W25">
        <f>(S25/R25)^(1/T25)-1</f>
        <v/>
      </c>
      <c r="X25" t="inlineStr"/>
    </row>
    <row r="26">
      <c r="A26" t="inlineStr">
        <is>
          <t>5232</t>
        </is>
      </c>
      <c r="B26" t="inlineStr">
        <is>
          <t>住友大阪セメント株式会社</t>
        </is>
      </c>
      <c r="C26" t="inlineStr">
        <is>
          <t>池田　敬二</t>
        </is>
      </c>
      <c r="D26" t="inlineStr">
        <is>
          <t>1961-12-29</t>
        </is>
      </c>
      <c r="E26" t="inlineStr">
        <is>
          <t xml:space="preserve"> 監査役</t>
        </is>
      </c>
      <c r="F26" t="inlineStr">
        <is>
          <t>2015/07/01</t>
        </is>
      </c>
      <c r="G26" t="inlineStr">
        <is>
          <t>2024/06/01</t>
        </is>
      </c>
      <c r="H26" t="inlineStr">
        <is>
          <t>同監査法人社員会議長</t>
        </is>
      </c>
      <c r="I26" t="inlineStr">
        <is>
          <t>1301</t>
        </is>
      </c>
      <c r="J26" t="n">
        <v>3</v>
      </c>
      <c r="K26" t="inlineStr"/>
      <c r="L26" t="inlineStr">
        <is>
          <t>1988/10::監査法人朝日新和会計社（現有限責任あずさ監査法人）入所; 1994/03::公認会計士登録; 2010/06::同監査法人代表社員; 2015/07::同監査法人総務部長; 2023/06::同監査法人社員会議長; 2024/06::当社監査役（現任）</t>
        </is>
      </c>
      <c r="M26" t="inlineStr">
        <is>
          <t>S100TR7A</t>
        </is>
      </c>
      <c r="N26" t="inlineStr"/>
      <c r="O26">
        <f>CIQ("TSE:"&amp;F26, "IQ_LASTSALEPRICE", G26)</f>
        <v/>
      </c>
      <c r="P26">
        <f>CIQ("TSE:"&amp;F26, "IQ_LASTSALEPRICE", G26)</f>
        <v/>
      </c>
      <c r="Q26">
        <f>CIQ("TSE:"&amp;F26, "IQ_OPER_INC", IQ_LTM, G26)</f>
        <v/>
      </c>
      <c r="R26">
        <f>CIQ("TSE:"&amp;F26, "IQ_OPER_INC", IQ_LTM, G26)</f>
        <v/>
      </c>
      <c r="S26">
        <f>CIQ("TSE:"&amp;F26, "IQ_BASIC_EPS_INCL", IQ_LTM, G26)</f>
        <v/>
      </c>
      <c r="T26">
        <f>CIQ("TSE:"&amp;F26, "IQ_BASIC_EPS_INCL", IQ_LTM, G26)</f>
        <v/>
      </c>
      <c r="U26">
        <f>(G26-F26)/365</f>
        <v/>
      </c>
      <c r="V26">
        <f>(Q26/P26)^(1/T26)-1</f>
        <v/>
      </c>
      <c r="W26">
        <f>(S26/R26)^(1/T26)-1</f>
        <v/>
      </c>
      <c r="X26" t="inlineStr"/>
    </row>
    <row r="27">
      <c r="A27" t="inlineStr">
        <is>
          <t>5411</t>
        </is>
      </c>
      <c r="B27" t="inlineStr">
        <is>
          <t>ＪＦＥホールディングス株式会社</t>
        </is>
      </c>
      <c r="C27" t="inlineStr">
        <is>
          <t>広瀬　政之</t>
        </is>
      </c>
      <c r="D27" t="inlineStr">
        <is>
          <t>1963-11-19</t>
        </is>
      </c>
      <c r="E27" t="inlineStr">
        <is>
          <t>代表取締役</t>
        </is>
      </c>
      <c r="F27" t="inlineStr">
        <is>
          <t>1986/04/01</t>
        </is>
      </c>
      <c r="G27" t="inlineStr">
        <is>
          <t>2024/06/01</t>
        </is>
      </c>
      <c r="H27" t="inlineStr">
        <is>
          <t>ＪＦＥスチール株式会社常務執行役員</t>
        </is>
      </c>
      <c r="I27" t="inlineStr">
        <is>
          <t>4832</t>
        </is>
      </c>
      <c r="J27" t="n">
        <v>6</v>
      </c>
      <c r="K27" t="inlineStr">
        <is>
          <t>同社代表取締役社長(現任)</t>
        </is>
      </c>
      <c r="L27" t="inlineStr">
        <is>
          <t>1986/04::川崎製鉄株式会社入社; 2017/04::ＪＦＥスチール株式会社常務執行役員; 2021/04::同社専務執行役員; 2023/04::同社代表取締役副社長; 2024/04::同社代表取締役社長(現任); 2024/06::当社代表取締役（現任）(重要な兼職の状況)ＪＦＥスチール株式会社代表取締役社長</t>
        </is>
      </c>
      <c r="M27" t="inlineStr">
        <is>
          <t>S100TPCX</t>
        </is>
      </c>
      <c r="N27" t="inlineStr"/>
      <c r="O27">
        <f>CIQ("TSE:"&amp;F27, "IQ_LASTSALEPRICE", G27)</f>
        <v/>
      </c>
      <c r="P27">
        <f>CIQ("TSE:"&amp;F27, "IQ_LASTSALEPRICE", G27)</f>
        <v/>
      </c>
      <c r="Q27">
        <f>CIQ("TSE:"&amp;F27, "IQ_OPER_INC", IQ_LTM, G27)</f>
        <v/>
      </c>
      <c r="R27">
        <f>CIQ("TSE:"&amp;F27, "IQ_OPER_INC", IQ_LTM, G27)</f>
        <v/>
      </c>
      <c r="S27">
        <f>CIQ("TSE:"&amp;F27, "IQ_BASIC_EPS_INCL", IQ_LTM, G27)</f>
        <v/>
      </c>
      <c r="T27">
        <f>CIQ("TSE:"&amp;F27, "IQ_BASIC_EPS_INCL", IQ_LTM, G27)</f>
        <v/>
      </c>
      <c r="U27">
        <f>(G27-F27)/365</f>
        <v/>
      </c>
      <c r="V27">
        <f>(Q27/P27)^(1/T27)-1</f>
        <v/>
      </c>
      <c r="W27">
        <f>(S27/R27)^(1/T27)-1</f>
        <v/>
      </c>
      <c r="X27" t="inlineStr"/>
    </row>
    <row r="28">
      <c r="A28" t="inlineStr">
        <is>
          <t>5411</t>
        </is>
      </c>
      <c r="B28" t="inlineStr">
        <is>
          <t>ＪＦＥホールディングス株式会社</t>
        </is>
      </c>
      <c r="C28" t="inlineStr">
        <is>
          <t>福田　一美</t>
        </is>
      </c>
      <c r="D28" t="inlineStr">
        <is>
          <t>1962-03-01</t>
        </is>
      </c>
      <c r="E28" t="inlineStr">
        <is>
          <t>取締役</t>
        </is>
      </c>
      <c r="F28" t="inlineStr">
        <is>
          <t>1986/04/01</t>
        </is>
      </c>
      <c r="G28" t="inlineStr">
        <is>
          <t>2024/06/01</t>
        </is>
      </c>
      <c r="H28" t="inlineStr">
        <is>
          <t>ＪＦＥエンジニアリング株式会社常務執行役員</t>
        </is>
      </c>
      <c r="I28" t="inlineStr">
        <is>
          <t>1301</t>
        </is>
      </c>
      <c r="J28" t="n">
        <v>3</v>
      </c>
      <c r="K28" t="inlineStr">
        <is>
          <t>同社代表取締役社長(現任)</t>
        </is>
      </c>
      <c r="L28" t="inlineStr">
        <is>
          <t>1986/04::川崎製鉄株式会社入社; 2018/04::ＪＦＥエンジニアリング株式会社常務執行役員; 2023/04::同社専務執行役員; 2024/04::同社代表取締役社長(現任); 2024/06::当社取締役（現任）(重要な兼職の状況)ＪＦＥエンジニアリング株式会社代表取締役社長</t>
        </is>
      </c>
      <c r="M28" t="inlineStr">
        <is>
          <t>S100TPCX</t>
        </is>
      </c>
      <c r="N28" t="inlineStr"/>
      <c r="O28">
        <f>CIQ("TSE:"&amp;F28, "IQ_LASTSALEPRICE", G28)</f>
        <v/>
      </c>
      <c r="P28">
        <f>CIQ("TSE:"&amp;F28, "IQ_LASTSALEPRICE", G28)</f>
        <v/>
      </c>
      <c r="Q28">
        <f>CIQ("TSE:"&amp;F28, "IQ_OPER_INC", IQ_LTM, G28)</f>
        <v/>
      </c>
      <c r="R28">
        <f>CIQ("TSE:"&amp;F28, "IQ_OPER_INC", IQ_LTM, G28)</f>
        <v/>
      </c>
      <c r="S28">
        <f>CIQ("TSE:"&amp;F28, "IQ_BASIC_EPS_INCL", IQ_LTM, G28)</f>
        <v/>
      </c>
      <c r="T28">
        <f>CIQ("TSE:"&amp;F28, "IQ_BASIC_EPS_INCL", IQ_LTM, G28)</f>
        <v/>
      </c>
      <c r="U28">
        <f>(G28-F28)/365</f>
        <v/>
      </c>
      <c r="V28">
        <f>(Q28/P28)^(1/T28)-1</f>
        <v/>
      </c>
      <c r="W28">
        <f>(S28/R28)^(1/T28)-1</f>
        <v/>
      </c>
      <c r="X28" t="inlineStr"/>
    </row>
    <row r="29">
      <c r="A29" t="inlineStr">
        <is>
          <t>5631</t>
        </is>
      </c>
      <c r="B29" t="inlineStr">
        <is>
          <t>株式会社日本製鋼所</t>
        </is>
      </c>
      <c r="C29" t="inlineStr">
        <is>
          <t>水本　伸子（注）７</t>
        </is>
      </c>
      <c r="D29" t="inlineStr">
        <is>
          <t>1957-03-31</t>
        </is>
      </c>
      <c r="E29" t="inlineStr">
        <is>
          <t>取締役</t>
        </is>
      </c>
      <c r="F29" t="inlineStr">
        <is>
          <t>2023/06/01</t>
        </is>
      </c>
      <c r="G29" t="inlineStr">
        <is>
          <t>2024/06/01</t>
        </is>
      </c>
      <c r="H29" t="inlineStr">
        <is>
          <t>株式会社オカムラ社外取締役（現任）</t>
        </is>
      </c>
      <c r="I29" t="inlineStr">
        <is>
          <t>7994</t>
        </is>
      </c>
      <c r="J29" t="n">
        <v>1</v>
      </c>
      <c r="K29" t="inlineStr"/>
      <c r="L29" t="inlineStr">
        <is>
          <t>1982/04::石川島播磨重工業株式会社（現 株式会社IHI）入社; 2008/10::同社人事部採用グループ部長; 2012/04::同社CSR推進部長; 2014/04::同社執行役員、グループ業務統括室長; 2016/04::同社調達企画本部長; 2017/04::同社常務執行役員; 2018/04::同社高度情報マネジメント統括本部長; 2018/06::同社取締役常務執行役員; 2020/04::同社取締役（; 2020/06::退任）; 2020/07::同社顧問エグゼクティブ・フェロー; 2021/04::同社顧問（; 2021/06::株式会社トクヤマ社外取締役（監査等委員）（現任） 株式会社大気社社外取締役（; 2023/06::退任）; 2023/06::退任）; 2023/06::株式会社オカムラ社外取締役（現任）; 2024/06::当社取締役（現任）</t>
        </is>
      </c>
      <c r="M29" t="inlineStr">
        <is>
          <t>S100TOYI</t>
        </is>
      </c>
      <c r="N29" t="inlineStr"/>
      <c r="O29">
        <f>CIQ("TSE:"&amp;F29, "IQ_LASTSALEPRICE", G29)</f>
        <v/>
      </c>
      <c r="P29">
        <f>CIQ("TSE:"&amp;F29, "IQ_LASTSALEPRICE", G29)</f>
        <v/>
      </c>
      <c r="Q29">
        <f>CIQ("TSE:"&amp;F29, "IQ_OPER_INC", IQ_LTM, G29)</f>
        <v/>
      </c>
      <c r="R29">
        <f>CIQ("TSE:"&amp;F29, "IQ_OPER_INC", IQ_LTM, G29)</f>
        <v/>
      </c>
      <c r="S29">
        <f>CIQ("TSE:"&amp;F29, "IQ_BASIC_EPS_INCL", IQ_LTM, G29)</f>
        <v/>
      </c>
      <c r="T29">
        <f>CIQ("TSE:"&amp;F29, "IQ_BASIC_EPS_INCL", IQ_LTM, G29)</f>
        <v/>
      </c>
      <c r="U29">
        <f>(G29-F29)/365</f>
        <v/>
      </c>
      <c r="V29">
        <f>(Q29/P29)^(1/T29)-1</f>
        <v/>
      </c>
      <c r="W29">
        <f>(S29/R29)^(1/T29)-1</f>
        <v/>
      </c>
      <c r="X29" t="inlineStr"/>
    </row>
    <row r="30">
      <c r="A30" t="inlineStr">
        <is>
          <t>5714</t>
        </is>
      </c>
      <c r="B30" t="inlineStr">
        <is>
          <t>ＤＯＷＡホールディングス株式会社</t>
        </is>
      </c>
      <c r="C30" t="inlineStr">
        <is>
          <t>堤　　あづさ</t>
        </is>
      </c>
      <c r="D30" t="inlineStr">
        <is>
          <t>1972-09-22</t>
        </is>
      </c>
      <c r="E30" t="inlineStr">
        <is>
          <t>監査役（常勤）</t>
        </is>
      </c>
      <c r="F30" t="inlineStr">
        <is>
          <t>2023/06/01</t>
        </is>
      </c>
      <c r="G30" t="inlineStr">
        <is>
          <t>2024/06/01</t>
        </is>
      </c>
      <c r="H30" t="inlineStr">
        <is>
          <t>堤あづさ公認会計士事務所 開業(現)</t>
        </is>
      </c>
      <c r="I30" t="inlineStr"/>
      <c r="J30" t="n">
        <v>1</v>
      </c>
      <c r="K30" t="inlineStr"/>
      <c r="L30" t="inlineStr">
        <is>
          <t>1995/04::朝日監査法人(現有限責任あずさ監査法人)東京事務所入社(; 2004/06::まで); 2005/01::有限責任あずさ監査法人 大阪事務所入社; 2015/04::同法人東京事務所; 2019/07::同法人アドバイザリー事業部(; 2023/06::まで）; 2023/07::堤あづさ公認会計士事務所 開業(現); 2024/06::当社監査役(現)</t>
        </is>
      </c>
      <c r="M30" t="inlineStr">
        <is>
          <t>S100TO7R</t>
        </is>
      </c>
      <c r="N30" t="inlineStr"/>
      <c r="O30">
        <f>CIQ("TSE:"&amp;F30, "IQ_LASTSALEPRICE", G30)</f>
        <v/>
      </c>
      <c r="P30">
        <f>CIQ("TSE:"&amp;F30, "IQ_LASTSALEPRICE", G30)</f>
        <v/>
      </c>
      <c r="Q30">
        <f>CIQ("TSE:"&amp;F30, "IQ_OPER_INC", IQ_LTM, G30)</f>
        <v/>
      </c>
      <c r="R30">
        <f>CIQ("TSE:"&amp;F30, "IQ_OPER_INC", IQ_LTM, G30)</f>
        <v/>
      </c>
      <c r="S30">
        <f>CIQ("TSE:"&amp;F30, "IQ_BASIC_EPS_INCL", IQ_LTM, G30)</f>
        <v/>
      </c>
      <c r="T30">
        <f>CIQ("TSE:"&amp;F30, "IQ_BASIC_EPS_INCL", IQ_LTM, G30)</f>
        <v/>
      </c>
      <c r="U30">
        <f>(G30-F30)/365</f>
        <v/>
      </c>
      <c r="V30">
        <f>(Q30/P30)^(1/T30)-1</f>
        <v/>
      </c>
      <c r="W30">
        <f>(S30/R30)^(1/T30)-1</f>
        <v/>
      </c>
      <c r="X30" t="inlineStr"/>
    </row>
    <row r="31">
      <c r="A31" t="inlineStr">
        <is>
          <t>5726</t>
        </is>
      </c>
      <c r="B31" t="inlineStr">
        <is>
          <t>株式会社大阪チタニウムテクノロジーズ</t>
        </is>
      </c>
      <c r="C31" t="inlineStr">
        <is>
          <t>松　岡　　淳</t>
        </is>
      </c>
      <c r="D31" t="inlineStr">
        <is>
          <t>1969-08-18</t>
        </is>
      </c>
      <c r="E31" t="inlineStr">
        <is>
          <t>取締役執行役員</t>
        </is>
      </c>
      <c r="F31" t="inlineStr">
        <is>
          <t>1992/04/01</t>
        </is>
      </c>
      <c r="G31" t="inlineStr">
        <is>
          <t>2024/04/01</t>
        </is>
      </c>
      <c r="H31" t="inlineStr">
        <is>
          <t>㈱神戸製鋼所入社</t>
        </is>
      </c>
      <c r="I31" t="inlineStr">
        <is>
          <t>5406</t>
        </is>
      </c>
      <c r="J31" t="n">
        <v>1</v>
      </c>
      <c r="K31" t="inlineStr">
        <is>
          <t>同社素形材事業部門チタンユニット長</t>
        </is>
      </c>
      <c r="L31" t="inlineStr">
        <is>
          <t>1992/04::㈱神戸製鋼所入社; 2018/04::同社鉄鋼事業部門チタン本部チタン営業部担当部長; 2019/04::同社鉄鋼事業部門チタン本部チタン営業部長; 2020/04::同社素形材事業部門チタンユニットチタン営業部長; 2021/04::同社素形材事業部門アルミ鋳鍛ユニット長; 2023/04::同社素形材事業部門チタンユニット長; 2024/04::当社顧問; 2024/06::当社取締役執行役員(現任)</t>
        </is>
      </c>
      <c r="M31" t="inlineStr">
        <is>
          <t>S100TSNG</t>
        </is>
      </c>
      <c r="N31" t="inlineStr"/>
      <c r="O31">
        <f>CIQ("TSE:"&amp;F31, "IQ_LASTSALEPRICE", G31)</f>
        <v/>
      </c>
      <c r="P31">
        <f>CIQ("TSE:"&amp;F31, "IQ_LASTSALEPRICE", G31)</f>
        <v/>
      </c>
      <c r="Q31">
        <f>CIQ("TSE:"&amp;F31, "IQ_OPER_INC", IQ_LTM, G31)</f>
        <v/>
      </c>
      <c r="R31">
        <f>CIQ("TSE:"&amp;F31, "IQ_OPER_INC", IQ_LTM, G31)</f>
        <v/>
      </c>
      <c r="S31">
        <f>CIQ("TSE:"&amp;F31, "IQ_BASIC_EPS_INCL", IQ_LTM, G31)</f>
        <v/>
      </c>
      <c r="T31">
        <f>CIQ("TSE:"&amp;F31, "IQ_BASIC_EPS_INCL", IQ_LTM, G31)</f>
        <v/>
      </c>
      <c r="U31">
        <f>(G31-F31)/365</f>
        <v/>
      </c>
      <c r="V31">
        <f>(Q31/P31)^(1/T31)-1</f>
        <v/>
      </c>
      <c r="W31">
        <f>(S31/R31)^(1/T31)-1</f>
        <v/>
      </c>
      <c r="X31" t="inlineStr"/>
    </row>
    <row r="32">
      <c r="A32" t="inlineStr">
        <is>
          <t>6178</t>
        </is>
      </c>
      <c r="B32" t="inlineStr">
        <is>
          <t>日本郵政株式会社</t>
        </is>
      </c>
      <c r="C32" t="inlineStr">
        <is>
          <t>美並　義人</t>
        </is>
      </c>
      <c r="D32" t="inlineStr">
        <is>
          <t>1960-07-23</t>
        </is>
      </c>
      <c r="E32" t="inlineStr">
        <is>
          <t>常務執行役</t>
        </is>
      </c>
      <c r="F32" t="inlineStr">
        <is>
          <t>2021/11/01</t>
        </is>
      </c>
      <c r="G32" t="inlineStr">
        <is>
          <t>2024/06/01</t>
        </is>
      </c>
      <c r="H32" t="inlineStr">
        <is>
          <t>同 代表取締役副社長兼執行役員副社長(現職)</t>
        </is>
      </c>
      <c r="I32" t="inlineStr">
        <is>
          <t>1921</t>
        </is>
      </c>
      <c r="J32" t="n">
        <v>1</v>
      </c>
      <c r="K32" t="inlineStr"/>
      <c r="L32" t="inlineStr">
        <is>
          <t>1974/04::大蔵省採用; 2008/07::財務省 理財局国有財産企画課長; 2009/09::内閣官房長官秘書官事務取扱; 2010/06::財務省 理財局財政投融資総括課長; 2011/07::同 理財局総務課長; 2012/07::同 大臣官房審議官(理財局); 2013/06::同 理財局次長; 2014/07::内閣官房内閣審議官; 2015/07::財務省 主計局次長; 2016/06::近畿財務局長; 2018/08::財務総合政策研究所長; 2019/07::東京国税局長; 2021/11::日本郵便株式会社 専務執行役員; 2023/06::同 代表取締役副社長兼執行役員副社長(現職); 2024/06::当社常務執行役(現職)</t>
        </is>
      </c>
      <c r="M32" t="inlineStr">
        <is>
          <t>S100TO15</t>
        </is>
      </c>
      <c r="N32" t="inlineStr"/>
      <c r="O32">
        <f>CIQ("TSE:"&amp;F32, "IQ_LASTSALEPRICE", G32)</f>
        <v/>
      </c>
      <c r="P32">
        <f>CIQ("TSE:"&amp;F32, "IQ_LASTSALEPRICE", G32)</f>
        <v/>
      </c>
      <c r="Q32">
        <f>CIQ("TSE:"&amp;F32, "IQ_OPER_INC", IQ_LTM, G32)</f>
        <v/>
      </c>
      <c r="R32">
        <f>CIQ("TSE:"&amp;F32, "IQ_OPER_INC", IQ_LTM, G32)</f>
        <v/>
      </c>
      <c r="S32">
        <f>CIQ("TSE:"&amp;F32, "IQ_BASIC_EPS_INCL", IQ_LTM, G32)</f>
        <v/>
      </c>
      <c r="T32">
        <f>CIQ("TSE:"&amp;F32, "IQ_BASIC_EPS_INCL", IQ_LTM, G32)</f>
        <v/>
      </c>
      <c r="U32">
        <f>(G32-F32)/365</f>
        <v/>
      </c>
      <c r="V32">
        <f>(Q32/P32)^(1/T32)-1</f>
        <v/>
      </c>
      <c r="W32">
        <f>(S32/R32)^(1/T32)-1</f>
        <v/>
      </c>
      <c r="X32" t="inlineStr"/>
    </row>
    <row r="33">
      <c r="A33" t="inlineStr">
        <is>
          <t>6178</t>
        </is>
      </c>
      <c r="B33" t="inlineStr">
        <is>
          <t>日本郵政株式会社</t>
        </is>
      </c>
      <c r="C33" t="inlineStr">
        <is>
          <t>笠間　貴之</t>
        </is>
      </c>
      <c r="D33" t="inlineStr">
        <is>
          <t>1973-08-09</t>
        </is>
      </c>
      <c r="E33" t="inlineStr">
        <is>
          <t>取締役</t>
        </is>
      </c>
      <c r="F33" t="inlineStr">
        <is>
          <t>2023/06/01</t>
        </is>
      </c>
      <c r="G33" t="inlineStr">
        <is>
          <t>2024/06/01</t>
        </is>
      </c>
      <c r="H33" t="inlineStr">
        <is>
          <t>同 取締役兼代表執行役社長(現職)</t>
        </is>
      </c>
      <c r="I33" t="inlineStr">
        <is>
          <t>1921</t>
        </is>
      </c>
      <c r="J33" t="n">
        <v>1</v>
      </c>
      <c r="K33" t="inlineStr"/>
      <c r="L33" t="inlineStr">
        <is>
          <t>1996/04::株式会社日本長期信用銀行(現 株式会社SBI新生銀行)入社; 1998/12::興銀証券株式会社(現 みずほ証券株式会社)入社; 2000/10::ゴールドマン・サックス証券会社入社; 2010/01::ゴールドマン・サックス証券株式会社マネージング・ディレクター; 2011/01::同 マネージング・ディレクタークレジット・トレーディング部長; 2013/07::ゴルビス・インベストメントPTE.LTD.取締役ＣＥＯシニアポートフォリオマネージャー; 2015/11::株式会社ゆうちょ銀行執行役員(クレジット投資担当); 2016/06::同 執行役員クレジット投資部長; 2018/05::同 常務執行役員クレジット投資部長; 2020/04::同 専務執行役員(債券・クレジット統括); 2020/06::同 専務執行役; 2023/06::同 取締役兼代表執行役副社長; 2024/04::同 取締役兼代表執行役社長(現職); 2024/06::当社取締役(現職)</t>
        </is>
      </c>
      <c r="M33" t="inlineStr">
        <is>
          <t>S100TO15</t>
        </is>
      </c>
      <c r="N33" t="inlineStr"/>
      <c r="O33">
        <f>CIQ("TSE:"&amp;F33, "IQ_LASTSALEPRICE", G33)</f>
        <v/>
      </c>
      <c r="P33">
        <f>CIQ("TSE:"&amp;F33, "IQ_LASTSALEPRICE", G33)</f>
        <v/>
      </c>
      <c r="Q33">
        <f>CIQ("TSE:"&amp;F33, "IQ_OPER_INC", IQ_LTM, G33)</f>
        <v/>
      </c>
      <c r="R33">
        <f>CIQ("TSE:"&amp;F33, "IQ_OPER_INC", IQ_LTM, G33)</f>
        <v/>
      </c>
      <c r="S33">
        <f>CIQ("TSE:"&amp;F33, "IQ_BASIC_EPS_INCL", IQ_LTM, G33)</f>
        <v/>
      </c>
      <c r="T33">
        <f>CIQ("TSE:"&amp;F33, "IQ_BASIC_EPS_INCL", IQ_LTM, G33)</f>
        <v/>
      </c>
      <c r="U33">
        <f>(G33-F33)/365</f>
        <v/>
      </c>
      <c r="V33">
        <f>(Q33/P33)^(1/T33)-1</f>
        <v/>
      </c>
      <c r="W33">
        <f>(S33/R33)^(1/T33)-1</f>
        <v/>
      </c>
      <c r="X33" t="inlineStr"/>
    </row>
    <row r="34">
      <c r="A34" t="inlineStr">
        <is>
          <t>6201</t>
        </is>
      </c>
      <c r="B34" t="inlineStr">
        <is>
          <t>株式会社豊田自動織機</t>
        </is>
      </c>
      <c r="C34" t="inlineStr">
        <is>
          <t>寺　師　茂　樹</t>
        </is>
      </c>
      <c r="D34" t="inlineStr">
        <is>
          <t>1955-02-16</t>
        </is>
      </c>
      <c r="E34" t="inlineStr">
        <is>
          <t>代表取締役取締役会長</t>
        </is>
      </c>
      <c r="F34" t="inlineStr">
        <is>
          <t>2011/05/01</t>
        </is>
      </c>
      <c r="G34" t="inlineStr">
        <is>
          <t>2024/04/01</t>
        </is>
      </c>
      <c r="H34" t="inlineStr">
        <is>
          <t>トヨタ自動車㈱専務役員</t>
        </is>
      </c>
      <c r="I34" t="inlineStr">
        <is>
          <t>7203</t>
        </is>
      </c>
      <c r="J34" t="n">
        <v>4</v>
      </c>
      <c r="K34" t="inlineStr">
        <is>
          <t>同社Executive Fellow</t>
        </is>
      </c>
      <c r="L34" t="inlineStr">
        <is>
          <t>1980/04::トヨタ自動車工業㈱入社; 2008/06::同社常務役員; 2011/05::トヨタモーターエンジニアリングアンドマニュファクチャリングノースアメリカ㈱取締役社長兼ＣＯＯ; 2013/04::トヨタ自動車㈱専務役員; 2013/06::同社取締役・専務役員; 2015/06::同社取締役副社長; 2017/04::同社取締役・副社長; 2020/04::同社取締役・執行役員; 2021/01::同社取締役・Executive Fellow; 2021/06::同社Executive Fellow; 2024/04::同社Executive Fellow退任; 2024/04::当社顧問; 2024/06::取締役会長</t>
        </is>
      </c>
      <c r="M34" t="inlineStr">
        <is>
          <t>S100TO0C</t>
        </is>
      </c>
      <c r="N34" t="inlineStr"/>
      <c r="O34">
        <f>CIQ("TSE:"&amp;F34, "IQ_LASTSALEPRICE", G34)</f>
        <v/>
      </c>
      <c r="P34">
        <f>CIQ("TSE:"&amp;F34, "IQ_LASTSALEPRICE", G34)</f>
        <v/>
      </c>
      <c r="Q34">
        <f>CIQ("TSE:"&amp;F34, "IQ_OPER_INC", IQ_LTM, G34)</f>
        <v/>
      </c>
      <c r="R34">
        <f>CIQ("TSE:"&amp;F34, "IQ_OPER_INC", IQ_LTM, G34)</f>
        <v/>
      </c>
      <c r="S34">
        <f>CIQ("TSE:"&amp;F34, "IQ_BASIC_EPS_INCL", IQ_LTM, G34)</f>
        <v/>
      </c>
      <c r="T34">
        <f>CIQ("TSE:"&amp;F34, "IQ_BASIC_EPS_INCL", IQ_LTM, G34)</f>
        <v/>
      </c>
      <c r="U34">
        <f>(G34-F34)/365</f>
        <v/>
      </c>
      <c r="V34">
        <f>(Q34/P34)^(1/T34)-1</f>
        <v/>
      </c>
      <c r="W34">
        <f>(S34/R34)^(1/T34)-1</f>
        <v/>
      </c>
      <c r="X34" t="inlineStr"/>
    </row>
    <row r="35">
      <c r="A35" t="inlineStr">
        <is>
          <t>6460</t>
        </is>
      </c>
      <c r="B35" t="inlineStr">
        <is>
          <t>セガサミーホールディングス株式会社</t>
        </is>
      </c>
      <c r="C35" t="inlineStr">
        <is>
          <t>星　野　　　歩</t>
        </is>
      </c>
      <c r="D35" t="inlineStr">
        <is>
          <t>1969-07-05</t>
        </is>
      </c>
      <c r="E35" t="inlineStr">
        <is>
          <t xml:space="preserve">取締役 </t>
        </is>
      </c>
      <c r="F35" t="inlineStr">
        <is>
          <t>2022/04/01</t>
        </is>
      </c>
      <c r="G35" t="inlineStr">
        <is>
          <t>2024/06/01</t>
        </is>
      </c>
      <c r="H35" t="inlineStr">
        <is>
          <t>ジーグ(同)代表職務執行者（現任）</t>
        </is>
      </c>
      <c r="I35" t="inlineStr">
        <is>
          <t>5970</t>
        </is>
      </c>
      <c r="J35" t="n">
        <v>4</v>
      </c>
      <c r="K35" t="inlineStr">
        <is>
          <t>同社代表取締役社長執行役員COO 渉外本部長（現任）</t>
        </is>
      </c>
      <c r="L35" t="inlineStr">
        <is>
          <t>1995/04::サミー㈱入社; 2006/10::同社執行役員 クリエイティブオフィサー; 2011/08::㈱ロデオ取締役; 2014/04::サミー㈱上席執行役員 研究開発本部長; 2014/06::同社取締役 研究開発本部長; 2016/04::同社代表取締役常務 研究開発統括本部長兼技術開発本部長兼開発推進本部長; 2019/11::㈱ジーグ（現ジーグ(同)）代表取締役社長; 2020/04::セガサミークリエイション㈱取締役; 2021/06::日本遊技機工業組合副理事長（現任）; 2022/04::サミー㈱代表取締役専務COO 研究開発統括本部管掌兼渉外本部長; 2024/04::同社代表取締役社長執行役員COO 渉外本部長（現任）; 2024/04::ジーグ(同)代表職務執行者（現任）; 2024/06::当社取締役（現任）</t>
        </is>
      </c>
      <c r="M35" t="inlineStr">
        <is>
          <t>S100U671</t>
        </is>
      </c>
      <c r="N35" t="inlineStr"/>
      <c r="O35">
        <f>CIQ("TSE:"&amp;F35, "IQ_LASTSALEPRICE", G35)</f>
        <v/>
      </c>
      <c r="P35">
        <f>CIQ("TSE:"&amp;F35, "IQ_LASTSALEPRICE", G35)</f>
        <v/>
      </c>
      <c r="Q35">
        <f>CIQ("TSE:"&amp;F35, "IQ_OPER_INC", IQ_LTM, G35)</f>
        <v/>
      </c>
      <c r="R35">
        <f>CIQ("TSE:"&amp;F35, "IQ_OPER_INC", IQ_LTM, G35)</f>
        <v/>
      </c>
      <c r="S35">
        <f>CIQ("TSE:"&amp;F35, "IQ_BASIC_EPS_INCL", IQ_LTM, G35)</f>
        <v/>
      </c>
      <c r="T35">
        <f>CIQ("TSE:"&amp;F35, "IQ_BASIC_EPS_INCL", IQ_LTM, G35)</f>
        <v/>
      </c>
      <c r="U35">
        <f>(G35-F35)/365</f>
        <v/>
      </c>
      <c r="V35">
        <f>(Q35/P35)^(1/T35)-1</f>
        <v/>
      </c>
      <c r="W35">
        <f>(S35/R35)^(1/T35)-1</f>
        <v/>
      </c>
      <c r="X35" t="inlineStr"/>
    </row>
    <row r="36">
      <c r="A36" t="inlineStr">
        <is>
          <t>6501</t>
        </is>
      </c>
      <c r="B36" t="inlineStr">
        <is>
          <t>株式会社日立製作所</t>
        </is>
      </c>
      <c r="C36" t="inlineStr">
        <is>
          <t>松村　祐土</t>
        </is>
      </c>
      <c r="D36" t="inlineStr">
        <is>
          <t>1972-04-15</t>
        </is>
      </c>
      <c r="E36" t="inlineStr">
        <is>
          <t>執行役常務法務担当</t>
        </is>
      </c>
      <c r="F36" t="inlineStr">
        <is>
          <t>2005/01/01</t>
        </is>
      </c>
      <c r="G36" t="inlineStr">
        <is>
          <t>2024/04/01</t>
        </is>
      </c>
      <c r="H36" t="inlineStr">
        <is>
          <t>森・濱田松本法律事務所マネージングパートナー（経営責任者）</t>
        </is>
      </c>
      <c r="I36" t="inlineStr">
        <is>
          <t>1376</t>
        </is>
      </c>
      <c r="J36" t="n">
        <v>21</v>
      </c>
      <c r="K36" t="inlineStr"/>
      <c r="L36" t="inlineStr">
        <is>
          <t>1998/04::弁護士登録（日本）森綜合法律事務所（現森・濱田松本法律事務所）入所; 2003/02::弁護士登録（米国 ニューヨーク州）; 2005/01::森・濱田松本法律事務所パートナー; 2015/01::森・濱田松本法律事務所マネージングパートナー（経営責任者）; 2024/04::当社執行役常務</t>
        </is>
      </c>
      <c r="M36" t="inlineStr">
        <is>
          <t>S100TP5S</t>
        </is>
      </c>
      <c r="N36" t="inlineStr"/>
      <c r="O36">
        <f>CIQ("TSE:"&amp;F36, "IQ_LASTSALEPRICE", G36)</f>
        <v/>
      </c>
      <c r="P36">
        <f>CIQ("TSE:"&amp;F36, "IQ_LASTSALEPRICE", G36)</f>
        <v/>
      </c>
      <c r="Q36">
        <f>CIQ("TSE:"&amp;F36, "IQ_OPER_INC", IQ_LTM, G36)</f>
        <v/>
      </c>
      <c r="R36">
        <f>CIQ("TSE:"&amp;F36, "IQ_OPER_INC", IQ_LTM, G36)</f>
        <v/>
      </c>
      <c r="S36">
        <f>CIQ("TSE:"&amp;F36, "IQ_BASIC_EPS_INCL", IQ_LTM, G36)</f>
        <v/>
      </c>
      <c r="T36">
        <f>CIQ("TSE:"&amp;F36, "IQ_BASIC_EPS_INCL", IQ_LTM, G36)</f>
        <v/>
      </c>
      <c r="U36">
        <f>(G36-F36)/365</f>
        <v/>
      </c>
      <c r="V36">
        <f>(Q36/P36)^(1/T36)-1</f>
        <v/>
      </c>
      <c r="W36">
        <f>(S36/R36)^(1/T36)-1</f>
        <v/>
      </c>
      <c r="X36" t="inlineStr"/>
    </row>
    <row r="37">
      <c r="A37" t="inlineStr">
        <is>
          <t>6503</t>
        </is>
      </c>
      <c r="B37" t="inlineStr">
        <is>
          <t>三菱電機株式会社</t>
        </is>
      </c>
      <c r="C37" t="inlineStr">
        <is>
          <t>皆　川　邦　仁(みなかわ くにひと)</t>
        </is>
      </c>
      <c r="D37" t="inlineStr">
        <is>
          <t>1954-08-15</t>
        </is>
      </c>
      <c r="E37" t="inlineStr">
        <is>
          <t>取締役</t>
        </is>
      </c>
      <c r="F37" t="inlineStr">
        <is>
          <t>2017/06/01</t>
        </is>
      </c>
      <c r="G37" t="inlineStr">
        <is>
          <t>2024/06/01</t>
        </is>
      </c>
      <c r="H37" t="inlineStr">
        <is>
          <t>金融庁公認会計士・監査審査会委員(現在に至る)</t>
        </is>
      </c>
      <c r="I37" t="inlineStr">
        <is>
          <t>3979</t>
        </is>
      </c>
      <c r="J37" t="n">
        <v>4</v>
      </c>
      <c r="K37" t="inlineStr"/>
      <c r="L37" t="inlineStr">
        <is>
          <t>1978/04::株式会社リコー入社; 1997/10::Ricoh Americas Corporation シニアバイスプレジデント＆CFO; 2010/06::リコーリース株式会社社外監査役; 2012/04::株式会社リコー常務執行役員、経理本部長; 2013/06::株式会社リコー常勤監査役(; 2017/06::退任); 2019/04::金融庁公認会計士・監査審査会委員(現在に至る); 2024/06::当社取締役、監査委員(現在に至る)</t>
        </is>
      </c>
      <c r="M37" t="inlineStr">
        <is>
          <t>S100TOGW</t>
        </is>
      </c>
      <c r="N37" t="inlineStr"/>
      <c r="O37">
        <f>CIQ("TSE:"&amp;F37, "IQ_LASTSALEPRICE", G37)</f>
        <v/>
      </c>
      <c r="P37">
        <f>CIQ("TSE:"&amp;F37, "IQ_LASTSALEPRICE", G37)</f>
        <v/>
      </c>
      <c r="Q37">
        <f>CIQ("TSE:"&amp;F37, "IQ_OPER_INC", IQ_LTM, G37)</f>
        <v/>
      </c>
      <c r="R37">
        <f>CIQ("TSE:"&amp;F37, "IQ_OPER_INC", IQ_LTM, G37)</f>
        <v/>
      </c>
      <c r="S37">
        <f>CIQ("TSE:"&amp;F37, "IQ_BASIC_EPS_INCL", IQ_LTM, G37)</f>
        <v/>
      </c>
      <c r="T37">
        <f>CIQ("TSE:"&amp;F37, "IQ_BASIC_EPS_INCL", IQ_LTM, G37)</f>
        <v/>
      </c>
      <c r="U37">
        <f>(G37-F37)/365</f>
        <v/>
      </c>
      <c r="V37">
        <f>(Q37/P37)^(1/T37)-1</f>
        <v/>
      </c>
      <c r="W37">
        <f>(S37/R37)^(1/T37)-1</f>
        <v/>
      </c>
      <c r="X37" t="inlineStr"/>
    </row>
    <row r="38">
      <c r="A38" t="inlineStr">
        <is>
          <t>6503</t>
        </is>
      </c>
      <c r="B38" t="inlineStr">
        <is>
          <t>三菱電機株式会社</t>
        </is>
      </c>
      <c r="C38" t="inlineStr">
        <is>
          <t>ピーター　D．ピーダーセン（Peter D. Pedersen）</t>
        </is>
      </c>
      <c r="D38" t="inlineStr">
        <is>
          <t>1967-11-29</t>
        </is>
      </c>
      <c r="E38" t="inlineStr">
        <is>
          <t>取締役</t>
        </is>
      </c>
      <c r="F38" t="inlineStr">
        <is>
          <t>2015/01/01</t>
        </is>
      </c>
      <c r="G38" t="inlineStr">
        <is>
          <t>2024/06/01</t>
        </is>
      </c>
      <c r="H38" t="inlineStr">
        <is>
          <t>大学院大学至善館専任教授(現在に至る)</t>
        </is>
      </c>
      <c r="I38" t="inlineStr">
        <is>
          <t>3979</t>
        </is>
      </c>
      <c r="J38" t="n">
        <v>4</v>
      </c>
      <c r="K38" t="inlineStr"/>
      <c r="L38" t="inlineStr">
        <is>
          <t>2000/09::株式会社イースクエア代表取締役社長(; 2011/11::退任); 2015/01::一般社団法人 NELIS（現 特定非営利活動法人ネリス）代表理事(現在に至る); 2020/02::大学院大学至善館専任教授(現在に至る); 2024/06::当社取締役、監査委員(現在に至る)</t>
        </is>
      </c>
      <c r="M38" t="inlineStr">
        <is>
          <t>S100TOGW</t>
        </is>
      </c>
      <c r="N38" t="inlineStr"/>
      <c r="O38">
        <f>CIQ("TSE:"&amp;F38, "IQ_LASTSALEPRICE", G38)</f>
        <v/>
      </c>
      <c r="P38">
        <f>CIQ("TSE:"&amp;F38, "IQ_LASTSALEPRICE", G38)</f>
        <v/>
      </c>
      <c r="Q38">
        <f>CIQ("TSE:"&amp;F38, "IQ_OPER_INC", IQ_LTM, G38)</f>
        <v/>
      </c>
      <c r="R38">
        <f>CIQ("TSE:"&amp;F38, "IQ_OPER_INC", IQ_LTM, G38)</f>
        <v/>
      </c>
      <c r="S38">
        <f>CIQ("TSE:"&amp;F38, "IQ_BASIC_EPS_INCL", IQ_LTM, G38)</f>
        <v/>
      </c>
      <c r="T38">
        <f>CIQ("TSE:"&amp;F38, "IQ_BASIC_EPS_INCL", IQ_LTM, G38)</f>
        <v/>
      </c>
      <c r="U38">
        <f>(G38-F38)/365</f>
        <v/>
      </c>
      <c r="V38">
        <f>(Q38/P38)^(1/T38)-1</f>
        <v/>
      </c>
      <c r="W38">
        <f>(S38/R38)^(1/T38)-1</f>
        <v/>
      </c>
      <c r="X38" t="inlineStr"/>
    </row>
    <row r="39">
      <c r="A39" t="inlineStr">
        <is>
          <t>6674</t>
        </is>
      </c>
      <c r="B39" t="inlineStr">
        <is>
          <t>株式会社　ジーエス・ユアサ　コーポレーション</t>
        </is>
      </c>
      <c r="C39" t="inlineStr">
        <is>
          <t>阿部　貴志</t>
        </is>
      </c>
      <c r="D39" t="inlineStr">
        <is>
          <t>1965-10-17</t>
        </is>
      </c>
      <c r="E39" t="inlineStr">
        <is>
          <t xml:space="preserve">取締役社長(代表取締役) ＣＥＯ </t>
        </is>
      </c>
      <c r="F39" t="inlineStr">
        <is>
          <t>2010/04/01</t>
        </is>
      </c>
      <c r="G39" t="inlineStr">
        <is>
          <t>2024/06/01</t>
        </is>
      </c>
      <c r="H39" t="inlineStr">
        <is>
          <t>㈱ＧＳユアサ エナジー取締役副社長</t>
        </is>
      </c>
      <c r="I39" t="inlineStr">
        <is>
          <t>8074</t>
        </is>
      </c>
      <c r="J39" t="n">
        <v>6</v>
      </c>
      <c r="K39" t="inlineStr">
        <is>
          <t>同社自動車電池事業部事業部長</t>
        </is>
      </c>
      <c r="L39" t="inlineStr">
        <is>
          <t>1989/04::日本電池㈱(現 ㈱ＧＳユアサ)入社; 2003/03::GS Battery U.S.A. Inc. 社長; 2010/04::㈱ＧＳユアサ経営戦略室担当部長; 2016/06::同社執行役員; 2016/10::㈱ＧＳユアサ エナジー取締役副社長; 2018/04::㈱ＧＳユアサ産業電池電源事業部副事業部長同社産業電池電源事業部海外販売本部本部長; 2022/04::同社取締役同社産業電池電源事業部電源システム販売本部本部長; 2023/04::同社自動車電池事業部事業部長; 2024/06::当社取締役社長(現任)、最高経営責任者(ＣＥＯ)(現任)㈱ＧＳユアサ取締役社長(現任)</t>
        </is>
      </c>
      <c r="M39" t="inlineStr">
        <is>
          <t>S100TVS1</t>
        </is>
      </c>
      <c r="N39" t="inlineStr"/>
      <c r="O39">
        <f>CIQ("TSE:"&amp;F39, "IQ_LASTSALEPRICE", G39)</f>
        <v/>
      </c>
      <c r="P39">
        <f>CIQ("TSE:"&amp;F39, "IQ_LASTSALEPRICE", G39)</f>
        <v/>
      </c>
      <c r="Q39">
        <f>CIQ("TSE:"&amp;F39, "IQ_OPER_INC", IQ_LTM, G39)</f>
        <v/>
      </c>
      <c r="R39">
        <f>CIQ("TSE:"&amp;F39, "IQ_OPER_INC", IQ_LTM, G39)</f>
        <v/>
      </c>
      <c r="S39">
        <f>CIQ("TSE:"&amp;F39, "IQ_BASIC_EPS_INCL", IQ_LTM, G39)</f>
        <v/>
      </c>
      <c r="T39">
        <f>CIQ("TSE:"&amp;F39, "IQ_BASIC_EPS_INCL", IQ_LTM, G39)</f>
        <v/>
      </c>
      <c r="U39">
        <f>(G39-F39)/365</f>
        <v/>
      </c>
      <c r="V39">
        <f>(Q39/P39)^(1/T39)-1</f>
        <v/>
      </c>
      <c r="W39">
        <f>(S39/R39)^(1/T39)-1</f>
        <v/>
      </c>
      <c r="X39" t="inlineStr"/>
    </row>
    <row r="40">
      <c r="A40" t="inlineStr">
        <is>
          <t>6701</t>
        </is>
      </c>
      <c r="B40" t="inlineStr">
        <is>
          <t>日本電気株式会社</t>
        </is>
      </c>
      <c r="C40" t="inlineStr">
        <is>
          <t>中　谷　　　昇</t>
        </is>
      </c>
      <c r="D40" t="inlineStr">
        <is>
          <t>1969-01-29</t>
        </is>
      </c>
      <c r="E40" t="inlineStr">
        <is>
          <t>執行役 Corporate EVP兼 CSO</t>
        </is>
      </c>
      <c r="F40" t="inlineStr"/>
      <c r="G40" t="inlineStr">
        <is>
          <t>2024/05/01</t>
        </is>
      </c>
      <c r="H40" t="inlineStr">
        <is>
          <t>ERROR</t>
        </is>
      </c>
      <c r="I40" t="inlineStr"/>
      <c r="J40" t="inlineStr"/>
      <c r="K40" t="inlineStr"/>
      <c r="L40" t="inlineStr">
        <is>
          <t>1993/04::警察庁入庁; 2007/07::INTERPOL（国際刑事警察機構）事務総局経済ハイテク犯罪課長; 2008/09::INTERPOL事務総局情報システム・技術局長; 2011/09::警察庁刑事局組織犯罪対策部国際組織犯罪対策官; 2012/04::INTERPOL Global Complex for innovation（IGCI）総局長; 2018/11::INTERPOL執行委員（; 2019/03::退任）; 2019/03::警察庁退官; 2020/04::Zホールディングス㈱(現LINEヤフー㈱)執行役員GCISO（Group Chief Information Security Officer）; 2022/03::退任）; 2023/10::LINEヤフー㈱ 上級執行役員 CTSO（Chief Trust &amp;amp, Safety Officer）（; 2024/03::退任）; 2024/04:ヤフー㈱執行役員（; 2024/05::ＮＥＣセキュリティ㈱代表取締役社長; 2024/05:当社執行役 Corporate EVP 兼 CSO（チーフセキュリティオフィサー）、現在に至る。; 2024/10:同社常務執行役員GCTSO（Group Chief Trust &amp;amp, Safety Officer）</t>
        </is>
      </c>
      <c r="M40" t="inlineStr">
        <is>
          <t>S100TNFD</t>
        </is>
      </c>
      <c r="N40" t="inlineStr"/>
      <c r="O40">
        <f>CIQ("TSE:"&amp;F40, "IQ_LASTSALEPRICE", G40)</f>
        <v/>
      </c>
      <c r="P40">
        <f>CIQ("TSE:"&amp;F40, "IQ_LASTSALEPRICE", G40)</f>
        <v/>
      </c>
      <c r="Q40">
        <f>CIQ("TSE:"&amp;F40, "IQ_OPER_INC", IQ_LTM, G40)</f>
        <v/>
      </c>
      <c r="R40">
        <f>CIQ("TSE:"&amp;F40, "IQ_OPER_INC", IQ_LTM, G40)</f>
        <v/>
      </c>
      <c r="S40">
        <f>CIQ("TSE:"&amp;F40, "IQ_BASIC_EPS_INCL", IQ_LTM, G40)</f>
        <v/>
      </c>
      <c r="T40">
        <f>CIQ("TSE:"&amp;F40, "IQ_BASIC_EPS_INCL", IQ_LTM, G40)</f>
        <v/>
      </c>
      <c r="U40">
        <f>(G40-F40)/365</f>
        <v/>
      </c>
      <c r="V40">
        <f>(Q40/P40)^(1/T40)-1</f>
        <v/>
      </c>
      <c r="W40">
        <f>(S40/R40)^(1/T40)-1</f>
        <v/>
      </c>
      <c r="X40" t="inlineStr"/>
    </row>
    <row r="41">
      <c r="A41" t="inlineStr">
        <is>
          <t>6988</t>
        </is>
      </c>
      <c r="B41" t="inlineStr">
        <is>
          <t>日東電工株式会社</t>
        </is>
      </c>
      <c r="C41" t="inlineStr">
        <is>
          <t>園　潔</t>
        </is>
      </c>
      <c r="D41" t="inlineStr">
        <is>
          <t>1953-04-18</t>
        </is>
      </c>
      <c r="E41" t="inlineStr">
        <is>
          <t>監査役（非常勤）</t>
        </is>
      </c>
      <c r="F41" t="inlineStr">
        <is>
          <t>2022/06/01</t>
        </is>
      </c>
      <c r="G41" t="inlineStr">
        <is>
          <t>2024/06/01</t>
        </is>
      </c>
      <c r="H41" t="inlineStr">
        <is>
          <t>損害保険ジャパン㈱社外取締役（監査等委員）（現任）</t>
        </is>
      </c>
      <c r="I41" t="inlineStr">
        <is>
          <t>4849</t>
        </is>
      </c>
      <c r="J41" t="n">
        <v>4</v>
      </c>
      <c r="K41" t="inlineStr"/>
      <c r="L41" t="inlineStr">
        <is>
          <t>1976/04::㈱三和銀行に入行; 2014/05::㈱三菱東京UFJ銀行取締役副会長; 2015/06::㈱三菱UFJフィナンシャル・グループ取締役代表執行役会長; 2017/05::㈳関西経済連合会副会長（現任）; 2017/06::南海電気鉄道㈱社外取締役（; 2019/04::㈱三菱UFJ銀行取締役会長; 2019/06::㈱三菱UFJフィナンシャル・グループ常務執行役員（; 2019/06::三菱自動車工業㈱社外取締役（; 2021/04::退任）; 2021/04::㈱三菱UFJ銀行特別顧問（現任）; 2021/05::讀賣テレビ放送㈱社外取締役（現任）; 2022/06::退任）; 2022/06::損害保険ジャパン㈱社外監査役; 2024/04::損害保険ジャパン㈱社外取締役（監査等委員）（現任）; 2024/06::退任予定）; 2024/06::当社社外監査役（現任）; 2024/06::関西電力㈱社外取締役（指名委員会委員、監査委員会委員）（就任予定）</t>
        </is>
      </c>
      <c r="M41" t="inlineStr">
        <is>
          <t>S100U06I</t>
        </is>
      </c>
      <c r="N41" t="inlineStr"/>
      <c r="O41">
        <f>CIQ("TSE:"&amp;F41, "IQ_LASTSALEPRICE", G41)</f>
        <v/>
      </c>
      <c r="P41">
        <f>CIQ("TSE:"&amp;F41, "IQ_LASTSALEPRICE", G41)</f>
        <v/>
      </c>
      <c r="Q41">
        <f>CIQ("TSE:"&amp;F41, "IQ_OPER_INC", IQ_LTM, G41)</f>
        <v/>
      </c>
      <c r="R41">
        <f>CIQ("TSE:"&amp;F41, "IQ_OPER_INC", IQ_LTM, G41)</f>
        <v/>
      </c>
      <c r="S41">
        <f>CIQ("TSE:"&amp;F41, "IQ_BASIC_EPS_INCL", IQ_LTM, G41)</f>
        <v/>
      </c>
      <c r="T41">
        <f>CIQ("TSE:"&amp;F41, "IQ_BASIC_EPS_INCL", IQ_LTM, G41)</f>
        <v/>
      </c>
      <c r="U41">
        <f>(G41-F41)/365</f>
        <v/>
      </c>
      <c r="V41">
        <f>(Q41/P41)^(1/T41)-1</f>
        <v/>
      </c>
      <c r="W41">
        <f>(S41/R41)^(1/T41)-1</f>
        <v/>
      </c>
      <c r="X41" t="inlineStr"/>
    </row>
    <row r="42">
      <c r="A42" t="inlineStr">
        <is>
          <t>6988</t>
        </is>
      </c>
      <c r="B42" t="inlineStr">
        <is>
          <t>日東電工株式会社</t>
        </is>
      </c>
      <c r="C42" t="inlineStr">
        <is>
          <t>服部　剛</t>
        </is>
      </c>
      <c r="D42" t="inlineStr">
        <is>
          <t>1955-11-05</t>
        </is>
      </c>
      <c r="E42" t="inlineStr">
        <is>
          <t>監査役（非常勤）</t>
        </is>
      </c>
      <c r="F42" t="inlineStr">
        <is>
          <t>2017/06/01</t>
        </is>
      </c>
      <c r="G42" t="inlineStr">
        <is>
          <t>2024/06/01</t>
        </is>
      </c>
      <c r="H42" t="inlineStr">
        <is>
          <t>退任）</t>
        </is>
      </c>
      <c r="I42" t="inlineStr">
        <is>
          <t>1301</t>
        </is>
      </c>
      <c r="J42" t="n">
        <v>3</v>
      </c>
      <c r="K42" t="inlineStr"/>
      <c r="L42" t="inlineStr">
        <is>
          <t>1979/04::東京海上火災保険㈱に入社; 2012/05::㈱松屋社外取締役（; 2013/06::東京海上日動火災保険㈱常務取締役; 2015/04::東京海上日動火災保険㈱専務執行役員（; 2017/03::退任）; 2017/05::退任）; 2017/06::輸出入・港湾関連情報処理センター㈱代表取締役社長（; 2021/06::退任）; 2024/06::当社社外監査役（現任）</t>
        </is>
      </c>
      <c r="M42" t="inlineStr">
        <is>
          <t>S100U06I</t>
        </is>
      </c>
      <c r="N42" t="inlineStr"/>
      <c r="O42">
        <f>CIQ("TSE:"&amp;F42, "IQ_LASTSALEPRICE", G42)</f>
        <v/>
      </c>
      <c r="P42">
        <f>CIQ("TSE:"&amp;F42, "IQ_LASTSALEPRICE", G42)</f>
        <v/>
      </c>
      <c r="Q42">
        <f>CIQ("TSE:"&amp;F42, "IQ_OPER_INC", IQ_LTM, G42)</f>
        <v/>
      </c>
      <c r="R42">
        <f>CIQ("TSE:"&amp;F42, "IQ_OPER_INC", IQ_LTM, G42)</f>
        <v/>
      </c>
      <c r="S42">
        <f>CIQ("TSE:"&amp;F42, "IQ_BASIC_EPS_INCL", IQ_LTM, G42)</f>
        <v/>
      </c>
      <c r="T42">
        <f>CIQ("TSE:"&amp;F42, "IQ_BASIC_EPS_INCL", IQ_LTM, G42)</f>
        <v/>
      </c>
      <c r="U42">
        <f>(G42-F42)/365</f>
        <v/>
      </c>
      <c r="V42">
        <f>(Q42/P42)^(1/T42)-1</f>
        <v/>
      </c>
      <c r="W42">
        <f>(S42/R42)^(1/T42)-1</f>
        <v/>
      </c>
      <c r="X42" t="inlineStr"/>
    </row>
    <row r="43">
      <c r="A43" t="inlineStr">
        <is>
          <t>7163</t>
        </is>
      </c>
      <c r="B43" t="inlineStr">
        <is>
          <t>住信ＳＢＩネット銀行株式会社</t>
        </is>
      </c>
      <c r="C43" t="inlineStr">
        <is>
          <t>松本　安永</t>
        </is>
      </c>
      <c r="D43" t="inlineStr">
        <is>
          <t>1965-05-18</t>
        </is>
      </c>
      <c r="E43" t="inlineStr">
        <is>
          <t>代表取締役会長兼会長執行役員</t>
        </is>
      </c>
      <c r="F43" t="inlineStr">
        <is>
          <t>1989/04/01</t>
        </is>
      </c>
      <c r="G43" t="inlineStr">
        <is>
          <t>2024/04/01</t>
        </is>
      </c>
      <c r="H43" t="inlineStr">
        <is>
          <t>住友信託銀行株式会社（現：三井住友信託銀行株式会社）入社</t>
        </is>
      </c>
      <c r="I43" t="inlineStr">
        <is>
          <t>1821</t>
        </is>
      </c>
      <c r="J43" t="n">
        <v>6</v>
      </c>
      <c r="K43" t="inlineStr">
        <is>
          <t>同社 常務執行役員</t>
        </is>
      </c>
      <c r="L43" t="inlineStr">
        <is>
          <t>1989/04::住友信託銀行株式会社（現：三井住友信託銀行株式会社）入社; 2015/04::同社 本店営業第六部長; 2017/10::同社 法人企画部 主管; 2018/04::同社 執行役員 本店営業第二部長; 2019/04::同社 常務執行役員 企業金融部長兼ストラクチャードファイナンス部長; 2019/10::同社 常務執行役員 企業金融部長; 2020/04::同社 常務執行役員; 2024/04::当社 顧問; 2024/06::当社 代表取締役会長兼会長執行役員（現任）</t>
        </is>
      </c>
      <c r="M43" t="inlineStr">
        <is>
          <t>S100TK6J</t>
        </is>
      </c>
      <c r="N43" t="inlineStr"/>
      <c r="O43">
        <f>CIQ("TSE:"&amp;F43, "IQ_LASTSALEPRICE", G43)</f>
        <v/>
      </c>
      <c r="P43">
        <f>CIQ("TSE:"&amp;F43, "IQ_LASTSALEPRICE", G43)</f>
        <v/>
      </c>
      <c r="Q43">
        <f>CIQ("TSE:"&amp;F43, "IQ_OPER_INC", IQ_LTM, G43)</f>
        <v/>
      </c>
      <c r="R43">
        <f>CIQ("TSE:"&amp;F43, "IQ_OPER_INC", IQ_LTM, G43)</f>
        <v/>
      </c>
      <c r="S43">
        <f>CIQ("TSE:"&amp;F43, "IQ_BASIC_EPS_INCL", IQ_LTM, G43)</f>
        <v/>
      </c>
      <c r="T43">
        <f>CIQ("TSE:"&amp;F43, "IQ_BASIC_EPS_INCL", IQ_LTM, G43)</f>
        <v/>
      </c>
      <c r="U43">
        <f>(G43-F43)/365</f>
        <v/>
      </c>
      <c r="V43">
        <f>(Q43/P43)^(1/T43)-1</f>
        <v/>
      </c>
      <c r="W43">
        <f>(S43/R43)^(1/T43)-1</f>
        <v/>
      </c>
      <c r="X43" t="inlineStr"/>
    </row>
    <row r="44">
      <c r="A44" t="inlineStr">
        <is>
          <t>7205</t>
        </is>
      </c>
      <c r="B44" t="inlineStr">
        <is>
          <t>日野自動車株式会社</t>
        </is>
      </c>
      <c r="C44" t="inlineStr">
        <is>
          <t>長田　准</t>
        </is>
      </c>
      <c r="D44" t="inlineStr">
        <is>
          <t>1966-01-06</t>
        </is>
      </c>
      <c r="E44" t="inlineStr">
        <is>
          <t>取締役</t>
        </is>
      </c>
      <c r="F44" t="inlineStr">
        <is>
          <t>2020/12/01</t>
        </is>
      </c>
      <c r="G44" t="inlineStr">
        <is>
          <t>2024/06/01</t>
        </is>
      </c>
      <c r="H44" t="inlineStr">
        <is>
          <t xml:space="preserve"> トヨタ自動車株式会社執行役員 Chief Communication Officer</t>
        </is>
      </c>
      <c r="I44" t="inlineStr">
        <is>
          <t>7203</t>
        </is>
      </c>
      <c r="J44" t="n">
        <v>2</v>
      </c>
      <c r="K44" t="inlineStr">
        <is>
          <t xml:space="preserve"> 同社執行役員 Chief Risk Officer 兼 Chief Compliance Officer（現在に至る）</t>
        </is>
      </c>
      <c r="L44" t="inlineStr">
        <is>
          <t>1990/04:: トヨタ自動車株式会社入社; 2015/01:: 広汽トヨタ自動車有限会社出向; 2017/01:: トヨタ自動車株式会社国内企画部長; 2018/01:: 同社常務役員兼国内販売事業本部副本部長; 2020/05:: 同社渉外広報本部副本部長; 2020/12:: トヨタ・コニック・ホールディングス株式会社取締役（現在に至る）; 2021/01:: トヨタ自動車株式会社執行役員 Chief Communication Officer; 2022/01:: 同社渉外広報本部本部長; 2024/04:: 同社執行役員 Chief Risk Officer 兼 Chief Compliance Officer（現在に至る）; 2024/06:: 当社取締役（現在に至る）＜重要な兼職の状況＞トヨタ自動車株式会社執行役員 Chief Risk Officer 兼 Chief Compliance Officerトヨタ・コニック・ホールディングス株式会社取締役</t>
        </is>
      </c>
      <c r="M44" t="inlineStr">
        <is>
          <t>S100TSV4</t>
        </is>
      </c>
      <c r="N44" t="inlineStr"/>
      <c r="O44">
        <f>CIQ("TSE:"&amp;F44, "IQ_LASTSALEPRICE", G44)</f>
        <v/>
      </c>
      <c r="P44">
        <f>CIQ("TSE:"&amp;F44, "IQ_LASTSALEPRICE", G44)</f>
        <v/>
      </c>
      <c r="Q44">
        <f>CIQ("TSE:"&amp;F44, "IQ_OPER_INC", IQ_LTM, G44)</f>
        <v/>
      </c>
      <c r="R44">
        <f>CIQ("TSE:"&amp;F44, "IQ_OPER_INC", IQ_LTM, G44)</f>
        <v/>
      </c>
      <c r="S44">
        <f>CIQ("TSE:"&amp;F44, "IQ_BASIC_EPS_INCL", IQ_LTM, G44)</f>
        <v/>
      </c>
      <c r="T44">
        <f>CIQ("TSE:"&amp;F44, "IQ_BASIC_EPS_INCL", IQ_LTM, G44)</f>
        <v/>
      </c>
      <c r="U44">
        <f>(G44-F44)/365</f>
        <v/>
      </c>
      <c r="V44">
        <f>(Q44/P44)^(1/T44)-1</f>
        <v/>
      </c>
      <c r="W44">
        <f>(S44/R44)^(1/T44)-1</f>
        <v/>
      </c>
      <c r="X44" t="inlineStr"/>
    </row>
    <row r="45">
      <c r="A45" t="inlineStr">
        <is>
          <t>7211</t>
        </is>
      </c>
      <c r="B45" t="inlineStr">
        <is>
          <t>三菱自動車工業株式会社</t>
        </is>
      </c>
      <c r="C45" t="inlineStr">
        <is>
          <t>山口　武</t>
        </is>
      </c>
      <c r="D45" t="inlineStr">
        <is>
          <t>1965-12-05</t>
        </is>
      </c>
      <c r="E45" t="inlineStr">
        <is>
          <t>代表執行役副社長(開発・TCS・デザイン担当）</t>
        </is>
      </c>
      <c r="F45" t="inlineStr">
        <is>
          <t>2017/04/01</t>
        </is>
      </c>
      <c r="G45" t="inlineStr">
        <is>
          <t>2024/04/01</t>
        </is>
      </c>
      <c r="H45" t="inlineStr">
        <is>
          <t xml:space="preserve"> 日産自動車株式会社 常務執行役員 カスタマーパフォーマンス&amp;amp,CAE・実験技術開発 担当アライアンスグローバルVP</t>
        </is>
      </c>
      <c r="I45" t="inlineStr">
        <is>
          <t>7201</t>
        </is>
      </c>
      <c r="J45" t="n">
        <v>3</v>
      </c>
      <c r="K45" t="inlineStr">
        <is>
          <t xml:space="preserve"> 同社常務執行役員東風汽車有限公司 副総裁東風日産乗用車公司 総経理</t>
        </is>
      </c>
      <c r="L45" t="inlineStr">
        <is>
          <t>1988/04:: 日産自動車株式会社入社; 2017/04:: 北米日産会社 SVP R&amp;amp,D Americas (NA&amp;amp,LATAM)担当; 2019/04:: 日産自動車株式会社 常務執行役員 カスタマーパフォーマンス&amp;amp,CAE・実験技術開発 担当アライアンスグローバルVP; 2021/05:: 同社常務執行役員東風汽車有限公司 副総裁東風日産乗用車公司 総経理; 2024/04:: 当社代表執行役副社長（開発・TCS・デザイン担当）（現任）</t>
        </is>
      </c>
      <c r="M45" t="inlineStr">
        <is>
          <t>S100U4FH</t>
        </is>
      </c>
      <c r="N45" t="inlineStr"/>
      <c r="O45">
        <f>CIQ("TSE:"&amp;F45, "IQ_LASTSALEPRICE", G45)</f>
        <v/>
      </c>
      <c r="P45">
        <f>CIQ("TSE:"&amp;F45, "IQ_LASTSALEPRICE", G45)</f>
        <v/>
      </c>
      <c r="Q45">
        <f>CIQ("TSE:"&amp;F45, "IQ_OPER_INC", IQ_LTM, G45)</f>
        <v/>
      </c>
      <c r="R45">
        <f>CIQ("TSE:"&amp;F45, "IQ_OPER_INC", IQ_LTM, G45)</f>
        <v/>
      </c>
      <c r="S45">
        <f>CIQ("TSE:"&amp;F45, "IQ_BASIC_EPS_INCL", IQ_LTM, G45)</f>
        <v/>
      </c>
      <c r="T45">
        <f>CIQ("TSE:"&amp;F45, "IQ_BASIC_EPS_INCL", IQ_LTM, G45)</f>
        <v/>
      </c>
      <c r="U45">
        <f>(G45-F45)/365</f>
        <v/>
      </c>
      <c r="V45">
        <f>(Q45/P45)^(1/T45)-1</f>
        <v/>
      </c>
      <c r="W45">
        <f>(S45/R45)^(1/T45)-1</f>
        <v/>
      </c>
      <c r="X45" t="inlineStr"/>
    </row>
    <row r="46">
      <c r="A46" t="inlineStr">
        <is>
          <t>7337</t>
        </is>
      </c>
      <c r="B46" t="inlineStr">
        <is>
          <t>株式会社ひろぎんホールディングス</t>
        </is>
      </c>
      <c r="C46" t="inlineStr">
        <is>
          <t>廣　江　裕　治</t>
        </is>
      </c>
      <c r="D46" t="inlineStr">
        <is>
          <t>1966-11-04</t>
        </is>
      </c>
      <c r="E46" t="inlineStr">
        <is>
          <t>取締役 専務執行役員</t>
        </is>
      </c>
      <c r="F46" t="inlineStr">
        <is>
          <t>2022/04/01</t>
        </is>
      </c>
      <c r="G46" t="inlineStr">
        <is>
          <t>2024/04/01</t>
        </is>
      </c>
      <c r="H46" t="inlineStr">
        <is>
          <t>同 取締役常務執行役員</t>
        </is>
      </c>
      <c r="I46" t="inlineStr">
        <is>
          <t>1921</t>
        </is>
      </c>
      <c r="J46" t="n">
        <v>1</v>
      </c>
      <c r="K46" t="inlineStr"/>
      <c r="L46" t="inlineStr">
        <is>
          <t>1989/04::株式会社広島銀行入行; 2018/04::同 人事総務部長; 2020/04::同 執行役員呉支店長兼呉市役所出張所長; 2022/04::同 常務執行役員; 2022/06::同 取締役常務執行役員; 2024/04::当社 専務執行役員 株式会社広島銀行取締役専務執行役員（現職）; 2024/06::当社 取締役専務執行役員（現職）</t>
        </is>
      </c>
      <c r="M46" t="inlineStr">
        <is>
          <t>S100TTIG</t>
        </is>
      </c>
      <c r="N46" t="inlineStr"/>
      <c r="O46">
        <f>CIQ("TSE:"&amp;F46, "IQ_LASTSALEPRICE", G46)</f>
        <v/>
      </c>
      <c r="P46">
        <f>CIQ("TSE:"&amp;F46, "IQ_LASTSALEPRICE", G46)</f>
        <v/>
      </c>
      <c r="Q46">
        <f>CIQ("TSE:"&amp;F46, "IQ_OPER_INC", IQ_LTM, G46)</f>
        <v/>
      </c>
      <c r="R46">
        <f>CIQ("TSE:"&amp;F46, "IQ_OPER_INC", IQ_LTM, G46)</f>
        <v/>
      </c>
      <c r="S46">
        <f>CIQ("TSE:"&amp;F46, "IQ_BASIC_EPS_INCL", IQ_LTM, G46)</f>
        <v/>
      </c>
      <c r="T46">
        <f>CIQ("TSE:"&amp;F46, "IQ_BASIC_EPS_INCL", IQ_LTM, G46)</f>
        <v/>
      </c>
      <c r="U46">
        <f>(G46-F46)/365</f>
        <v/>
      </c>
      <c r="V46">
        <f>(Q46/P46)^(1/T46)-1</f>
        <v/>
      </c>
      <c r="W46">
        <f>(S46/R46)^(1/T46)-1</f>
        <v/>
      </c>
      <c r="X46" t="inlineStr"/>
    </row>
    <row r="47">
      <c r="A47" t="inlineStr">
        <is>
          <t>7451</t>
        </is>
      </c>
      <c r="B47" t="inlineStr">
        <is>
          <t>三菱食品株式会社</t>
        </is>
      </c>
      <c r="C47" t="inlineStr">
        <is>
          <t>伊藤　和男</t>
        </is>
      </c>
      <c r="D47" t="inlineStr">
        <is>
          <t>1968-04-13</t>
        </is>
      </c>
      <c r="E47" t="inlineStr">
        <is>
          <t>取締役</t>
        </is>
      </c>
      <c r="F47" t="inlineStr">
        <is>
          <t>2023/06/01</t>
        </is>
      </c>
      <c r="G47" t="inlineStr">
        <is>
          <t>2024/06/01</t>
        </is>
      </c>
      <c r="H47" t="inlineStr">
        <is>
          <t>三菱商事㈱執行役員 食品流通・物流本部長（現任）</t>
        </is>
      </c>
      <c r="I47" t="inlineStr">
        <is>
          <t>8058</t>
        </is>
      </c>
      <c r="J47" t="n">
        <v>1</v>
      </c>
      <c r="K47" t="inlineStr"/>
      <c r="L47" t="inlineStr">
        <is>
          <t>1991/04::三菱商事㈱入社; 2001/05::Princes Limited (Executive Director)（イギリス）; 2007/04::同社 (Chairman); 2018/12::Olam International Limited (Non-Executive Director)（シンガポール）; 2019/04::三菱商事㈱食糧本部長; 2021/04::同社グローバル食品本部長; 2023/04::同社執行役員 コンシューマー産業グループCEOオフィス室長; 2023/06::公益財団法人三菱商事復興支援財団評議員（現任）; 2024/04::三菱商事㈱執行役員 食品流通・物流本部長（現任）; 2024/06::当社取締役（現任）</t>
        </is>
      </c>
      <c r="M47" t="inlineStr">
        <is>
          <t>S100TR5U</t>
        </is>
      </c>
      <c r="N47" t="inlineStr"/>
      <c r="O47">
        <f>CIQ("TSE:"&amp;F47, "IQ_LASTSALEPRICE", G47)</f>
        <v/>
      </c>
      <c r="P47">
        <f>CIQ("TSE:"&amp;F47, "IQ_LASTSALEPRICE", G47)</f>
        <v/>
      </c>
      <c r="Q47">
        <f>CIQ("TSE:"&amp;F47, "IQ_OPER_INC", IQ_LTM, G47)</f>
        <v/>
      </c>
      <c r="R47">
        <f>CIQ("TSE:"&amp;F47, "IQ_OPER_INC", IQ_LTM, G47)</f>
        <v/>
      </c>
      <c r="S47">
        <f>CIQ("TSE:"&amp;F47, "IQ_BASIC_EPS_INCL", IQ_LTM, G47)</f>
        <v/>
      </c>
      <c r="T47">
        <f>CIQ("TSE:"&amp;F47, "IQ_BASIC_EPS_INCL", IQ_LTM, G47)</f>
        <v/>
      </c>
      <c r="U47">
        <f>(G47-F47)/365</f>
        <v/>
      </c>
      <c r="V47">
        <f>(Q47/P47)^(1/T47)-1</f>
        <v/>
      </c>
      <c r="W47">
        <f>(S47/R47)^(1/T47)-1</f>
        <v/>
      </c>
      <c r="X47" t="inlineStr"/>
    </row>
    <row r="48">
      <c r="A48" t="inlineStr">
        <is>
          <t>7733</t>
        </is>
      </c>
      <c r="B48" t="inlineStr">
        <is>
          <t>オリンパス株式会社</t>
        </is>
      </c>
      <c r="C48" t="inlineStr">
        <is>
          <t>泉　竜也</t>
        </is>
      </c>
      <c r="D48" t="inlineStr">
        <is>
          <t>1964-09-01</t>
        </is>
      </c>
      <c r="E48" t="inlineStr">
        <is>
          <t>執行役チーフファイナンシャルオフィサー（CFO）</t>
        </is>
      </c>
      <c r="F48" t="inlineStr">
        <is>
          <t>2013/04/01</t>
        </is>
      </c>
      <c r="G48" t="inlineStr">
        <is>
          <t>2024/04/01</t>
        </is>
      </c>
      <c r="H48" t="inlineStr">
        <is>
          <t>株式会社日本アクセス取締役常務執行役員管理管掌</t>
        </is>
      </c>
      <c r="I48" t="inlineStr">
        <is>
          <t>1429</t>
        </is>
      </c>
      <c r="J48" t="n">
        <v>2</v>
      </c>
      <c r="K48" t="inlineStr">
        <is>
          <t>同社取締役専務執行役員管理管掌</t>
        </is>
      </c>
      <c r="L48" t="inlineStr">
        <is>
          <t>1987/04::伊藤忠商事株式会社入社; 2006/05::同社財務部財務企画室長; 2010/05::伊藤忠インターナショナル会社財務部長; 2013/04::伊藤忠商事株式会社アセアン・南西アジア総支配人補佐経営管理担当（CFO）; 2016/05::同社繊維カンパニーCFO; 2019/04::同社執行役員経理部長; 2021/05::株式会社日本アクセス取締役常務執行役員管理管掌; 2022/04::同社取締役専務執行役員管理管掌; 2024/04::当社入社当社執行役チーフファイナンシャルオフィサー（CFO）（現任）Olympus Europa Holding SE スーパーバイザリーボード（現任）Olympus Corporation of Asia Pacific Limited 董事（現任）Olympus (China) Co., Ltd. 董事（現任）</t>
        </is>
      </c>
      <c r="M48" t="inlineStr">
        <is>
          <t>S100TNZ4</t>
        </is>
      </c>
      <c r="N48" t="inlineStr"/>
      <c r="O48">
        <f>CIQ("TSE:"&amp;F48, "IQ_LASTSALEPRICE", G48)</f>
        <v/>
      </c>
      <c r="P48">
        <f>CIQ("TSE:"&amp;F48, "IQ_LASTSALEPRICE", G48)</f>
        <v/>
      </c>
      <c r="Q48">
        <f>CIQ("TSE:"&amp;F48, "IQ_OPER_INC", IQ_LTM, G48)</f>
        <v/>
      </c>
      <c r="R48">
        <f>CIQ("TSE:"&amp;F48, "IQ_OPER_INC", IQ_LTM, G48)</f>
        <v/>
      </c>
      <c r="S48">
        <f>CIQ("TSE:"&amp;F48, "IQ_BASIC_EPS_INCL", IQ_LTM, G48)</f>
        <v/>
      </c>
      <c r="T48">
        <f>CIQ("TSE:"&amp;F48, "IQ_BASIC_EPS_INCL", IQ_LTM, G48)</f>
        <v/>
      </c>
      <c r="U48">
        <f>(G48-F48)/365</f>
        <v/>
      </c>
      <c r="V48">
        <f>(Q48/P48)^(1/T48)-1</f>
        <v/>
      </c>
      <c r="W48">
        <f>(S48/R48)^(1/T48)-1</f>
        <v/>
      </c>
      <c r="X48" t="inlineStr"/>
    </row>
    <row r="49">
      <c r="A49" t="inlineStr">
        <is>
          <t>7752</t>
        </is>
      </c>
      <c r="B49" t="inlineStr">
        <is>
          <t>株式会社リコー</t>
        </is>
      </c>
      <c r="C49" t="inlineStr">
        <is>
          <t>鈴木　国正</t>
        </is>
      </c>
      <c r="D49" t="inlineStr">
        <is>
          <t>1960-08-07</t>
        </is>
      </c>
      <c r="E49" t="inlineStr">
        <is>
          <t>監査役（非常勤）</t>
        </is>
      </c>
      <c r="F49" t="inlineStr">
        <is>
          <t>2021/10/01</t>
        </is>
      </c>
      <c r="G49" t="inlineStr">
        <is>
          <t>2024/06/01</t>
        </is>
      </c>
      <c r="H49" t="inlineStr">
        <is>
          <t>株式会社JTB 社外取締役(現在)公益財団法人 日本バレーボール協会 理事(現在)</t>
        </is>
      </c>
      <c r="I49" t="inlineStr">
        <is>
          <t>7277</t>
        </is>
      </c>
      <c r="J49" t="n">
        <v>2</v>
      </c>
      <c r="K49" t="inlineStr"/>
      <c r="L49" t="inlineStr">
        <is>
          <t>1984/04::ソニー株式会社(現 ソニーグループ株式会社)入社; 1994/03::Sony Argentina S.A CEO; 2006/01::ソニー株式会社 VAIO事業副本部長; 2008/04::Sony Electronics Inc.(USA) EVP(executive vice-president); 2009/04::ソニー株式会社 執行役員 SVP株式会社ソニー・コンピュータエンタテインメント 副社長 兼 ソニー株式会社 VAIO事業本部長; 2012/04::ソニー株式会社 執行役 EVPソニーモバイルコミュニケーションズ株式会社 社長兼CEO; 2014/04::Sony Entertainment Inc.(USA) EVP; 2018/11::インテル株式会社 代表取締役社長; 2021/10::スクラムベンチャーズ合同会社 アドバイザー(現在); 2023/06::株式会社JTB 社外取締役(現在)公益財団法人 日本バレーボール協会 理事(現在); 2024/06::インテル株式会社 代表取締役会長(現在)当社社外監査役(現在)</t>
        </is>
      </c>
      <c r="M49" t="inlineStr">
        <is>
          <t>S100TPAP</t>
        </is>
      </c>
      <c r="N49" t="inlineStr"/>
      <c r="O49">
        <f>CIQ("TSE:"&amp;F49, "IQ_LASTSALEPRICE", G49)</f>
        <v/>
      </c>
      <c r="P49">
        <f>CIQ("TSE:"&amp;F49, "IQ_LASTSALEPRICE", G49)</f>
        <v/>
      </c>
      <c r="Q49">
        <f>CIQ("TSE:"&amp;F49, "IQ_OPER_INC", IQ_LTM, G49)</f>
        <v/>
      </c>
      <c r="R49">
        <f>CIQ("TSE:"&amp;F49, "IQ_OPER_INC", IQ_LTM, G49)</f>
        <v/>
      </c>
      <c r="S49">
        <f>CIQ("TSE:"&amp;F49, "IQ_BASIC_EPS_INCL", IQ_LTM, G49)</f>
        <v/>
      </c>
      <c r="T49">
        <f>CIQ("TSE:"&amp;F49, "IQ_BASIC_EPS_INCL", IQ_LTM, G49)</f>
        <v/>
      </c>
      <c r="U49">
        <f>(G49-F49)/365</f>
        <v/>
      </c>
      <c r="V49">
        <f>(Q49/P49)^(1/T49)-1</f>
        <v/>
      </c>
      <c r="W49">
        <f>(S49/R49)^(1/T49)-1</f>
        <v/>
      </c>
      <c r="X49" t="inlineStr"/>
    </row>
    <row r="50">
      <c r="A50" t="inlineStr">
        <is>
          <t>7752</t>
        </is>
      </c>
      <c r="B50" t="inlineStr">
        <is>
          <t>株式会社リコー</t>
        </is>
      </c>
      <c r="C50" t="inlineStr">
        <is>
          <t>大塚　敏弘</t>
        </is>
      </c>
      <c r="D50" t="inlineStr">
        <is>
          <t>1960-12-02</t>
        </is>
      </c>
      <c r="E50" t="inlineStr">
        <is>
          <t>監査役（非常勤）</t>
        </is>
      </c>
      <c r="F50" t="inlineStr">
        <is>
          <t>2021/07/01</t>
        </is>
      </c>
      <c r="G50" t="inlineStr">
        <is>
          <t>2024/06/01</t>
        </is>
      </c>
      <c r="H50" t="inlineStr">
        <is>
          <t>同監査法人 専務役員 総合研究所所長(現在)(</t>
        </is>
      </c>
      <c r="I50" t="inlineStr">
        <is>
          <t>1301</t>
        </is>
      </c>
      <c r="J50" t="n">
        <v>3</v>
      </c>
      <c r="K50" t="inlineStr"/>
      <c r="L50" t="inlineStr">
        <is>
          <t>1987/10::港監査法人(現 KPMGジャパン)入所; 1991/03::公認会計士登録(現在); 1991/07::KPMG LLP(UK)赴任; 2003/07::あずさ監査法人(現 有限責任あずさ監査法人) 代表社員(現 パートナー); 2015/11::同監査法人 常務理事; 2017/07::同監査法人 専務理事 (HR統括、コーポレートガバナンス CoE 統括、統合報告 CoE 統括、スポーツビジネス CoE 統括); 2019/07::同監査法人 専務理事 (執行統括 兼 東京事務所長、経理統括); 2021/07::同監査法人 専務理事 (品質管理統括、リスクマネジメント統括)KPMGジャパン 監査統括責任者; 2023/07::同監査法人 専務役員 総合研究所所長(現在)(; 2024/06::退任予定); 2024/06::当社社外監査役(現在)</t>
        </is>
      </c>
      <c r="M50" t="inlineStr">
        <is>
          <t>S100TPAP</t>
        </is>
      </c>
      <c r="N50" t="inlineStr"/>
      <c r="O50">
        <f>CIQ("TSE:"&amp;F50, "IQ_LASTSALEPRICE", G50)</f>
        <v/>
      </c>
      <c r="P50">
        <f>CIQ("TSE:"&amp;F50, "IQ_LASTSALEPRICE", G50)</f>
        <v/>
      </c>
      <c r="Q50">
        <f>CIQ("TSE:"&amp;F50, "IQ_OPER_INC", IQ_LTM, G50)</f>
        <v/>
      </c>
      <c r="R50">
        <f>CIQ("TSE:"&amp;F50, "IQ_OPER_INC", IQ_LTM, G50)</f>
        <v/>
      </c>
      <c r="S50">
        <f>CIQ("TSE:"&amp;F50, "IQ_BASIC_EPS_INCL", IQ_LTM, G50)</f>
        <v/>
      </c>
      <c r="T50">
        <f>CIQ("TSE:"&amp;F50, "IQ_BASIC_EPS_INCL", IQ_LTM, G50)</f>
        <v/>
      </c>
      <c r="U50">
        <f>(G50-F50)/365</f>
        <v/>
      </c>
      <c r="V50">
        <f>(Q50/P50)^(1/T50)-1</f>
        <v/>
      </c>
      <c r="W50">
        <f>(S50/R50)^(1/T50)-1</f>
        <v/>
      </c>
      <c r="X50" t="inlineStr"/>
    </row>
    <row r="51">
      <c r="A51" t="inlineStr">
        <is>
          <t>7762</t>
        </is>
      </c>
      <c r="B51" t="inlineStr">
        <is>
          <t>シチズン時計株式会社</t>
        </is>
      </c>
      <c r="C51" t="inlineStr">
        <is>
          <t>伊奈　秀雄</t>
        </is>
      </c>
      <c r="D51" t="inlineStr">
        <is>
          <t>1965-05-21</t>
        </is>
      </c>
      <c r="E51" t="inlineStr">
        <is>
          <t>取締役</t>
        </is>
      </c>
      <c r="F51" t="inlineStr">
        <is>
          <t>2020/04/01</t>
        </is>
      </c>
      <c r="G51" t="inlineStr">
        <is>
          <t>2024/04/01</t>
        </is>
      </c>
      <c r="H51" t="inlineStr">
        <is>
          <t>シチズンマシナリー㈱取締役執行役員営業本部副本部長</t>
        </is>
      </c>
      <c r="I51" t="inlineStr">
        <is>
          <t>7762</t>
        </is>
      </c>
      <c r="J51" t="n">
        <v>5</v>
      </c>
      <c r="K51" t="inlineStr">
        <is>
          <t>同社常務取締役執行役員兼加工技術開発室長</t>
        </is>
      </c>
      <c r="L51" t="inlineStr">
        <is>
          <t>1988/04::シチズン精機㈱入社; 2004/10::同社営業本部技術・サービス部長; 2006/10::同社営業本部営業技術部長; 2007/10::同社営業本部国内営業部長; 2015/08::西鉄城(中国)精密机械有限公司副総経理; 2018/03::Citizen Machinery UK Ltd. Development Manager; 2020/04::シチズンマシナリー㈱執行役員営業本部副本部長兼海外テクニカルサポート室長; 2020/04::シチズンマシナリーサービス㈱代表取締役; 2021/04::シチズンマシナリー㈱取締役執行役員営業本部副本部長; 2023/04::同社常務取締役執行役員兼加工技術開発室長; 2024/04::同社代表取締役社長(現職); 2024/04::当社上席執行役員(現職); 2024/06::当社取締役(現職)</t>
        </is>
      </c>
      <c r="M51" t="inlineStr">
        <is>
          <t>S100TSXQ</t>
        </is>
      </c>
      <c r="N51" t="inlineStr"/>
      <c r="O51">
        <f>CIQ("TSE:"&amp;F51, "IQ_LASTSALEPRICE", G51)</f>
        <v/>
      </c>
      <c r="P51">
        <f>CIQ("TSE:"&amp;F51, "IQ_LASTSALEPRICE", G51)</f>
        <v/>
      </c>
      <c r="Q51">
        <f>CIQ("TSE:"&amp;F51, "IQ_OPER_INC", IQ_LTM, G51)</f>
        <v/>
      </c>
      <c r="R51">
        <f>CIQ("TSE:"&amp;F51, "IQ_OPER_INC", IQ_LTM, G51)</f>
        <v/>
      </c>
      <c r="S51">
        <f>CIQ("TSE:"&amp;F51, "IQ_BASIC_EPS_INCL", IQ_LTM, G51)</f>
        <v/>
      </c>
      <c r="T51">
        <f>CIQ("TSE:"&amp;F51, "IQ_BASIC_EPS_INCL", IQ_LTM, G51)</f>
        <v/>
      </c>
      <c r="U51">
        <f>(G51-F51)/365</f>
        <v/>
      </c>
      <c r="V51">
        <f>(Q51/P51)^(1/T51)-1</f>
        <v/>
      </c>
      <c r="W51">
        <f>(S51/R51)^(1/T51)-1</f>
        <v/>
      </c>
      <c r="X51" t="inlineStr"/>
    </row>
    <row r="52">
      <c r="A52" t="inlineStr">
        <is>
          <t>8050</t>
        </is>
      </c>
      <c r="B52" t="inlineStr">
        <is>
          <t>セイコーグループ株式会社</t>
        </is>
      </c>
      <c r="C52" t="inlineStr">
        <is>
          <t>遠藤　洋一</t>
        </is>
      </c>
      <c r="D52" t="inlineStr">
        <is>
          <t>1961-12-02</t>
        </is>
      </c>
      <c r="E52" t="inlineStr">
        <is>
          <t>取締役・常務執行役員デバイスソリューションドメイン担当</t>
        </is>
      </c>
      <c r="F52" t="inlineStr">
        <is>
          <t>1986/01/01</t>
        </is>
      </c>
      <c r="G52" t="inlineStr">
        <is>
          <t>2024/04/01</t>
        </is>
      </c>
      <c r="H52" t="inlineStr">
        <is>
          <t>セイコーNPC株式会社 取締役</t>
        </is>
      </c>
      <c r="I52" t="inlineStr">
        <is>
          <t>6724</t>
        </is>
      </c>
      <c r="J52" t="n">
        <v>4</v>
      </c>
      <c r="K52" t="inlineStr">
        <is>
          <t>同社 代表取締役社長</t>
        </is>
      </c>
      <c r="L52" t="inlineStr">
        <is>
          <t>1984/04::三和工機株式会社入社; 1986/01::セイコー電子工業株式会社（現セイコーインスツル株式会社）入社; 2004/10::同社 ネットワークコンポーネント・ビジネスユニット半導体設計一部長; 2007/03::同社 ネットワークコンポーネント・ビジネスユニット半導体設計統括部長; 2020/02::セイコーNPC株式会社 取締役; 2020/04::同社 取締役・常務執行役員; 2020/06::同社 代表取締役社長; 2024/04::当社 常務執行役員; 2024/04::セイコーインスツル株式会社 代表取締役社長、現在に至る; 2024/06::当社 取締役・常務執行役員、現在に至る</t>
        </is>
      </c>
      <c r="M52" t="inlineStr">
        <is>
          <t>S100TUHU</t>
        </is>
      </c>
      <c r="N52" t="inlineStr"/>
      <c r="O52">
        <f>CIQ("TSE:"&amp;F52, "IQ_LASTSALEPRICE", G52)</f>
        <v/>
      </c>
      <c r="P52">
        <f>CIQ("TSE:"&amp;F52, "IQ_LASTSALEPRICE", G52)</f>
        <v/>
      </c>
      <c r="Q52">
        <f>CIQ("TSE:"&amp;F52, "IQ_OPER_INC", IQ_LTM, G52)</f>
        <v/>
      </c>
      <c r="R52">
        <f>CIQ("TSE:"&amp;F52, "IQ_OPER_INC", IQ_LTM, G52)</f>
        <v/>
      </c>
      <c r="S52">
        <f>CIQ("TSE:"&amp;F52, "IQ_BASIC_EPS_INCL", IQ_LTM, G52)</f>
        <v/>
      </c>
      <c r="T52">
        <f>CIQ("TSE:"&amp;F52, "IQ_BASIC_EPS_INCL", IQ_LTM, G52)</f>
        <v/>
      </c>
      <c r="U52">
        <f>(G52-F52)/365</f>
        <v/>
      </c>
      <c r="V52">
        <f>(Q52/P52)^(1/T52)-1</f>
        <v/>
      </c>
      <c r="W52">
        <f>(S52/R52)^(1/T52)-1</f>
        <v/>
      </c>
      <c r="X52" t="inlineStr"/>
    </row>
    <row r="53">
      <c r="A53" t="inlineStr">
        <is>
          <t>8227</t>
        </is>
      </c>
      <c r="B53" t="inlineStr">
        <is>
          <t>株式会社しまむら</t>
        </is>
      </c>
      <c r="C53" t="inlineStr">
        <is>
          <t>高月　禎一</t>
        </is>
      </c>
      <c r="D53" t="inlineStr">
        <is>
          <t>1960-08-02</t>
        </is>
      </c>
      <c r="E53" t="inlineStr">
        <is>
          <t xml:space="preserve"> 監査役</t>
        </is>
      </c>
      <c r="F53" t="inlineStr">
        <is>
          <t>1983/04/01</t>
        </is>
      </c>
      <c r="G53" t="inlineStr">
        <is>
          <t>2024/05/01</t>
        </is>
      </c>
      <c r="H53" t="inlineStr">
        <is>
          <t>㈱ワールド入社</t>
        </is>
      </c>
      <c r="I53" t="inlineStr">
        <is>
          <t>3612</t>
        </is>
      </c>
      <c r="J53" t="n">
        <v>1</v>
      </c>
      <c r="K53" t="inlineStr">
        <is>
          <t>同社取締役（監査等委員） 退任</t>
        </is>
      </c>
      <c r="L53" t="inlineStr">
        <is>
          <t>1983/04::㈱ワールド入社; 2007/06::同社執行役員事業管理部部長; 2008/04::同社執行役員会計統括部統括部長; 2012/10::同社執行役員事業支援本部本部長; 2015/06::同社取締役（監査等委員）; 2023/06::同社取締役（監査等委員） 退任; 2024/05::当社監査役（現任）</t>
        </is>
      </c>
      <c r="M53" t="inlineStr">
        <is>
          <t>S100U37I</t>
        </is>
      </c>
      <c r="N53" t="inlineStr"/>
      <c r="O53">
        <f>CIQ("TSE:"&amp;F53, "IQ_LASTSALEPRICE", G53)</f>
        <v/>
      </c>
      <c r="P53">
        <f>CIQ("TSE:"&amp;F53, "IQ_LASTSALEPRICE", G53)</f>
        <v/>
      </c>
      <c r="Q53">
        <f>CIQ("TSE:"&amp;F53, "IQ_OPER_INC", IQ_LTM, G53)</f>
        <v/>
      </c>
      <c r="R53">
        <f>CIQ("TSE:"&amp;F53, "IQ_OPER_INC", IQ_LTM, G53)</f>
        <v/>
      </c>
      <c r="S53">
        <f>CIQ("TSE:"&amp;F53, "IQ_BASIC_EPS_INCL", IQ_LTM, G53)</f>
        <v/>
      </c>
      <c r="T53">
        <f>CIQ("TSE:"&amp;F53, "IQ_BASIC_EPS_INCL", IQ_LTM, G53)</f>
        <v/>
      </c>
      <c r="U53">
        <f>(G53-F53)/365</f>
        <v/>
      </c>
      <c r="V53">
        <f>(Q53/P53)^(1/T53)-1</f>
        <v/>
      </c>
      <c r="W53">
        <f>(S53/R53)^(1/T53)-1</f>
        <v/>
      </c>
      <c r="X53" t="inlineStr"/>
    </row>
    <row r="54">
      <c r="A54" t="inlineStr">
        <is>
          <t>8308</t>
        </is>
      </c>
      <c r="B54" t="inlineStr">
        <is>
          <t>株式会社　りそなホールディングス</t>
        </is>
      </c>
      <c r="C54" t="inlineStr">
        <is>
          <t>武　市　寿　一</t>
        </is>
      </c>
      <c r="D54" t="inlineStr">
        <is>
          <t>1962-01-01</t>
        </is>
      </c>
      <c r="E54" t="inlineStr">
        <is>
          <t>執行役グループ戦略部(みなと銀行経営管理)担当</t>
        </is>
      </c>
      <c r="F54" t="inlineStr">
        <is>
          <t>2021/04/01</t>
        </is>
      </c>
      <c r="G54" t="inlineStr">
        <is>
          <t>2024/04/01</t>
        </is>
      </c>
      <c r="H54" t="inlineStr">
        <is>
          <t>関西みらいフィナンシャルグループ 代表取締役</t>
        </is>
      </c>
      <c r="I54" t="inlineStr">
        <is>
          <t>8411</t>
        </is>
      </c>
      <c r="J54" t="n">
        <v>4</v>
      </c>
      <c r="K54" t="inlineStr"/>
      <c r="L54" t="inlineStr">
        <is>
          <t>1984/04::太陽神戸銀行（現三井住友銀行） 入社; 2017/05::みなと銀行 専務執行役員; 2017/06::同 専務取締役兼専務執行役員; 2018/04::同 代表取締役専務兼専務執行役員神戸地域本部長; 2018/04::関西みらいフィナンシャルグループ 執行役員市場企画部担当; 2019/04::みなと銀行 代表取締役兼専務執行役員神戸地域本部長兼営業部門担当兼市場金融部担当; 2020/04::同 代表取締役兼専務執行役員営業部門担当兼市場金融部担当; 2021/04::同 代表取締役社長（現任）; 2022/04::関西みらいフィナンシャルグループ 代表取締役; 2024/04::当社 執行役グループ戦略部（みなと銀行経営管理）担当（現任）</t>
        </is>
      </c>
      <c r="M54" t="inlineStr">
        <is>
          <t>S100TO8A</t>
        </is>
      </c>
      <c r="N54" t="inlineStr"/>
      <c r="O54">
        <f>CIQ("TSE:"&amp;F54, "IQ_LASTSALEPRICE", G54)</f>
        <v/>
      </c>
      <c r="P54">
        <f>CIQ("TSE:"&amp;F54, "IQ_LASTSALEPRICE", G54)</f>
        <v/>
      </c>
      <c r="Q54">
        <f>CIQ("TSE:"&amp;F54, "IQ_OPER_INC", IQ_LTM, G54)</f>
        <v/>
      </c>
      <c r="R54">
        <f>CIQ("TSE:"&amp;F54, "IQ_OPER_INC", IQ_LTM, G54)</f>
        <v/>
      </c>
      <c r="S54">
        <f>CIQ("TSE:"&amp;F54, "IQ_BASIC_EPS_INCL", IQ_LTM, G54)</f>
        <v/>
      </c>
      <c r="T54">
        <f>CIQ("TSE:"&amp;F54, "IQ_BASIC_EPS_INCL", IQ_LTM, G54)</f>
        <v/>
      </c>
      <c r="U54">
        <f>(G54-F54)/365</f>
        <v/>
      </c>
      <c r="V54">
        <f>(Q54/P54)^(1/T54)-1</f>
        <v/>
      </c>
      <c r="W54">
        <f>(S54/R54)^(1/T54)-1</f>
        <v/>
      </c>
      <c r="X54" t="inlineStr"/>
    </row>
    <row r="55">
      <c r="A55" t="inlineStr">
        <is>
          <t>8308</t>
        </is>
      </c>
      <c r="B55" t="inlineStr">
        <is>
          <t>株式会社　りそなホールディングス</t>
        </is>
      </c>
      <c r="C55" t="inlineStr">
        <is>
          <t>鶴　田　哲　郎</t>
        </is>
      </c>
      <c r="D55" t="inlineStr">
        <is>
          <t>1967-01-23</t>
        </is>
      </c>
      <c r="E55" t="inlineStr">
        <is>
          <t>執行役グループ戦略部(統合推進室)担当</t>
        </is>
      </c>
      <c r="F55" t="inlineStr">
        <is>
          <t>2021/04/01</t>
        </is>
      </c>
      <c r="G55" t="inlineStr">
        <is>
          <t>2024/04/01</t>
        </is>
      </c>
      <c r="H55" t="inlineStr">
        <is>
          <t>関西みらいフィナンシャルグループ 執行役員グループ戦略部 統合推進室担当</t>
        </is>
      </c>
      <c r="I55" t="inlineStr">
        <is>
          <t>8411</t>
        </is>
      </c>
      <c r="J55" t="n">
        <v>4</v>
      </c>
      <c r="K55" t="inlineStr"/>
      <c r="L55" t="inlineStr">
        <is>
          <t>1989/04::当グループ 入社; 2018/04::埼玉りそな銀行 執行役員個人部担当兼ローン事業部担当; 2020/04::りそな銀行 執行役員コンシューマービジネス部担当兼ローン事業部担当兼ローン管理部担当; 2021/04::関西みらい銀行 常務執行役員経営企画部（統合推進）担当; 2021/04::みなと銀行 執行役員経営企画部（統合推進）担当; 2021/04::関西みらいフィナンシャルグループ 執行役員グループ戦略部 統合推進室担当; 2024/04::みなと銀行 常務執行役員経営企画部（統合推進）担当（現任）; 2024/04::当社 執行役グループ戦略部（統合推進室）担当（現任）</t>
        </is>
      </c>
      <c r="M55" t="inlineStr">
        <is>
          <t>S100TO8A</t>
        </is>
      </c>
      <c r="N55" t="inlineStr"/>
      <c r="O55">
        <f>CIQ("TSE:"&amp;F55, "IQ_LASTSALEPRICE", G55)</f>
        <v/>
      </c>
      <c r="P55">
        <f>CIQ("TSE:"&amp;F55, "IQ_LASTSALEPRICE", G55)</f>
        <v/>
      </c>
      <c r="Q55">
        <f>CIQ("TSE:"&amp;F55, "IQ_OPER_INC", IQ_LTM, G55)</f>
        <v/>
      </c>
      <c r="R55">
        <f>CIQ("TSE:"&amp;F55, "IQ_OPER_INC", IQ_LTM, G55)</f>
        <v/>
      </c>
      <c r="S55">
        <f>CIQ("TSE:"&amp;F55, "IQ_BASIC_EPS_INCL", IQ_LTM, G55)</f>
        <v/>
      </c>
      <c r="T55">
        <f>CIQ("TSE:"&amp;F55, "IQ_BASIC_EPS_INCL", IQ_LTM, G55)</f>
        <v/>
      </c>
      <c r="U55">
        <f>(G55-F55)/365</f>
        <v/>
      </c>
      <c r="V55">
        <f>(Q55/P55)^(1/T55)-1</f>
        <v/>
      </c>
      <c r="W55">
        <f>(S55/R55)^(1/T55)-1</f>
        <v/>
      </c>
      <c r="X55" t="inlineStr"/>
    </row>
    <row r="56">
      <c r="A56" t="inlineStr">
        <is>
          <t>8308</t>
        </is>
      </c>
      <c r="B56" t="inlineStr">
        <is>
          <t>株式会社　りそなホールディングス</t>
        </is>
      </c>
      <c r="C56" t="inlineStr">
        <is>
          <t>持　田　一　樹</t>
        </is>
      </c>
      <c r="D56" t="inlineStr">
        <is>
          <t>1971-12-09</t>
        </is>
      </c>
      <c r="E56" t="inlineStr">
        <is>
          <t>執行役兼グループＣＤＩＯＤＸ企画部担当兼カスタマーサクセス部担当兼データサイエンス部担当兼グループ戦略部（住宅ローン業務プロセス改革）担当兼グループ戦略部（事業開発）担当</t>
        </is>
      </c>
      <c r="F56" t="inlineStr">
        <is>
          <t>2021/04/01</t>
        </is>
      </c>
      <c r="G56" t="inlineStr">
        <is>
          <t>2024/04/01</t>
        </is>
      </c>
      <c r="H56" t="inlineStr">
        <is>
          <t>同 執行役員 コーポレートビジネス部担当</t>
        </is>
      </c>
      <c r="I56" t="inlineStr">
        <is>
          <t>1921</t>
        </is>
      </c>
      <c r="J56" t="n">
        <v>1</v>
      </c>
      <c r="K56" t="inlineStr"/>
      <c r="L56" t="inlineStr">
        <is>
          <t>1994/04::当グループ 入社; 2019/04::りそな銀行 神田支店長兼営業第一部長; 2021/04::同 コーポレートビジネス部長; 2022/04::同 執行役員 コーポレートビジネス部担当; 2024/04::同 執行役員 ライフデザインサポート部担当兼ローン管理部担当兼ＤＸ企画部担当兼カスタマーサクセス部担当（現任）; 2024/04::当社 執行役兼グループＣＤＩＯＤＸ企画部担当兼カスタマーサクセス部担当兼データサイエンス部担当兼グループ戦略部 （住宅ローン業務プロセス改革）担当グループ戦略部 （事業開発）担当（現任）</t>
        </is>
      </c>
      <c r="M56" t="inlineStr">
        <is>
          <t>S100TO8A</t>
        </is>
      </c>
      <c r="N56" t="inlineStr"/>
      <c r="O56">
        <f>CIQ("TSE:"&amp;F56, "IQ_LASTSALEPRICE", G56)</f>
        <v/>
      </c>
      <c r="P56">
        <f>CIQ("TSE:"&amp;F56, "IQ_LASTSALEPRICE", G56)</f>
        <v/>
      </c>
      <c r="Q56">
        <f>CIQ("TSE:"&amp;F56, "IQ_OPER_INC", IQ_LTM, G56)</f>
        <v/>
      </c>
      <c r="R56">
        <f>CIQ("TSE:"&amp;F56, "IQ_OPER_INC", IQ_LTM, G56)</f>
        <v/>
      </c>
      <c r="S56">
        <f>CIQ("TSE:"&amp;F56, "IQ_BASIC_EPS_INCL", IQ_LTM, G56)</f>
        <v/>
      </c>
      <c r="T56">
        <f>CIQ("TSE:"&amp;F56, "IQ_BASIC_EPS_INCL", IQ_LTM, G56)</f>
        <v/>
      </c>
      <c r="U56">
        <f>(G56-F56)/365</f>
        <v/>
      </c>
      <c r="V56">
        <f>(Q56/P56)^(1/T56)-1</f>
        <v/>
      </c>
      <c r="W56">
        <f>(S56/R56)^(1/T56)-1</f>
        <v/>
      </c>
      <c r="X56" t="inlineStr"/>
    </row>
    <row r="57">
      <c r="A57" t="inlineStr">
        <is>
          <t>8309</t>
        </is>
      </c>
      <c r="B57" t="inlineStr">
        <is>
          <t>三井住友トラスト・ホールディングス株式会社</t>
        </is>
      </c>
      <c r="C57" t="inlineStr">
        <is>
          <t>中 野 久 里</t>
        </is>
      </c>
      <c r="D57" t="inlineStr">
        <is>
          <t>1971-01-18</t>
        </is>
      </c>
      <c r="E57" t="inlineStr">
        <is>
          <t>執行役</t>
        </is>
      </c>
      <c r="F57" t="inlineStr">
        <is>
          <t>1993/04/01</t>
        </is>
      </c>
      <c r="G57" t="inlineStr">
        <is>
          <t>2024/04/01</t>
        </is>
      </c>
      <c r="H57" t="inlineStr">
        <is>
          <t>三井住友信託銀行株式会社執行役員米国三井住友信託銀行社長</t>
        </is>
      </c>
      <c r="I57" t="inlineStr">
        <is>
          <t>1821</t>
        </is>
      </c>
      <c r="J57" t="n">
        <v>4</v>
      </c>
      <c r="K57" t="inlineStr">
        <is>
          <t>同社執行役員資産管理企画部主管</t>
        </is>
      </c>
      <c r="L57" t="inlineStr">
        <is>
          <t>1993/04::住友信託銀行株式会社入社; 2021/04::三井住友信託銀行株式会社執行役員米国三井住友信託銀行社長; 2024/02::同社執行役員資産管理企画部主管; 2024/04::同社執行役員取締役会室長（現職）; 2024/04::当社執行役兼執行役員取締役会室長（現職）</t>
        </is>
      </c>
      <c r="M57" t="inlineStr">
        <is>
          <t>S100TN4M</t>
        </is>
      </c>
      <c r="N57" t="inlineStr"/>
      <c r="O57">
        <f>CIQ("TSE:"&amp;F57, "IQ_LASTSALEPRICE", G57)</f>
        <v/>
      </c>
      <c r="P57">
        <f>CIQ("TSE:"&amp;F57, "IQ_LASTSALEPRICE", G57)</f>
        <v/>
      </c>
      <c r="Q57">
        <f>CIQ("TSE:"&amp;F57, "IQ_OPER_INC", IQ_LTM, G57)</f>
        <v/>
      </c>
      <c r="R57">
        <f>CIQ("TSE:"&amp;F57, "IQ_OPER_INC", IQ_LTM, G57)</f>
        <v/>
      </c>
      <c r="S57">
        <f>CIQ("TSE:"&amp;F57, "IQ_BASIC_EPS_INCL", IQ_LTM, G57)</f>
        <v/>
      </c>
      <c r="T57">
        <f>CIQ("TSE:"&amp;F57, "IQ_BASIC_EPS_INCL", IQ_LTM, G57)</f>
        <v/>
      </c>
      <c r="U57">
        <f>(G57-F57)/365</f>
        <v/>
      </c>
      <c r="V57">
        <f>(Q57/P57)^(1/T57)-1</f>
        <v/>
      </c>
      <c r="W57">
        <f>(S57/R57)^(1/T57)-1</f>
        <v/>
      </c>
      <c r="X57" t="inlineStr"/>
    </row>
    <row r="58">
      <c r="A58" t="inlineStr">
        <is>
          <t>8309</t>
        </is>
      </c>
      <c r="B58" t="inlineStr">
        <is>
          <t>三井住友トラスト・ホールディングス株式会社</t>
        </is>
      </c>
      <c r="C58" t="inlineStr">
        <is>
          <t>加 藤 功 一</t>
        </is>
      </c>
      <c r="D58" t="inlineStr">
        <is>
          <t>1966-01-19</t>
        </is>
      </c>
      <c r="E58" t="inlineStr">
        <is>
          <t>取締役</t>
        </is>
      </c>
      <c r="F58" t="inlineStr">
        <is>
          <t>1990/04/01</t>
        </is>
      </c>
      <c r="G58" t="inlineStr">
        <is>
          <t>2024/06/01</t>
        </is>
      </c>
      <c r="H58" t="inlineStr">
        <is>
          <t>三井住友信託銀行株式会社執行役員本店営業第五部長</t>
        </is>
      </c>
      <c r="I58" t="inlineStr">
        <is>
          <t>1821</t>
        </is>
      </c>
      <c r="J58" t="n">
        <v>4</v>
      </c>
      <c r="K58" t="inlineStr">
        <is>
          <t>同社常務執行役員</t>
        </is>
      </c>
      <c r="L58" t="inlineStr">
        <is>
          <t>1990/04::三井信託銀行株式会社入社; 2019/04::三井住友信託銀行株式会社執行役員本店営業第五部長; 2022/04::同社常務執行役員; 2024/06::同社常務執行役員退任; 2024/06::当社取締役（現職）</t>
        </is>
      </c>
      <c r="M58" t="inlineStr">
        <is>
          <t>S100TN4M</t>
        </is>
      </c>
      <c r="N58" t="inlineStr"/>
      <c r="O58">
        <f>CIQ("TSE:"&amp;F58, "IQ_LASTSALEPRICE", G58)</f>
        <v/>
      </c>
      <c r="P58">
        <f>CIQ("TSE:"&amp;F58, "IQ_LASTSALEPRICE", G58)</f>
        <v/>
      </c>
      <c r="Q58">
        <f>CIQ("TSE:"&amp;F58, "IQ_OPER_INC", IQ_LTM, G58)</f>
        <v/>
      </c>
      <c r="R58">
        <f>CIQ("TSE:"&amp;F58, "IQ_OPER_INC", IQ_LTM, G58)</f>
        <v/>
      </c>
      <c r="S58">
        <f>CIQ("TSE:"&amp;F58, "IQ_BASIC_EPS_INCL", IQ_LTM, G58)</f>
        <v/>
      </c>
      <c r="T58">
        <f>CIQ("TSE:"&amp;F58, "IQ_BASIC_EPS_INCL", IQ_LTM, G58)</f>
        <v/>
      </c>
      <c r="U58">
        <f>(G58-F58)/365</f>
        <v/>
      </c>
      <c r="V58">
        <f>(Q58/P58)^(1/T58)-1</f>
        <v/>
      </c>
      <c r="W58">
        <f>(S58/R58)^(1/T58)-1</f>
        <v/>
      </c>
      <c r="X58" t="inlineStr"/>
    </row>
    <row r="59">
      <c r="A59" t="inlineStr">
        <is>
          <t>8354</t>
        </is>
      </c>
      <c r="B59" t="inlineStr">
        <is>
          <t>株式会社ふくおかフィナンシャルグループ</t>
        </is>
      </c>
      <c r="C59" t="inlineStr">
        <is>
          <t>坂　本　俊　宏</t>
        </is>
      </c>
      <c r="D59" t="inlineStr">
        <is>
          <t>1963-07-31</t>
        </is>
      </c>
      <c r="E59" t="inlineStr">
        <is>
          <t>取締役</t>
        </is>
      </c>
      <c r="F59" t="inlineStr">
        <is>
          <t>2021/04/01</t>
        </is>
      </c>
      <c r="G59" t="inlineStr">
        <is>
          <t>2024/04/01</t>
        </is>
      </c>
      <c r="H59" t="inlineStr">
        <is>
          <t>同 取締役常務執行役員事務IT部長</t>
        </is>
      </c>
      <c r="I59" t="inlineStr">
        <is>
          <t>1921</t>
        </is>
      </c>
      <c r="J59" t="n">
        <v>1</v>
      </c>
      <c r="K59" t="inlineStr"/>
      <c r="L59" t="inlineStr">
        <is>
          <t>1987/04::熊本相互銀行(現熊本銀行)入行; 2018/04::同 執行役員本店営業部長; 2019/03::同 執行役員本店営業部長兼県庁支店長; 2021/04::同 取締役常務執行役員; 2023/10::同 取締役常務執行役員事務IT部長; 2024/04::同 取締役頭取(現任); 2024/04::当社執行役員; 2024/06::当社取締役執行役員(現任)</t>
        </is>
      </c>
      <c r="M59" t="inlineStr">
        <is>
          <t>S100TW48</t>
        </is>
      </c>
      <c r="N59" t="inlineStr"/>
      <c r="O59">
        <f>CIQ("TSE:"&amp;F59, "IQ_LASTSALEPRICE", G59)</f>
        <v/>
      </c>
      <c r="P59">
        <f>CIQ("TSE:"&amp;F59, "IQ_LASTSALEPRICE", G59)</f>
        <v/>
      </c>
      <c r="Q59">
        <f>CIQ("TSE:"&amp;F59, "IQ_OPER_INC", IQ_LTM, G59)</f>
        <v/>
      </c>
      <c r="R59">
        <f>CIQ("TSE:"&amp;F59, "IQ_OPER_INC", IQ_LTM, G59)</f>
        <v/>
      </c>
      <c r="S59">
        <f>CIQ("TSE:"&amp;F59, "IQ_BASIC_EPS_INCL", IQ_LTM, G59)</f>
        <v/>
      </c>
      <c r="T59">
        <f>CIQ("TSE:"&amp;F59, "IQ_BASIC_EPS_INCL", IQ_LTM, G59)</f>
        <v/>
      </c>
      <c r="U59">
        <f>(G59-F59)/365</f>
        <v/>
      </c>
      <c r="V59">
        <f>(Q59/P59)^(1/T59)-1</f>
        <v/>
      </c>
      <c r="W59">
        <f>(S59/R59)^(1/T59)-1</f>
        <v/>
      </c>
      <c r="X59" t="inlineStr"/>
    </row>
    <row r="60">
      <c r="A60" t="inlineStr">
        <is>
          <t>8593</t>
        </is>
      </c>
      <c r="B60" t="inlineStr">
        <is>
          <t>三菱ＨＣキャピタル株式会社</t>
        </is>
      </c>
      <c r="C60" t="inlineStr">
        <is>
          <t>松永　愛一郎</t>
        </is>
      </c>
      <c r="D60" t="inlineStr">
        <is>
          <t>1963-03-14</t>
        </is>
      </c>
      <c r="E60" t="inlineStr">
        <is>
          <t>代表取締役副社長執行役員</t>
        </is>
      </c>
      <c r="F60" t="inlineStr">
        <is>
          <t>2022/04/01</t>
        </is>
      </c>
      <c r="G60" t="inlineStr">
        <is>
          <t>2024/04/01</t>
        </is>
      </c>
      <c r="H60" t="inlineStr">
        <is>
          <t xml:space="preserve"> 同 常務執行役員 電力ソリューショングループＣＥＯ</t>
        </is>
      </c>
      <c r="I60" t="inlineStr">
        <is>
          <t>1379</t>
        </is>
      </c>
      <c r="J60" t="n">
        <v>4</v>
      </c>
      <c r="K60" t="inlineStr"/>
      <c r="L60" t="inlineStr">
        <is>
          <t>1986/04:: 三菱商事株式会社 入社; 2013/05:: 同 新エネルギー・電力事業本部 重電機輸出部長; 2013/10:: 同 新エネルギー・電力事業本部 重電機輸出部長 兼 三菱商事マシナリ株式会社出向（常務執行役員）; 2014/03:: 三菱商事株式会社 地球環境・インフラ事業グループ ＣＥＯオフィス; 2014/04:: 伯国三菱商事会社社長（サンパウロ） 兼 中南米統括補佐 兼 アスンシオン駐在事務所長; 2017/04:: 三菱商事株式会社 理事 中南米統括（サンパウロ） 兼 伯国三菱商事会社社長 兼 アスンシオン駐在事務所長; 2018/04:: 三菱商事株式会社 執行役員 中南米統括（サンパウロ） 兼 伯国三菱商事会社社長 兼 アスンシオン駐在事務所長; 2019/04:: 三菱商事株式会社 常務執行役員 産業インフラグループＣＥＯ; 2022/04:: 同 常務執行役員 電力ソリューショングループＣＥＯ 兼 電力・リテイルＤＸタスクフォースリーダー; 2022/07:: 同 常務執行役員 電力ソリューショングループＣＥＯ; 2024/04:: 当社 副社長執行役員; 2024/06:: 当社 代表取締役 副社長執行役員（現職）</t>
        </is>
      </c>
      <c r="M60" t="inlineStr">
        <is>
          <t>S100TS4W</t>
        </is>
      </c>
      <c r="N60" t="inlineStr"/>
      <c r="O60">
        <f>CIQ("TSE:"&amp;F60, "IQ_LASTSALEPRICE", G60)</f>
        <v/>
      </c>
      <c r="P60">
        <f>CIQ("TSE:"&amp;F60, "IQ_LASTSALEPRICE", G60)</f>
        <v/>
      </c>
      <c r="Q60">
        <f>CIQ("TSE:"&amp;F60, "IQ_OPER_INC", IQ_LTM, G60)</f>
        <v/>
      </c>
      <c r="R60">
        <f>CIQ("TSE:"&amp;F60, "IQ_OPER_INC", IQ_LTM, G60)</f>
        <v/>
      </c>
      <c r="S60">
        <f>CIQ("TSE:"&amp;F60, "IQ_BASIC_EPS_INCL", IQ_LTM, G60)</f>
        <v/>
      </c>
      <c r="T60">
        <f>CIQ("TSE:"&amp;F60, "IQ_BASIC_EPS_INCL", IQ_LTM, G60)</f>
        <v/>
      </c>
      <c r="U60">
        <f>(G60-F60)/365</f>
        <v/>
      </c>
      <c r="V60">
        <f>(Q60/P60)^(1/T60)-1</f>
        <v/>
      </c>
      <c r="W60">
        <f>(S60/R60)^(1/T60)-1</f>
        <v/>
      </c>
      <c r="X60" t="inlineStr"/>
    </row>
    <row r="61">
      <c r="A61" t="inlineStr">
        <is>
          <t>8593</t>
        </is>
      </c>
      <c r="B61" t="inlineStr">
        <is>
          <t>三菱ＨＣキャピタル株式会社</t>
        </is>
      </c>
      <c r="C61" t="inlineStr">
        <is>
          <t>柴　義隆</t>
        </is>
      </c>
      <c r="D61" t="inlineStr">
        <is>
          <t>1961-07-25</t>
        </is>
      </c>
      <c r="E61" t="inlineStr">
        <is>
          <t>取締役（監査等委員）（常勤）</t>
        </is>
      </c>
      <c r="F61" t="inlineStr">
        <is>
          <t>2020/04/01</t>
        </is>
      </c>
      <c r="G61" t="inlineStr">
        <is>
          <t>2024/05/01</t>
        </is>
      </c>
      <c r="H61" t="inlineStr">
        <is>
          <t xml:space="preserve"> 同 常務執行役員</t>
        </is>
      </c>
      <c r="I61" t="inlineStr">
        <is>
          <t>1379</t>
        </is>
      </c>
      <c r="J61" t="n">
        <v>4</v>
      </c>
      <c r="K61" t="inlineStr"/>
      <c r="L61" t="inlineStr">
        <is>
          <t>1986/04:: 株式会社東海銀行（現 株式会社三菱ＵＦＪ銀行） 入行; 2009/05:: 株式会社三菱東京ＵＦＪ銀行 木場深川支社長; 2011/05:: 同 人事部（名古屋） 副部長（特命担当）; 2012/06:: 同 執行役員 融資部長; 2014/05:: 同 執行役員 監査部長; 2016/05:: 同 常務執行役員 中部エリア支店担当ならびに中部エリア支社担当; 2018/07:: 株式会社三菱ＵＦＪ銀行 常務執行役員 地区本部長（中部担当）; 2020/04:: 株式会社三菱ＵＦＪフィナンシャル・グループ 執行役専務 グループＣＡＯ（Chief Audit Officer） 兼 監査部長; 2024/04:: 同 常務執行役員; 2024/05:: 当社 顧問; 2024/06:: 同 取締役（監査等委員）（現職）</t>
        </is>
      </c>
      <c r="M61" t="inlineStr">
        <is>
          <t>S100TS4W</t>
        </is>
      </c>
      <c r="N61" t="inlineStr"/>
      <c r="O61">
        <f>CIQ("TSE:"&amp;F61, "IQ_LASTSALEPRICE", G61)</f>
        <v/>
      </c>
      <c r="P61">
        <f>CIQ("TSE:"&amp;F61, "IQ_LASTSALEPRICE", G61)</f>
        <v/>
      </c>
      <c r="Q61">
        <f>CIQ("TSE:"&amp;F61, "IQ_OPER_INC", IQ_LTM, G61)</f>
        <v/>
      </c>
      <c r="R61">
        <f>CIQ("TSE:"&amp;F61, "IQ_OPER_INC", IQ_LTM, G61)</f>
        <v/>
      </c>
      <c r="S61">
        <f>CIQ("TSE:"&amp;F61, "IQ_BASIC_EPS_INCL", IQ_LTM, G61)</f>
        <v/>
      </c>
      <c r="T61">
        <f>CIQ("TSE:"&amp;F61, "IQ_BASIC_EPS_INCL", IQ_LTM, G61)</f>
        <v/>
      </c>
      <c r="U61">
        <f>(G61-F61)/365</f>
        <v/>
      </c>
      <c r="V61">
        <f>(Q61/P61)^(1/T61)-1</f>
        <v/>
      </c>
      <c r="W61">
        <f>(S61/R61)^(1/T61)-1</f>
        <v/>
      </c>
      <c r="X61" t="inlineStr"/>
    </row>
    <row r="62">
      <c r="A62" t="inlineStr">
        <is>
          <t>8804</t>
        </is>
      </c>
      <c r="B62" t="inlineStr">
        <is>
          <t>東京建物株式会社</t>
        </is>
      </c>
      <c r="C62" t="inlineStr">
        <is>
          <t>近　田　直　裕</t>
        </is>
      </c>
      <c r="D62" t="inlineStr">
        <is>
          <t>1969-12-19</t>
        </is>
      </c>
      <c r="E62" t="inlineStr">
        <is>
          <t>監査役(注)２</t>
        </is>
      </c>
      <c r="F62" t="inlineStr">
        <is>
          <t>2022/06/01</t>
        </is>
      </c>
      <c r="G62" t="inlineStr">
        <is>
          <t>2024/03/01</t>
        </is>
      </c>
      <c r="H62" t="inlineStr">
        <is>
          <t>㈱SKIYAKI LIVE PRODUCTION社外監査役（</t>
        </is>
      </c>
      <c r="I62" t="inlineStr">
        <is>
          <t>1376</t>
        </is>
      </c>
      <c r="J62" t="n">
        <v>21</v>
      </c>
      <c r="K62" t="inlineStr"/>
      <c r="L62" t="inlineStr">
        <is>
          <t>1992/04::中央新光監査法人入所; 1995/04::公認会計士登録; 2004/07::中央青山監査法人社員（; 2006/07::退所）; 2006/08::近田公認会計士事務所設立 代表（現任）; 2006/09::税理士登録; 2008/07::㈱千代田會計社代表取締役（現任）; 2009/06::興亜監査法人代表社員（現任）; 2016/06::RIZAPグループ㈱社外取締役（監査等委員）（; 2018/04::㈱SKIYAKI社外取締役（監査等委員）（; 2020/03::退任）; 2020/12::三菱総研DCS㈱社外監査役（現任）; 2022/06::フィード・ワン㈱社外監査役（現任）; 2022/07::㈱SKIYAKI LIVE PRODUCTION社外監査役（; 2024/03::当社社外監査役（現任）; 2024/04::退任予定）; 2024/07::退任予定）</t>
        </is>
      </c>
      <c r="M62" t="inlineStr">
        <is>
          <t>S100T4LA</t>
        </is>
      </c>
      <c r="N62" t="inlineStr"/>
      <c r="O62">
        <f>CIQ("TSE:"&amp;F62, "IQ_LASTSALEPRICE", G62)</f>
        <v/>
      </c>
      <c r="P62">
        <f>CIQ("TSE:"&amp;F62, "IQ_LASTSALEPRICE", G62)</f>
        <v/>
      </c>
      <c r="Q62">
        <f>CIQ("TSE:"&amp;F62, "IQ_OPER_INC", IQ_LTM, G62)</f>
        <v/>
      </c>
      <c r="R62">
        <f>CIQ("TSE:"&amp;F62, "IQ_OPER_INC", IQ_LTM, G62)</f>
        <v/>
      </c>
      <c r="S62">
        <f>CIQ("TSE:"&amp;F62, "IQ_BASIC_EPS_INCL", IQ_LTM, G62)</f>
        <v/>
      </c>
      <c r="T62">
        <f>CIQ("TSE:"&amp;F62, "IQ_BASIC_EPS_INCL", IQ_LTM, G62)</f>
        <v/>
      </c>
      <c r="U62">
        <f>(G62-F62)/365</f>
        <v/>
      </c>
      <c r="V62">
        <f>(Q62/P62)^(1/T62)-1</f>
        <v/>
      </c>
      <c r="W62">
        <f>(S62/R62)^(1/T62)-1</f>
        <v/>
      </c>
      <c r="X62" t="inlineStr"/>
    </row>
    <row r="63">
      <c r="A63" t="inlineStr">
        <is>
          <t>8897</t>
        </is>
      </c>
      <c r="B63" t="inlineStr">
        <is>
          <t>ＭＩＲＡＲＴＨホールディングス株式会社</t>
        </is>
      </c>
      <c r="C63" t="inlineStr">
        <is>
          <t>中村　大助</t>
        </is>
      </c>
      <c r="D63" t="inlineStr">
        <is>
          <t>1968-02-12</t>
        </is>
      </c>
      <c r="E63" t="inlineStr">
        <is>
          <t>取締役兼 グループＣＦＯ兼 常務執行役員（グループ財務部・グループ経理部管掌）</t>
        </is>
      </c>
      <c r="F63" t="inlineStr">
        <is>
          <t>2021/04/01</t>
        </is>
      </c>
      <c r="G63" t="inlineStr">
        <is>
          <t>2024/05/01</t>
        </is>
      </c>
      <c r="H63" t="inlineStr">
        <is>
          <t xml:space="preserve"> 同行 常務執行役員      ホールセール部門副責任役員      ㈱三井住友フィナンシャルグループ      常務執行役員      ホールセール事業部門事業部門長補佐</t>
        </is>
      </c>
      <c r="I63" t="inlineStr">
        <is>
          <t>3423</t>
        </is>
      </c>
      <c r="J63" t="n">
        <v>4</v>
      </c>
      <c r="K63" t="inlineStr"/>
      <c r="L63" t="inlineStr">
        <is>
          <t>1991/04:: ㈱太陽神戸三井銀行（現㈱三井住友銀行）入行; 2014/04:: 同行 所沢法人営業部長; 2016/04:: 同行 法人戦略部 部付部長; 2017/04:: 同行 日本橋東法人営業部長; 2019/04:: 同行 神田法人営業第一部長; 2020/04:: 同行 執行役員      神田法人営業第一部長; 2021/04:: 同行 執行役員      東日本第一法人営業本部長; 2023/04:: 同行 常務執行役員      ホールセール部門副責任役員      ㈱三井住友フィナンシャルグループ      常務執行役員      ホールセール事業部門事業部門長補佐; 2024/05:: 当社常務執行役員; 2024/06:: 当社取締役      兼グループＣＦＯ      兼常務執行役員（グループ財務部・グループ経理      部管掌）（現任）      ㈱タカラレーベン 取締役      兼専務執行役員（現任）</t>
        </is>
      </c>
      <c r="M63" t="inlineStr">
        <is>
          <t>S100TTAZ</t>
        </is>
      </c>
      <c r="N63" t="inlineStr"/>
      <c r="O63">
        <f>CIQ("TSE:"&amp;F63, "IQ_LASTSALEPRICE", G63)</f>
        <v/>
      </c>
      <c r="P63">
        <f>CIQ("TSE:"&amp;F63, "IQ_LASTSALEPRICE", G63)</f>
        <v/>
      </c>
      <c r="Q63">
        <f>CIQ("TSE:"&amp;F63, "IQ_OPER_INC", IQ_LTM, G63)</f>
        <v/>
      </c>
      <c r="R63">
        <f>CIQ("TSE:"&amp;F63, "IQ_OPER_INC", IQ_LTM, G63)</f>
        <v/>
      </c>
      <c r="S63">
        <f>CIQ("TSE:"&amp;F63, "IQ_BASIC_EPS_INCL", IQ_LTM, G63)</f>
        <v/>
      </c>
      <c r="T63">
        <f>CIQ("TSE:"&amp;F63, "IQ_BASIC_EPS_INCL", IQ_LTM, G63)</f>
        <v/>
      </c>
      <c r="U63">
        <f>(G63-F63)/365</f>
        <v/>
      </c>
      <c r="V63">
        <f>(Q63/P63)^(1/T63)-1</f>
        <v/>
      </c>
      <c r="W63">
        <f>(S63/R63)^(1/T63)-1</f>
        <v/>
      </c>
      <c r="X63" t="inlineStr"/>
    </row>
    <row r="64">
      <c r="A64" t="inlineStr">
        <is>
          <t>8897</t>
        </is>
      </c>
      <c r="B64" t="inlineStr">
        <is>
          <t>ＭＩＲＡＲＴＨホールディングス株式会社</t>
        </is>
      </c>
      <c r="C64" t="inlineStr">
        <is>
          <t>渡部　彰仁</t>
        </is>
      </c>
      <c r="D64" t="inlineStr">
        <is>
          <t>1961-12-03</t>
        </is>
      </c>
      <c r="E64" t="inlineStr">
        <is>
          <t>非常勤監査役</t>
        </is>
      </c>
      <c r="F64" t="inlineStr">
        <is>
          <t>2015/08/01</t>
        </is>
      </c>
      <c r="G64" t="inlineStr">
        <is>
          <t>2024/06/01</t>
        </is>
      </c>
      <c r="H64" t="inlineStr">
        <is>
          <t xml:space="preserve"> 商工中金リース㈱ 常務執行役員</t>
        </is>
      </c>
      <c r="I64" t="inlineStr">
        <is>
          <t>8594</t>
        </is>
      </c>
      <c r="J64" t="n">
        <v>6</v>
      </c>
      <c r="K64" t="inlineStr"/>
      <c r="L64" t="inlineStr">
        <is>
          <t>1984/04:: ㈱商工組合中央金庫 入庫; 2005/07:: 同金庫 福島支店支店長; 2007/07:: 同金庫 新潟支店支店長; 2010/07:: 同金庫 総務部参事役; 2011/07:: 同金庫 業務推進部参事役; 2012/06:: 同金庫 コンプライアンス統括室室長; 2013/12:: 同金庫 与信統括部部長; 2015/08:: ㈱商工中金経済研究所 常務執行役員; 2019/04:: 商工中金リース㈱ 常務執行役員; 2024/06:: 当社非常勤監査役（現任）           ㈱タカラレーベン 監査役（現任）</t>
        </is>
      </c>
      <c r="M64" t="inlineStr">
        <is>
          <t>S100TTAZ</t>
        </is>
      </c>
      <c r="N64" t="inlineStr"/>
      <c r="O64">
        <f>CIQ("TSE:"&amp;F64, "IQ_LASTSALEPRICE", G64)</f>
        <v/>
      </c>
      <c r="P64">
        <f>CIQ("TSE:"&amp;F64, "IQ_LASTSALEPRICE", G64)</f>
        <v/>
      </c>
      <c r="Q64">
        <f>CIQ("TSE:"&amp;F64, "IQ_OPER_INC", IQ_LTM, G64)</f>
        <v/>
      </c>
      <c r="R64">
        <f>CIQ("TSE:"&amp;F64, "IQ_OPER_INC", IQ_LTM, G64)</f>
        <v/>
      </c>
      <c r="S64">
        <f>CIQ("TSE:"&amp;F64, "IQ_BASIC_EPS_INCL", IQ_LTM, G64)</f>
        <v/>
      </c>
      <c r="T64">
        <f>CIQ("TSE:"&amp;F64, "IQ_BASIC_EPS_INCL", IQ_LTM, G64)</f>
        <v/>
      </c>
      <c r="U64">
        <f>(G64-F64)/365</f>
        <v/>
      </c>
      <c r="V64">
        <f>(Q64/P64)^(1/T64)-1</f>
        <v/>
      </c>
      <c r="W64">
        <f>(S64/R64)^(1/T64)-1</f>
        <v/>
      </c>
      <c r="X64" t="inlineStr"/>
    </row>
    <row r="65">
      <c r="A65" t="inlineStr">
        <is>
          <t>9024</t>
        </is>
      </c>
      <c r="B65" t="inlineStr">
        <is>
          <t>株式会社西武ホールディングス</t>
        </is>
      </c>
      <c r="C65" t="inlineStr">
        <is>
          <t>石　原　雅　行</t>
        </is>
      </c>
      <c r="D65" t="inlineStr">
        <is>
          <t>1965-07-21</t>
        </is>
      </c>
      <c r="E65" t="inlineStr">
        <is>
          <t>取締役上席執行役員</t>
        </is>
      </c>
      <c r="F65" t="inlineStr">
        <is>
          <t>2017/09/01</t>
        </is>
      </c>
      <c r="G65" t="inlineStr">
        <is>
          <t>2024/04/01</t>
        </is>
      </c>
      <c r="H65" t="inlineStr">
        <is>
          <t xml:space="preserve">  タカラＰＡＧ不動産投資顧問株式会社（現・MIRARTH不動産投資顧問株式会社）代表取締役会長兼ＣＥＯ</t>
        </is>
      </c>
      <c r="I65" t="inlineStr">
        <is>
          <t>1417</t>
        </is>
      </c>
      <c r="J65" t="n">
        <v>11</v>
      </c>
      <c r="K65" t="inlineStr"/>
      <c r="L65" t="inlineStr">
        <is>
          <t>1989/04::日興證券株式会社（現・ＳＭＢＣ日 興証券株式会社）に入社; 1999/04::日興アセットマネジメント株式会社 債券運用部ファンドマネージャー; 2001/11::同社債券運用部長; 2005/08::   日興アセットマネジメント・アメリカ取締役副社長兼ＣＩＯ（最高投資責任者）兼債券運用グローバルヘッド; 2008/08:: 日興アセットマネジメント株式会社運用本部ＣＯＯ兼運用企画部長; 2010/04::同社パッシブ運用本部長; 2013/01:: 同社リスクマネジメント本部長兼ＣＲＯ（最高リスク管理責任者）; 2016/04:: ＰＡＧインベストメントマネジメント株式会社に入社; 2016/06:: ＰＡＧ不動産投資顧問株式会社代表取締役社長兼ＣＥＯ; 2017/09::  ＰＡＧプライベートリート投資法人（現・タカラレーベン不動産投資法人）執行役員; 2018/02::  タカラＰＡＧ不動産投資顧問株式会社（現・MIRARTH不動産投資顧問株式会社）代表取締役会長兼ＣＥＯ; 2024/04::当社に入社 当社顧問; 2024/06::当社取締役（現任） 当社上席執行役員（現任）</t>
        </is>
      </c>
      <c r="M65" t="inlineStr">
        <is>
          <t>S100TOWK</t>
        </is>
      </c>
      <c r="N65" t="inlineStr"/>
      <c r="O65">
        <f>CIQ("TSE:"&amp;F65, "IQ_LASTSALEPRICE", G65)</f>
        <v/>
      </c>
      <c r="P65">
        <f>CIQ("TSE:"&amp;F65, "IQ_LASTSALEPRICE", G65)</f>
        <v/>
      </c>
      <c r="Q65">
        <f>CIQ("TSE:"&amp;F65, "IQ_OPER_INC", IQ_LTM, G65)</f>
        <v/>
      </c>
      <c r="R65">
        <f>CIQ("TSE:"&amp;F65, "IQ_OPER_INC", IQ_LTM, G65)</f>
        <v/>
      </c>
      <c r="S65">
        <f>CIQ("TSE:"&amp;F65, "IQ_BASIC_EPS_INCL", IQ_LTM, G65)</f>
        <v/>
      </c>
      <c r="T65">
        <f>CIQ("TSE:"&amp;F65, "IQ_BASIC_EPS_INCL", IQ_LTM, G65)</f>
        <v/>
      </c>
      <c r="U65">
        <f>(G65-F65)/365</f>
        <v/>
      </c>
      <c r="V65">
        <f>(Q65/P65)^(1/T65)-1</f>
        <v/>
      </c>
      <c r="W65">
        <f>(S65/R65)^(1/T65)-1</f>
        <v/>
      </c>
      <c r="X65" t="inlineStr"/>
    </row>
    <row r="66">
      <c r="A66" t="inlineStr">
        <is>
          <t>9147</t>
        </is>
      </c>
      <c r="B66" t="inlineStr">
        <is>
          <t>ＮＩＰＰＯＮ　ＥＸＰＲＥＳＳホールディングス株式会社</t>
        </is>
      </c>
      <c r="C66" t="inlineStr">
        <is>
          <t>阿 部  幸 子</t>
        </is>
      </c>
      <c r="D66" t="inlineStr">
        <is>
          <t>1964-08-08</t>
        </is>
      </c>
      <c r="E66" t="inlineStr">
        <is>
          <t>取締役 執行役員</t>
        </is>
      </c>
      <c r="F66" t="inlineStr">
        <is>
          <t>2018/05/01</t>
        </is>
      </c>
      <c r="G66" t="inlineStr">
        <is>
          <t>2024/03/01</t>
        </is>
      </c>
      <c r="H66" t="inlineStr">
        <is>
          <t>日本通運株式会社監査役</t>
        </is>
      </c>
      <c r="I66" t="inlineStr">
        <is>
          <t>9424</t>
        </is>
      </c>
      <c r="J66" t="n">
        <v>2</v>
      </c>
      <c r="K66" t="inlineStr"/>
      <c r="L66" t="inlineStr">
        <is>
          <t>1988/04::日本通運株式会社入社; 2014/10::同社ＣＳＲ部専任部長; 2018/05::日通東京流通サービス株式会社代表取締役社長; 2022/01::日本通運株式会社監査役; 2024/03::当社取締役執行役員現在に至る</t>
        </is>
      </c>
      <c r="M66" t="inlineStr">
        <is>
          <t>S100T5AK</t>
        </is>
      </c>
      <c r="N66" t="inlineStr"/>
      <c r="O66">
        <f>CIQ("TSE:"&amp;F66, "IQ_LASTSALEPRICE", G66)</f>
        <v/>
      </c>
      <c r="P66">
        <f>CIQ("TSE:"&amp;F66, "IQ_LASTSALEPRICE", G66)</f>
        <v/>
      </c>
      <c r="Q66">
        <f>CIQ("TSE:"&amp;F66, "IQ_OPER_INC", IQ_LTM, G66)</f>
        <v/>
      </c>
      <c r="R66">
        <f>CIQ("TSE:"&amp;F66, "IQ_OPER_INC", IQ_LTM, G66)</f>
        <v/>
      </c>
      <c r="S66">
        <f>CIQ("TSE:"&amp;F66, "IQ_BASIC_EPS_INCL", IQ_LTM, G66)</f>
        <v/>
      </c>
      <c r="T66">
        <f>CIQ("TSE:"&amp;F66, "IQ_BASIC_EPS_INCL", IQ_LTM, G66)</f>
        <v/>
      </c>
      <c r="U66">
        <f>(G66-F66)/365</f>
        <v/>
      </c>
      <c r="V66">
        <f>(Q66/P66)^(1/T66)-1</f>
        <v/>
      </c>
      <c r="W66">
        <f>(S66/R66)^(1/T66)-1</f>
        <v/>
      </c>
      <c r="X66" t="inlineStr"/>
    </row>
    <row r="67">
      <c r="A67" t="inlineStr">
        <is>
          <t>9719</t>
        </is>
      </c>
      <c r="B67" t="inlineStr">
        <is>
          <t>ＳＣＳＫ株式会社</t>
        </is>
      </c>
      <c r="C67" t="inlineStr">
        <is>
          <t>加　藤　真　一</t>
        </is>
      </c>
      <c r="D67" t="inlineStr">
        <is>
          <t>1963-04-23</t>
        </is>
      </c>
      <c r="E67" t="inlineStr">
        <is>
          <t>取締役</t>
        </is>
      </c>
      <c r="F67" t="inlineStr">
        <is>
          <t>2024/04/01</t>
        </is>
      </c>
      <c r="G67" t="inlineStr">
        <is>
          <t>2024/06/01</t>
        </is>
      </c>
      <c r="H67" t="inlineStr">
        <is>
          <t>住友商事㈱専務執行役員（現職）メディア・デジタルグループCEO(現職）</t>
        </is>
      </c>
      <c r="I67" t="inlineStr">
        <is>
          <t>8053</t>
        </is>
      </c>
      <c r="J67" t="n">
        <v>2</v>
      </c>
      <c r="K67" t="inlineStr"/>
      <c r="L67" t="inlineStr">
        <is>
          <t>1987/04::住友商事㈱入社; 2016/04::同社理事米州総支配人補佐米州住友商事グループ米州輸送機・建機グループ長; 2017/04::同社理事米州総支配人補佐米州住友商事グループ米州自動車航空機宇宙グループ長; 2017/10::同社理事米州総支配人補佐米州住友商事グループ米州自動車航空宇宙グループ長米州住友商事会社南米支配人付; 2018/04::住友商事㈱執行役員自動車モビリティ事業本部長; 2021/04::同社執行役員モビリティ事業第二本部長; 2021/05::同社執行役員米州総支配人補佐米州住友商事会社TBC Corporation CAO; 2022/04::住友商事㈱常務執行役員米州総支配人補佐米州住友商事会社TBC Corporation CAO; 2023/05::住友商事㈱常務執行役員米州総支配人補佐米州住友商事会社TBC Corporation President ＆ CEO; 2024/04::住友商事㈱専務執行役員社長付米州住友商事会社TBC Corporation President ＆ CEO; 2024/05::住友商事㈱専務執行役員（現職）メディア・デジタルグループCEO(現職）; 2024/06::当社取締役（現職）</t>
        </is>
      </c>
      <c r="M67" t="inlineStr">
        <is>
          <t>S100TO9S</t>
        </is>
      </c>
      <c r="N67" t="inlineStr"/>
      <c r="O67">
        <f>CIQ("TSE:"&amp;F67, "IQ_LASTSALEPRICE", G67)</f>
        <v/>
      </c>
      <c r="P67">
        <f>CIQ("TSE:"&amp;F67, "IQ_LASTSALEPRICE", G67)</f>
        <v/>
      </c>
      <c r="Q67">
        <f>CIQ("TSE:"&amp;F67, "IQ_OPER_INC", IQ_LTM, G67)</f>
        <v/>
      </c>
      <c r="R67">
        <f>CIQ("TSE:"&amp;F67, "IQ_OPER_INC", IQ_LTM, G67)</f>
        <v/>
      </c>
      <c r="S67">
        <f>CIQ("TSE:"&amp;F67, "IQ_BASIC_EPS_INCL", IQ_LTM, G67)</f>
        <v/>
      </c>
      <c r="T67">
        <f>CIQ("TSE:"&amp;F67, "IQ_BASIC_EPS_INCL", IQ_LTM, G67)</f>
        <v/>
      </c>
      <c r="U67">
        <f>(G67-F67)/365</f>
        <v/>
      </c>
      <c r="V67">
        <f>(Q67/P67)^(1/T67)-1</f>
        <v/>
      </c>
      <c r="W67">
        <f>(S67/R67)^(1/T67)-1</f>
        <v/>
      </c>
      <c r="X67"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2024-09-09T22:52:03Z</dcterms:created>
  <dcterms:modified xmlns:dcterms="http://purl.org/dc/terms/" xmlns:xsi="http://www.w3.org/2001/XMLSchema-instance" xsi:type="dcterms:W3CDTF">2024-09-09T22:52:03Z</dcterms:modified>
</cp:coreProperties>
</file>