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Master_of_Science\MasterThesis\repo\doc\thesis\"/>
    </mc:Choice>
  </mc:AlternateContent>
  <xr:revisionPtr revIDLastSave="0" documentId="13_ncr:1_{A8155BA5-28D9-4659-9DC5-B1E1E53042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fM_compare" sheetId="11" r:id="rId1"/>
    <sheet name="120i_400km_1k" sheetId="2" r:id="rId2"/>
    <sheet name="120i_400km_10k" sheetId="12" r:id="rId3"/>
    <sheet name="120i_200km_1k" sheetId="3" r:id="rId4"/>
    <sheet name="120i_200km_10k" sheetId="14" r:id="rId5"/>
    <sheet name="120i_100km_1k" sheetId="4" r:id="rId6"/>
    <sheet name="120i_50km_1k" sheetId="5" r:id="rId7"/>
    <sheet name="120i_50km_10k" sheetId="13" r:id="rId8"/>
    <sheet name="30i_400km_1k" sheetId="6" r:id="rId9"/>
    <sheet name="30i_200km_1k" sheetId="9" r:id="rId10"/>
    <sheet name="30i_100km_1k" sheetId="8" r:id="rId11"/>
    <sheet name="30i_50km_1k" sheetId="7" r:id="rId12"/>
    <sheet name="30i_50km_10k" sheetId="10" r:id="rId13"/>
  </sheets>
  <definedNames>
    <definedName name="ExterneDaten_1" localSheetId="5" hidden="1">'120i_100km_1k'!$A$1:$E$6</definedName>
    <definedName name="ExterneDaten_1" localSheetId="4" hidden="1">'120i_200km_10k'!$A$1:$E$6</definedName>
    <definedName name="ExterneDaten_1" localSheetId="3" hidden="1">'120i_200km_1k'!$A$1:$E$6</definedName>
    <definedName name="ExterneDaten_1" localSheetId="2" hidden="1">'120i_400km_10k'!$A$1:$E$6</definedName>
    <definedName name="ExterneDaten_1" localSheetId="1" hidden="1">'120i_400km_1k'!$A$1:$E$6</definedName>
    <definedName name="ExterneDaten_1" localSheetId="7" hidden="1">'120i_50km_10k'!$A$1:$E$6</definedName>
    <definedName name="ExterneDaten_1" localSheetId="6" hidden="1">'120i_50km_1k'!$A$1:$E$6</definedName>
    <definedName name="ExterneDaten_1" localSheetId="12" hidden="1">'30i_50km_10k'!$A$1:$E$6</definedName>
    <definedName name="ExterneDaten_1" localSheetId="11" hidden="1">'30i_50km_1k'!$A$1:$E$6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4" l="1"/>
  <c r="O6" i="14"/>
  <c r="N6" i="14"/>
  <c r="M6" i="14"/>
  <c r="L6" i="14"/>
  <c r="K6" i="14"/>
  <c r="J6" i="14"/>
  <c r="P5" i="14"/>
  <c r="O5" i="14"/>
  <c r="N5" i="14"/>
  <c r="M5" i="14"/>
  <c r="L5" i="14"/>
  <c r="K5" i="14"/>
  <c r="J5" i="14"/>
  <c r="P4" i="14"/>
  <c r="O4" i="14"/>
  <c r="N4" i="14"/>
  <c r="M4" i="14"/>
  <c r="L4" i="14"/>
  <c r="K4" i="14"/>
  <c r="J4" i="14"/>
  <c r="P3" i="14"/>
  <c r="O3" i="14"/>
  <c r="N3" i="14"/>
  <c r="M3" i="14"/>
  <c r="L3" i="14"/>
  <c r="K3" i="14"/>
  <c r="J3" i="14"/>
  <c r="P2" i="14"/>
  <c r="O2" i="14"/>
  <c r="N2" i="14"/>
  <c r="M2" i="14"/>
  <c r="L2" i="14"/>
  <c r="K2" i="14"/>
  <c r="J2" i="14"/>
  <c r="P6" i="13"/>
  <c r="O6" i="13"/>
  <c r="N6" i="13"/>
  <c r="M6" i="13"/>
  <c r="L6" i="13"/>
  <c r="K6" i="13"/>
  <c r="J6" i="13"/>
  <c r="P5" i="13"/>
  <c r="O5" i="13"/>
  <c r="N5" i="13"/>
  <c r="M5" i="13"/>
  <c r="L5" i="13"/>
  <c r="K5" i="13"/>
  <c r="J5" i="13"/>
  <c r="P4" i="13"/>
  <c r="O4" i="13"/>
  <c r="N4" i="13"/>
  <c r="M4" i="13"/>
  <c r="L4" i="13"/>
  <c r="K4" i="13"/>
  <c r="J4" i="13"/>
  <c r="P3" i="13"/>
  <c r="O3" i="13"/>
  <c r="N3" i="13"/>
  <c r="M3" i="13"/>
  <c r="L3" i="13"/>
  <c r="K3" i="13"/>
  <c r="J3" i="13"/>
  <c r="P2" i="13"/>
  <c r="O2" i="13"/>
  <c r="N2" i="13"/>
  <c r="M2" i="13"/>
  <c r="L2" i="13"/>
  <c r="K2" i="13"/>
  <c r="J2" i="13"/>
  <c r="P6" i="12" l="1"/>
  <c r="O6" i="12"/>
  <c r="N6" i="12"/>
  <c r="M6" i="12"/>
  <c r="L6" i="12"/>
  <c r="K6" i="12"/>
  <c r="J6" i="12"/>
  <c r="P5" i="12"/>
  <c r="O5" i="12"/>
  <c r="N5" i="12"/>
  <c r="M5" i="12"/>
  <c r="L5" i="12"/>
  <c r="K5" i="12"/>
  <c r="J5" i="12"/>
  <c r="P4" i="12"/>
  <c r="O4" i="12"/>
  <c r="N4" i="12"/>
  <c r="M4" i="12"/>
  <c r="L4" i="12"/>
  <c r="K4" i="12"/>
  <c r="J4" i="12"/>
  <c r="P3" i="12"/>
  <c r="O3" i="12"/>
  <c r="N3" i="12"/>
  <c r="M3" i="12"/>
  <c r="L3" i="12"/>
  <c r="K3" i="12"/>
  <c r="J3" i="12"/>
  <c r="P2" i="12"/>
  <c r="O2" i="12"/>
  <c r="N2" i="12"/>
  <c r="M2" i="12"/>
  <c r="L2" i="12"/>
  <c r="K2" i="12"/>
  <c r="J2" i="12"/>
  <c r="P6" i="2" l="1"/>
  <c r="O6" i="2"/>
  <c r="N6" i="2"/>
  <c r="M6" i="2"/>
  <c r="L6" i="2"/>
  <c r="K6" i="2"/>
  <c r="J6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P2" i="2"/>
  <c r="O2" i="2"/>
  <c r="N2" i="2"/>
  <c r="M2" i="2"/>
  <c r="L2" i="2"/>
  <c r="K2" i="2"/>
  <c r="J2" i="2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P6" i="4"/>
  <c r="O6" i="4"/>
  <c r="N6" i="4"/>
  <c r="M6" i="4"/>
  <c r="L6" i="4"/>
  <c r="K6" i="4"/>
  <c r="J6" i="4"/>
  <c r="P5" i="4"/>
  <c r="O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P2" i="4"/>
  <c r="O2" i="4"/>
  <c r="N2" i="4"/>
  <c r="M2" i="4"/>
  <c r="L2" i="4"/>
  <c r="K2" i="4"/>
  <c r="J2" i="4"/>
  <c r="J3" i="5"/>
  <c r="J4" i="5"/>
  <c r="J5" i="5"/>
  <c r="J6" i="5"/>
  <c r="J2" i="5"/>
  <c r="K2" i="5"/>
  <c r="L2" i="5"/>
  <c r="M2" i="5"/>
  <c r="N2" i="5"/>
  <c r="O2" i="5"/>
  <c r="P2" i="5"/>
  <c r="K3" i="5"/>
  <c r="L3" i="5"/>
  <c r="M3" i="5"/>
  <c r="N3" i="5"/>
  <c r="O3" i="5"/>
  <c r="P3" i="5"/>
  <c r="K4" i="5"/>
  <c r="L4" i="5"/>
  <c r="M4" i="5"/>
  <c r="N4" i="5"/>
  <c r="O4" i="5"/>
  <c r="P4" i="5"/>
  <c r="K5" i="5"/>
  <c r="L5" i="5"/>
  <c r="M5" i="5"/>
  <c r="N5" i="5"/>
  <c r="O5" i="5"/>
  <c r="P5" i="5"/>
  <c r="K6" i="5"/>
  <c r="L6" i="5"/>
  <c r="M6" i="5"/>
  <c r="N6" i="5"/>
  <c r="O6" i="5"/>
  <c r="P6" i="5"/>
  <c r="P6" i="7"/>
  <c r="O6" i="7"/>
  <c r="N6" i="7"/>
  <c r="M6" i="7"/>
  <c r="L6" i="7"/>
  <c r="K6" i="7"/>
  <c r="J6" i="7"/>
  <c r="P5" i="7"/>
  <c r="O5" i="7"/>
  <c r="N5" i="7"/>
  <c r="M5" i="7"/>
  <c r="L5" i="7"/>
  <c r="K5" i="7"/>
  <c r="J5" i="7"/>
  <c r="P4" i="7"/>
  <c r="O4" i="7"/>
  <c r="N4" i="7"/>
  <c r="M4" i="7"/>
  <c r="L4" i="7"/>
  <c r="K4" i="7"/>
  <c r="J4" i="7"/>
  <c r="P3" i="7"/>
  <c r="O3" i="7"/>
  <c r="N3" i="7"/>
  <c r="M3" i="7"/>
  <c r="L3" i="7"/>
  <c r="K3" i="7"/>
  <c r="J3" i="7"/>
  <c r="P2" i="7"/>
  <c r="O2" i="7"/>
  <c r="N2" i="7"/>
  <c r="M2" i="7"/>
  <c r="L2" i="7"/>
  <c r="K2" i="7"/>
  <c r="J2" i="7"/>
  <c r="J2" i="8"/>
  <c r="P6" i="8"/>
  <c r="O6" i="8"/>
  <c r="N6" i="8"/>
  <c r="M6" i="8"/>
  <c r="L6" i="8"/>
  <c r="K6" i="8"/>
  <c r="J6" i="8"/>
  <c r="P5" i="8"/>
  <c r="O5" i="8"/>
  <c r="N5" i="8"/>
  <c r="M5" i="8"/>
  <c r="L5" i="8"/>
  <c r="K5" i="8"/>
  <c r="J5" i="8"/>
  <c r="P4" i="8"/>
  <c r="O4" i="8"/>
  <c r="N4" i="8"/>
  <c r="M4" i="8"/>
  <c r="L4" i="8"/>
  <c r="K4" i="8"/>
  <c r="J4" i="8"/>
  <c r="P3" i="8"/>
  <c r="O3" i="8"/>
  <c r="N3" i="8"/>
  <c r="M3" i="8"/>
  <c r="L3" i="8"/>
  <c r="K3" i="8"/>
  <c r="J3" i="8"/>
  <c r="P2" i="8"/>
  <c r="O2" i="8"/>
  <c r="N2" i="8"/>
  <c r="M2" i="8"/>
  <c r="L2" i="8"/>
  <c r="K2" i="8"/>
  <c r="J2" i="10"/>
  <c r="K2" i="10" l="1"/>
  <c r="L2" i="10"/>
  <c r="M2" i="10"/>
  <c r="K3" i="10"/>
  <c r="L3" i="10"/>
  <c r="M3" i="10"/>
  <c r="K4" i="10"/>
  <c r="L4" i="10"/>
  <c r="M4" i="10"/>
  <c r="K5" i="10"/>
  <c r="L5" i="10"/>
  <c r="M5" i="10"/>
  <c r="K6" i="10"/>
  <c r="L6" i="10"/>
  <c r="M6" i="10"/>
  <c r="N2" i="10"/>
  <c r="P3" i="10"/>
  <c r="P4" i="10"/>
  <c r="P5" i="10"/>
  <c r="P6" i="10"/>
  <c r="O3" i="10"/>
  <c r="O4" i="10"/>
  <c r="O5" i="10"/>
  <c r="O6" i="10"/>
  <c r="P2" i="10"/>
  <c r="O2" i="10"/>
  <c r="N3" i="10"/>
  <c r="N4" i="10"/>
  <c r="N5" i="10"/>
  <c r="N6" i="10"/>
  <c r="J6" i="10" l="1"/>
  <c r="J5" i="10"/>
  <c r="J4" i="10"/>
  <c r="J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quality_data" description="Verbindung mit der Abfrage 'quality_data' in der Arbeitsmappe." type="5" refreshedVersion="6" background="1" saveData="1">
    <dbPr connection="Provider=Microsoft.Mashup.OleDb.1;Data Source=$Workbook$;Location=quality_data;Extended Properties=&quot;&quot;" command="SELECT * FROM [quality_data]"/>
  </connection>
  <connection id="2" xr16:uid="{00000000-0015-0000-FFFF-FFFF01000000}" keepAlive="1" name="Abfrage - quality_data (2)" description="Verbindung mit der Abfrage 'quality_data (2)' in der Arbeitsmappe." type="5" refreshedVersion="6" background="1" saveData="1">
    <dbPr connection="Provider=Microsoft.Mashup.OleDb.1;Data Source=$Workbook$;Location=&quot;quality_data (2)&quot;;Extended Properties=&quot;&quot;" command="SELECT * FROM [quality_data (2)]"/>
  </connection>
  <connection id="3" xr16:uid="{00000000-0015-0000-FFFF-FFFF02000000}" keepAlive="1" name="Abfrage - quality_data (3)" description="Verbindung mit der Abfrage 'quality_data (3)' in der Arbeitsmappe." type="5" refreshedVersion="6" background="1" saveData="1">
    <dbPr connection="Provider=Microsoft.Mashup.OleDb.1;Data Source=$Workbook$;Location=&quot;quality_data (3)&quot;;Extended Properties=&quot;&quot;" command="SELECT * FROM [quality_data (3)]"/>
  </connection>
  <connection id="4" xr16:uid="{00000000-0015-0000-FFFF-FFFF03000000}" keepAlive="1" name="Abfrage - quality_data (4)" description="Verbindung mit der Abfrage 'quality_data (4)' in der Arbeitsmappe." type="5" refreshedVersion="6" background="1" saveData="1">
    <dbPr connection="Provider=Microsoft.Mashup.OleDb.1;Data Source=$Workbook$;Location=&quot;quality_data (4)&quot;;Extended Properties=&quot;&quot;" command="SELECT * FROM [quality_data (4)]"/>
  </connection>
  <connection id="5" xr16:uid="{00000000-0015-0000-FFFF-FFFF04000000}" keepAlive="1" name="Abfrage - quality_data (5)" description="Verbindung mit der Abfrage 'quality_data (5)' in der Arbeitsmappe." type="5" refreshedVersion="6" background="1" saveData="1">
    <dbPr connection="Provider=Microsoft.Mashup.OleDb.1;Data Source=$Workbook$;Location=&quot;quality_data (5)&quot;;Extended Properties=&quot;&quot;" command="SELECT * FROM [quality_data (5)]"/>
  </connection>
  <connection id="6" xr16:uid="{8497C21C-18FE-4E43-9069-F51BB28CAD48}" keepAlive="1" name="Abfrage - quality_data (6)" description="Verbindung mit der Abfrage 'quality_data (6)' in der Arbeitsmappe." type="5" refreshedVersion="6" background="1" saveData="1">
    <dbPr connection="Provider=Microsoft.Mashup.OleDb.1;Data Source=$Workbook$;Location=&quot;quality_data (6)&quot;;Extended Properties=&quot;&quot;" command="SELECT * FROM [quality_data (6)]"/>
  </connection>
  <connection id="7" xr16:uid="{00000000-0015-0000-FFFF-FFFF05000000}" keepAlive="1" name="Abfrage - quality_data (7)" description="Verbindung mit der Abfrage 'quality_data (7)' in der Arbeitsmappe." type="5" refreshedVersion="6" background="1" saveData="1">
    <dbPr connection="Provider=Microsoft.Mashup.OleDb.1;Data Source=$Workbook$;Location=&quot;quality_data (7)&quot;;Extended Properties=&quot;&quot;" command="SELECT * FROM [quality_data (7)]"/>
  </connection>
  <connection id="8" xr16:uid="{C3BCBE19-96DC-416B-B2D7-79687D5F1716}" keepAlive="1" name="Abfrage - quality_data (8)" description="Verbindung mit der Abfrage 'quality_data (8)' in der Arbeitsmappe." type="5" refreshedVersion="6" background="1" saveData="1">
    <dbPr connection="Provider=Microsoft.Mashup.OleDb.1;Data Source=$Workbook$;Location=&quot;quality_data (8)&quot;;Extended Properties=&quot;&quot;" command="SELECT * FROM [quality_data (8)]"/>
  </connection>
  <connection id="9" xr16:uid="{5135EB4A-981B-4145-AE96-D2E857C7246A}" keepAlive="1" name="Abfrage - quality_data (9)" description="Verbindung mit der Abfrage 'quality_data (9)' in der Arbeitsmappe." type="5" refreshedVersion="6" background="1" saveData="1">
    <dbPr connection="Provider=Microsoft.Mashup.OleDb.1;Data Source=$Workbook$;Location=&quot;quality_data (9)&quot;;Extended Properties=&quot;&quot;" command="SELECT * FROM [quality_data (9)]"/>
  </connection>
</connections>
</file>

<file path=xl/sharedStrings.xml><?xml version="1.0" encoding="utf-8"?>
<sst xmlns="http://schemas.openxmlformats.org/spreadsheetml/2006/main" count="410" uniqueCount="28">
  <si>
    <t>name</t>
  </si>
  <si>
    <t>size</t>
  </si>
  <si>
    <t>points</t>
  </si>
  <si>
    <t>vertices</t>
  </si>
  <si>
    <t>faces</t>
  </si>
  <si>
    <t>png</t>
  </si>
  <si>
    <t>jp2_1000</t>
  </si>
  <si>
    <t>jp2_100</t>
  </si>
  <si>
    <t>jp2_10</t>
  </si>
  <si>
    <t>jp2_1</t>
  </si>
  <si>
    <t>Seq2</t>
  </si>
  <si>
    <t>Seq1</t>
  </si>
  <si>
    <t>Global</t>
  </si>
  <si>
    <t>Eff. Seq1</t>
  </si>
  <si>
    <t>Eff. Global</t>
  </si>
  <si>
    <t>Eff. Seq2</t>
  </si>
  <si>
    <t>name2</t>
  </si>
  <si>
    <t>I</t>
  </si>
  <si>
    <t>D</t>
  </si>
  <si>
    <t>S</t>
  </si>
  <si>
    <t>-</t>
  </si>
  <si>
    <t>Comp</t>
  </si>
  <si>
    <t>SfM</t>
  </si>
  <si>
    <t>jp2 100</t>
  </si>
  <si>
    <t>jp2 1000</t>
  </si>
  <si>
    <t>jp2 10</t>
  </si>
  <si>
    <t>jp2 1</t>
  </si>
  <si>
    <t>Glob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</si>
</sst>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" fontId="0" fillId="0" borderId="0" xfId="0" applyNumberFormat="1"/>
    <xf numFmtId="3" fontId="0" fillId="0" borderId="0" xfId="0" applyNumberFormat="1"/>
    <xf numFmtId="0" fontId="1" fillId="2" borderId="0" xfId="0" applyFont="1" applyFill="1" applyBorder="1"/>
    <xf numFmtId="9" fontId="0" fillId="0" borderId="0" xfId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3.2931109846629267E-4</c:v>
                </c:pt>
                <c:pt idx="2">
                  <c:v>3.6130218584032021E-4</c:v>
                </c:pt>
                <c:pt idx="3">
                  <c:v>3.7904131959748238E-6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0-45AB-9B4B-7E4D216F4267}"/>
            </c:ext>
          </c:extLst>
        </c:ser>
        <c:ser>
          <c:idx val="1"/>
          <c:order val="1"/>
          <c:tx>
            <c:strRef>
              <c:f>'120i_400km_1k'!$L$1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1.877220095964786E-3</c:v>
                </c:pt>
                <c:pt idx="2">
                  <c:v>2.0498380358236166E-3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80-45AB-9B4B-7E4D216F4267}"/>
            </c:ext>
          </c:extLst>
        </c:ser>
        <c:ser>
          <c:idx val="2"/>
          <c:order val="2"/>
          <c:tx>
            <c:strRef>
              <c:f>'120i_400km_1k'!$M$1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1.8721944060773482E-3</c:v>
                </c:pt>
                <c:pt idx="2">
                  <c:v>2.0448463397790056E-3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80-45AB-9B4B-7E4D216F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5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1.2053218310970653</c:v>
                </c:pt>
                <c:pt idx="2">
                  <c:v>1.0864847965768627</c:v>
                </c:pt>
                <c:pt idx="3">
                  <c:v>1.1469525002096099</c:v>
                </c:pt>
                <c:pt idx="4">
                  <c:v>0.88993079766819849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D-4723-916F-11C828B3EDC4}"/>
            </c:ext>
          </c:extLst>
        </c:ser>
        <c:ser>
          <c:idx val="1"/>
          <c:order val="1"/>
          <c:tx>
            <c:strRef>
              <c:f>'120i_400km_10k'!$L$1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0.98477995258400963</c:v>
                </c:pt>
                <c:pt idx="2">
                  <c:v>0.99697918605247049</c:v>
                </c:pt>
                <c:pt idx="3">
                  <c:v>1.026885244133013</c:v>
                </c:pt>
                <c:pt idx="4">
                  <c:v>0.9151609797146949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D-4723-916F-11C828B3EDC4}"/>
            </c:ext>
          </c:extLst>
        </c:ser>
        <c:ser>
          <c:idx val="2"/>
          <c:order val="2"/>
          <c:tx>
            <c:strRef>
              <c:f>'120i_400km_10k'!$M$1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0.98482011826657456</c:v>
                </c:pt>
                <c:pt idx="2">
                  <c:v>0.99702175414364635</c:v>
                </c:pt>
                <c:pt idx="3">
                  <c:v>1.0269633762085635</c:v>
                </c:pt>
                <c:pt idx="4">
                  <c:v>0.91518069103936461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9D-4723-916F-11C828B3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0.99976445648333534</c:v>
                </c:pt>
                <c:pt idx="2">
                  <c:v>0.98940054175008829</c:v>
                </c:pt>
                <c:pt idx="3">
                  <c:v>0.91814862795901542</c:v>
                </c:pt>
                <c:pt idx="4">
                  <c:v>0.80061241314332821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5-43F5-A703-21E2460CBAA2}"/>
            </c:ext>
          </c:extLst>
        </c:ser>
        <c:ser>
          <c:idx val="1"/>
          <c:order val="1"/>
          <c:tx>
            <c:strRef>
              <c:f>'120i_200km_1k'!$L$1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0.97787081339712922</c:v>
                </c:pt>
                <c:pt idx="2">
                  <c:v>0.97488038277511957</c:v>
                </c:pt>
                <c:pt idx="3">
                  <c:v>0.91447368421052633</c:v>
                </c:pt>
                <c:pt idx="4">
                  <c:v>0.83492822966507174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5-43F5-A703-21E2460CBAA2}"/>
            </c:ext>
          </c:extLst>
        </c:ser>
        <c:ser>
          <c:idx val="2"/>
          <c:order val="2"/>
          <c:tx>
            <c:strRef>
              <c:f>'120i_200km_1k'!$M$1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0.97785757031717535</c:v>
                </c:pt>
                <c:pt idx="2">
                  <c:v>0.9748653500897666</c:v>
                </c:pt>
                <c:pt idx="3">
                  <c:v>0.91442250149611015</c:v>
                </c:pt>
                <c:pt idx="4">
                  <c:v>0.83482944344703769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5-43F5-A703-21E2460CB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0.95738501880229143</c:v>
                </c:pt>
                <c:pt idx="2">
                  <c:v>0.9741076225074331</c:v>
                </c:pt>
                <c:pt idx="3">
                  <c:v>0.98970262061922565</c:v>
                </c:pt>
                <c:pt idx="4">
                  <c:v>0.97360764644245756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6-41B7-8DD5-2FFADD83A812}"/>
            </c:ext>
          </c:extLst>
        </c:ser>
        <c:ser>
          <c:idx val="1"/>
          <c:order val="1"/>
          <c:tx>
            <c:strRef>
              <c:f>'120i_100km_1k'!$L$1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1.0109892584502442</c:v>
                </c:pt>
                <c:pt idx="2">
                  <c:v>1.0409169725493728</c:v>
                </c:pt>
                <c:pt idx="3">
                  <c:v>1.0540455333618575</c:v>
                </c:pt>
                <c:pt idx="4">
                  <c:v>1.0444074132456596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6-41B7-8DD5-2FFADD83A812}"/>
            </c:ext>
          </c:extLst>
        </c:ser>
        <c:ser>
          <c:idx val="2"/>
          <c:order val="2"/>
          <c:tx>
            <c:strRef>
              <c:f>'120i_100km_1k'!$M$1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1.0113340618979483</c:v>
                </c:pt>
                <c:pt idx="2">
                  <c:v>1.0415169165943736</c:v>
                </c:pt>
                <c:pt idx="3">
                  <c:v>1.0546536125913992</c:v>
                </c:pt>
                <c:pt idx="4">
                  <c:v>1.044784190898951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16-41B7-8DD5-2FFADD83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0.97204556656802954</c:v>
                </c:pt>
                <c:pt idx="2">
                  <c:v>0.99446990995570772</c:v>
                </c:pt>
                <c:pt idx="3">
                  <c:v>0.98743707805155345</c:v>
                </c:pt>
                <c:pt idx="4">
                  <c:v>1.0491559743005381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4-43AE-A7BD-9BD075B1C175}"/>
            </c:ext>
          </c:extLst>
        </c:ser>
        <c:ser>
          <c:idx val="1"/>
          <c:order val="1"/>
          <c:tx>
            <c:strRef>
              <c:f>'120i_50km_1k'!$L$1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0.99220140866177131</c:v>
                </c:pt>
                <c:pt idx="2">
                  <c:v>0.99361606473849839</c:v>
                </c:pt>
                <c:pt idx="3">
                  <c:v>0.99384384834407313</c:v>
                </c:pt>
                <c:pt idx="4">
                  <c:v>0.25192866776562267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24-43AE-A7BD-9BD075B1C175}"/>
            </c:ext>
          </c:extLst>
        </c:ser>
        <c:ser>
          <c:idx val="2"/>
          <c:order val="2"/>
          <c:tx>
            <c:strRef>
              <c:f>'120i_50km_1k'!$M$1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0.99222045346212306</c:v>
                </c:pt>
                <c:pt idx="2">
                  <c:v>0.99371340690176191</c:v>
                </c:pt>
                <c:pt idx="3">
                  <c:v>0.99393525138877648</c:v>
                </c:pt>
                <c:pt idx="4">
                  <c:v>0.25149670081273029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24-43AE-A7BD-9BD075B1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1.0350933728630585</c:v>
                </c:pt>
                <c:pt idx="2">
                  <c:v>1.067463706233988</c:v>
                </c:pt>
                <c:pt idx="3">
                  <c:v>0.9456842240948713</c:v>
                </c:pt>
                <c:pt idx="4">
                  <c:v>0.93392198250165159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D-40EA-9DE9-D3DA7764F2AA}"/>
            </c:ext>
          </c:extLst>
        </c:ser>
        <c:ser>
          <c:idx val="1"/>
          <c:order val="1"/>
          <c:tx>
            <c:strRef>
              <c:f>'30i_100km_1k'!$L$1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1.123408337694052</c:v>
                </c:pt>
                <c:pt idx="2">
                  <c:v>1.1778301064015351</c:v>
                </c:pt>
                <c:pt idx="3">
                  <c:v>0.99201988487702775</c:v>
                </c:pt>
                <c:pt idx="4">
                  <c:v>1.0484911913483341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D-40EA-9DE9-D3DA7764F2AA}"/>
            </c:ext>
          </c:extLst>
        </c:ser>
        <c:ser>
          <c:idx val="2"/>
          <c:order val="2"/>
          <c:tx>
            <c:strRef>
              <c:f>'30i_100km_1k'!$M$1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1.1234239343833166</c:v>
                </c:pt>
                <c:pt idx="2">
                  <c:v>1.1783081017407617</c:v>
                </c:pt>
                <c:pt idx="3">
                  <c:v>0.99181972863313117</c:v>
                </c:pt>
                <c:pt idx="4">
                  <c:v>1.0489071157453864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DD-40EA-9DE9-D3DA7764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1.231792913012274</c:v>
                </c:pt>
                <c:pt idx="2">
                  <c:v>1.3515272422056517</c:v>
                </c:pt>
                <c:pt idx="3">
                  <c:v>1.2729451263274416</c:v>
                </c:pt>
                <c:pt idx="4">
                  <c:v>2.4900555913729975E-2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3B5-B59A-42DF9E7FC1B4}"/>
            </c:ext>
          </c:extLst>
        </c:ser>
        <c:ser>
          <c:idx val="1"/>
          <c:order val="1"/>
          <c:tx>
            <c:strRef>
              <c:f>'30i_50km_1k'!$L$1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0.96717268592097327</c:v>
                </c:pt>
                <c:pt idx="2">
                  <c:v>1.4065873842275443</c:v>
                </c:pt>
                <c:pt idx="3">
                  <c:v>1.26905792733052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B-43B5-B59A-42DF9E7FC1B4}"/>
            </c:ext>
          </c:extLst>
        </c:ser>
        <c:ser>
          <c:idx val="2"/>
          <c:order val="2"/>
          <c:tx>
            <c:strRef>
              <c:f>'30i_50km_1k'!$M$1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0.96717088676970298</c:v>
                </c:pt>
                <c:pt idx="2">
                  <c:v>1.4066096678724105</c:v>
                </c:pt>
                <c:pt idx="3">
                  <c:v>1.2690726734626767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B-43B5-B59A-42DF9E7FC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0.99926183606206787</c:v>
                </c:pt>
                <c:pt idx="2">
                  <c:v>0.999751645777892</c:v>
                </c:pt>
                <c:pt idx="3">
                  <c:v>1.0125729324942181</c:v>
                </c:pt>
                <c:pt idx="4">
                  <c:v>0.86216599375320147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1-4E93-8E8A-02EF82FF9A20}"/>
            </c:ext>
          </c:extLst>
        </c:ser>
        <c:ser>
          <c:idx val="1"/>
          <c:order val="1"/>
          <c:tx>
            <c:strRef>
              <c:f>'30i_50km_10k'!$L$1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1.0112339885034767</c:v>
                </c:pt>
                <c:pt idx="2">
                  <c:v>1.0395977467014379</c:v>
                </c:pt>
                <c:pt idx="3">
                  <c:v>1.1331926480258634</c:v>
                </c:pt>
                <c:pt idx="4">
                  <c:v>0.59501633966500567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1-4E93-8E8A-02EF82FF9A20}"/>
            </c:ext>
          </c:extLst>
        </c:ser>
        <c:ser>
          <c:idx val="2"/>
          <c:order val="2"/>
          <c:tx>
            <c:strRef>
              <c:f>'30i_50km_10k'!$M$1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1.0112684509631074</c:v>
                </c:pt>
                <c:pt idx="2">
                  <c:v>1.039604628917606</c:v>
                </c:pt>
                <c:pt idx="3">
                  <c:v>1.1332295515501623</c:v>
                </c:pt>
                <c:pt idx="4">
                  <c:v>0.59498971560040259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1-4E93-8E8A-02EF82FF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8</xdr:row>
      <xdr:rowOff>142875</xdr:rowOff>
    </xdr:from>
    <xdr:to>
      <xdr:col>13</xdr:col>
      <xdr:colOff>19050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10</xdr:row>
      <xdr:rowOff>152400</xdr:rowOff>
    </xdr:from>
    <xdr:to>
      <xdr:col>12</xdr:col>
      <xdr:colOff>504825</xdr:colOff>
      <xdr:row>28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D7827EC-D8D0-4243-B111-71C7C47A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9</xdr:row>
      <xdr:rowOff>161925</xdr:rowOff>
    </xdr:from>
    <xdr:to>
      <xdr:col>14</xdr:col>
      <xdr:colOff>600075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</xdr:row>
      <xdr:rowOff>171450</xdr:rowOff>
    </xdr:from>
    <xdr:to>
      <xdr:col>14</xdr:col>
      <xdr:colOff>85725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12</xdr:col>
      <xdr:colOff>47625</xdr:colOff>
      <xdr:row>26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8</xdr:row>
      <xdr:rowOff>47625</xdr:rowOff>
    </xdr:from>
    <xdr:to>
      <xdr:col>14</xdr:col>
      <xdr:colOff>723900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7</xdr:row>
      <xdr:rowOff>142875</xdr:rowOff>
    </xdr:from>
    <xdr:to>
      <xdr:col>13</xdr:col>
      <xdr:colOff>38099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9</xdr:row>
      <xdr:rowOff>57149</xdr:rowOff>
    </xdr:from>
    <xdr:to>
      <xdr:col>13</xdr:col>
      <xdr:colOff>314324</xdr:colOff>
      <xdr:row>26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100-000000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9A08AA92-8321-4FDE-BB1D-C76497E048C5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200-000001000000}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4277957F-B18C-443C-BBAB-9C0470896F19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300-000002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0000000-0016-0000-0400-000003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7030FA2B-F08F-4544-9D16-82B9F00C2AD9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0000000-0016-0000-0800-000004000000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0000000-0016-0000-0900-000005000000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ality_data" displayName="quality_data" ref="A1:H6" tableType="queryTable" totalsRowShown="0">
  <autoFilter ref="A1:H6" xr:uid="{00000000-0009-0000-0100-000001000000}"/>
  <tableColumns count="8">
    <tableColumn id="1" xr3:uid="{00000000-0010-0000-0000-000001000000}" uniqueName="1" name="name" queryTableFieldId="1" dataDxfId="9"/>
    <tableColumn id="2" xr3:uid="{00000000-0010-0000-0000-000002000000}" uniqueName="2" name="size" queryTableFieldId="2"/>
    <tableColumn id="3" xr3:uid="{00000000-0010-0000-0000-000003000000}" uniqueName="3" name="points" queryTableFieldId="3"/>
    <tableColumn id="4" xr3:uid="{00000000-0010-0000-0000-000004000000}" uniqueName="4" name="vertices" queryTableFieldId="4"/>
    <tableColumn id="5" xr3:uid="{00000000-0010-0000-0000-000005000000}" uniqueName="5" name="faces" queryTableFieldId="5"/>
    <tableColumn id="6" xr3:uid="{00000000-0010-0000-0000-000006000000}" uniqueName="6" name="Seq1" queryTableFieldId="6"/>
    <tableColumn id="7" xr3:uid="{00000000-0010-0000-0000-000007000000}" uniqueName="7" name="Seq2" queryTableFieldId="7"/>
    <tableColumn id="8" xr3:uid="{00000000-0010-0000-0000-000008000000}" uniqueName="8" name="Global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quality_data68" displayName="quality_data68" ref="A1:I6" tableType="queryTable" totalsRowShown="0">
  <autoFilter ref="A1:I6" xr:uid="{00000000-0009-0000-0100-000007000000}"/>
  <tableColumns count="9">
    <tableColumn id="1" xr3:uid="{00000000-0010-0000-0600-000001000000}" uniqueName="1" name="name" queryTableFieldId="1" dataDxfId="3"/>
    <tableColumn id="2" xr3:uid="{00000000-0010-0000-0600-000002000000}" uniqueName="2" name="size" queryTableFieldId="2"/>
    <tableColumn id="3" xr3:uid="{00000000-0010-0000-0600-000003000000}" uniqueName="3" name="points" queryTableFieldId="3"/>
    <tableColumn id="4" xr3:uid="{00000000-0010-0000-0600-000004000000}" uniqueName="4" name="vertices" queryTableFieldId="4"/>
    <tableColumn id="5" xr3:uid="{00000000-0010-0000-0600-000005000000}" uniqueName="5" name="faces" queryTableFieldId="5"/>
    <tableColumn id="6" xr3:uid="{00000000-0010-0000-0600-000006000000}" uniqueName="6" name="Seq1" queryTableFieldId="6"/>
    <tableColumn id="7" xr3:uid="{00000000-0010-0000-0600-000007000000}" uniqueName="7" name="Seq2" queryTableFieldId="7"/>
    <tableColumn id="8" xr3:uid="{00000000-0010-0000-0600-000008000000}" uniqueName="8" name="Global" queryTableFieldId="8"/>
    <tableColumn id="9" xr3:uid="{00000000-0010-0000-0600-000009000000}" uniqueName="9" name="name2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B8CCF8-DE0F-4833-BC04-F8A2FB08270F}" name="quality_data9" displayName="quality_data9" ref="A1:H6" tableType="queryTable" totalsRowShown="0">
  <autoFilter ref="A1:H6" xr:uid="{1AC565DD-BDA5-43D1-9BBC-C378E22FDDAA}"/>
  <tableColumns count="8">
    <tableColumn id="1" xr3:uid="{79064BDB-9C9B-4CCA-8F0A-28115E60EE3F}" uniqueName="1" name="name" queryTableFieldId="1" dataDxfId="2"/>
    <tableColumn id="2" xr3:uid="{FFE8CAC5-529E-42E4-A7FF-68571AF81CB9}" uniqueName="2" name="size" queryTableFieldId="2"/>
    <tableColumn id="3" xr3:uid="{27DAAFE5-3D41-4AFC-8B77-3A424DB12A93}" uniqueName="3" name="points" queryTableFieldId="3"/>
    <tableColumn id="4" xr3:uid="{8713F6EB-0A3D-4465-AB7A-26A06900BC56}" uniqueName="4" name="vertices" queryTableFieldId="4"/>
    <tableColumn id="5" xr3:uid="{775F129B-0BB6-4F18-861E-0144979460F1}" uniqueName="5" name="faces" queryTableFieldId="5"/>
    <tableColumn id="6" xr3:uid="{0C49AD67-64F8-4EF4-887E-F935D4912422}" uniqueName="6" name="Seq1" queryTableFieldId="6"/>
    <tableColumn id="7" xr3:uid="{764D5A58-8051-467C-BB40-F50D2E84171B}" uniqueName="7" name="Seq2" queryTableFieldId="7"/>
    <tableColumn id="8" xr3:uid="{C8E8596C-CB51-43C2-98BD-05E5B03FEF3B}" uniqueName="8" name="Global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lity_data3" displayName="quality_data3" ref="A1:H6" tableType="queryTable" totalsRowShown="0">
  <autoFilter ref="A1:H6" xr:uid="{00000000-0009-0000-0100-000002000000}"/>
  <tableColumns count="8">
    <tableColumn id="1" xr3:uid="{00000000-0010-0000-0100-000001000000}" uniqueName="1" name="name" queryTableFieldId="1" dataDxfId="8"/>
    <tableColumn id="2" xr3:uid="{00000000-0010-0000-0100-000002000000}" uniqueName="2" name="size" queryTableFieldId="2"/>
    <tableColumn id="3" xr3:uid="{00000000-0010-0000-0100-000003000000}" uniqueName="3" name="points" queryTableFieldId="3"/>
    <tableColumn id="4" xr3:uid="{00000000-0010-0000-0100-000004000000}" uniqueName="4" name="vertices" queryTableFieldId="4"/>
    <tableColumn id="5" xr3:uid="{00000000-0010-0000-0100-000005000000}" uniqueName="5" name="faces" queryTableFieldId="5"/>
    <tableColumn id="6" xr3:uid="{00000000-0010-0000-0100-000006000000}" uniqueName="6" name="Seq1" queryTableFieldId="6"/>
    <tableColumn id="7" xr3:uid="{00000000-0010-0000-0100-000007000000}" uniqueName="7" name="Seq2" queryTableFieldId="7"/>
    <tableColumn id="8" xr3:uid="{00000000-0010-0000-0100-000008000000}" uniqueName="8" name="Global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741EC4B-3EA6-4526-8804-1D32A074ACD5}" name="quality_data911" displayName="quality_data911" ref="A1:H6" tableType="queryTable" totalsRowShown="0">
  <autoFilter ref="A1:H6" xr:uid="{A667E0B1-B2E1-4C51-83C6-57392B454A0C}"/>
  <tableColumns count="8">
    <tableColumn id="1" xr3:uid="{731BC1D1-550C-4118-99CC-E846E07D443C}" uniqueName="1" name="name" queryTableFieldId="1" dataDxfId="0"/>
    <tableColumn id="2" xr3:uid="{730E2E71-4262-4D5A-A405-544B049A5DB0}" uniqueName="2" name="size" queryTableFieldId="2"/>
    <tableColumn id="3" xr3:uid="{4DEA86DA-24E3-4597-A131-72B3BCBE8824}" uniqueName="3" name="points" queryTableFieldId="3"/>
    <tableColumn id="4" xr3:uid="{C88F5DB2-7AF1-4DCD-A04A-F152FFAA53BE}" uniqueName="4" name="vertices" queryTableFieldId="4"/>
    <tableColumn id="5" xr3:uid="{075FF2DD-D4E3-4432-875C-7B94D96F9755}" uniqueName="5" name="faces" queryTableFieldId="5"/>
    <tableColumn id="6" xr3:uid="{9FD664E6-270D-4FB4-AB5C-71D44803E74B}" uniqueName="6" name="Seq1" queryTableFieldId="6"/>
    <tableColumn id="7" xr3:uid="{252716F7-F27C-4446-868F-5FDDB74B7FBE}" uniqueName="7" name="Seq2" queryTableFieldId="7"/>
    <tableColumn id="8" xr3:uid="{B6F57787-EC14-4F12-A304-8DE41E55C1C1}" uniqueName="8" name="Global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quality_data4" displayName="quality_data4" ref="A1:H6" tableType="queryTable" totalsRowShown="0">
  <autoFilter ref="A1:H6" xr:uid="{00000000-0009-0000-0100-000003000000}"/>
  <tableColumns count="8">
    <tableColumn id="1" xr3:uid="{00000000-0010-0000-0200-000001000000}" uniqueName="1" name="name" queryTableFieldId="1" dataDxfId="7"/>
    <tableColumn id="2" xr3:uid="{00000000-0010-0000-0200-000002000000}" uniqueName="2" name="size" queryTableFieldId="2"/>
    <tableColumn id="3" xr3:uid="{00000000-0010-0000-0200-000003000000}" uniqueName="3" name="points" queryTableFieldId="3"/>
    <tableColumn id="4" xr3:uid="{00000000-0010-0000-0200-000004000000}" uniqueName="4" name="vertices" queryTableFieldId="4"/>
    <tableColumn id="5" xr3:uid="{00000000-0010-0000-0200-000005000000}" uniqueName="5" name="faces" queryTableFieldId="5"/>
    <tableColumn id="6" xr3:uid="{00000000-0010-0000-0200-000006000000}" uniqueName="6" name="Seq1" queryTableFieldId="6"/>
    <tableColumn id="7" xr3:uid="{00000000-0010-0000-0200-000007000000}" uniqueName="7" name="Seq2" queryTableFieldId="7"/>
    <tableColumn id="8" xr3:uid="{00000000-0010-0000-0200-000008000000}" uniqueName="8" name="Global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quality_data5" displayName="quality_data5" ref="A1:H6" tableType="queryTable" totalsRowShown="0">
  <autoFilter ref="A1:H6" xr:uid="{00000000-0009-0000-0100-000004000000}"/>
  <tableColumns count="8">
    <tableColumn id="1" xr3:uid="{00000000-0010-0000-0300-000001000000}" uniqueName="1" name="name" queryTableFieldId="1" dataDxfId="6"/>
    <tableColumn id="2" xr3:uid="{00000000-0010-0000-0300-000002000000}" uniqueName="2" name="size" queryTableFieldId="2"/>
    <tableColumn id="3" xr3:uid="{00000000-0010-0000-0300-000003000000}" uniqueName="3" name="points" queryTableFieldId="3"/>
    <tableColumn id="4" xr3:uid="{00000000-0010-0000-0300-000004000000}" uniqueName="4" name="vertices" queryTableFieldId="4"/>
    <tableColumn id="5" xr3:uid="{00000000-0010-0000-0300-000005000000}" uniqueName="5" name="faces" queryTableFieldId="5"/>
    <tableColumn id="6" xr3:uid="{00000000-0010-0000-0300-000006000000}" uniqueName="6" name="Seq1" queryTableFieldId="6"/>
    <tableColumn id="7" xr3:uid="{00000000-0010-0000-0300-000007000000}" uniqueName="7" name="Seq2" queryTableFieldId="7"/>
    <tableColumn id="8" xr3:uid="{00000000-0010-0000-0300-000008000000}" uniqueName="8" name="Global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6CB379-A66E-4307-9BA2-5EC4A2F29086}" name="quality_data910" displayName="quality_data910" ref="A1:H6" tableType="queryTable" totalsRowShown="0">
  <autoFilter ref="A1:H6" xr:uid="{967FAB87-43E8-4EAA-B6A3-9077E22DEB71}"/>
  <tableColumns count="8">
    <tableColumn id="1" xr3:uid="{08D3AC24-E871-4D9E-A52E-678DF689D8E4}" uniqueName="1" name="name" queryTableFieldId="1" dataDxfId="1"/>
    <tableColumn id="2" xr3:uid="{99B9AE68-A149-4DC3-9926-536D8D7121CE}" uniqueName="2" name="size" queryTableFieldId="2"/>
    <tableColumn id="3" xr3:uid="{157BF87B-D054-4AB2-88D6-574964DF6D28}" uniqueName="3" name="points" queryTableFieldId="3"/>
    <tableColumn id="4" xr3:uid="{02DDF4FA-D455-4346-9FF8-DEFE9734F18B}" uniqueName="4" name="vertices" queryTableFieldId="4"/>
    <tableColumn id="5" xr3:uid="{3E492B53-D66A-423C-9497-0237686684FA}" uniqueName="5" name="faces" queryTableFieldId="5"/>
    <tableColumn id="6" xr3:uid="{43157ADD-5330-4A0B-A6A1-F50404189DE8}" uniqueName="6" name="Seq1" queryTableFieldId="6"/>
    <tableColumn id="7" xr3:uid="{CF9B2821-5BCA-4935-A15C-AB60F494C4E7}" uniqueName="7" name="Seq2" queryTableFieldId="7"/>
    <tableColumn id="8" xr3:uid="{CB446CF6-CC6F-44CA-985D-9CADC361E820}" uniqueName="8" name="Global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quality_data7" displayName="quality_data7" ref="A1:H6" totalsRowShown="0">
  <autoFilter ref="A1:H6" xr:uid="{00000000-0009-0000-0100-000006000000}"/>
  <tableColumns count="8">
    <tableColumn id="1" xr3:uid="{00000000-0010-0000-0400-000001000000}" name="name" dataDxfId="5"/>
    <tableColumn id="2" xr3:uid="{00000000-0010-0000-0400-000002000000}" name="size"/>
    <tableColumn id="3" xr3:uid="{00000000-0010-0000-0400-000003000000}" name="points"/>
    <tableColumn id="4" xr3:uid="{00000000-0010-0000-0400-000004000000}" name="vertices"/>
    <tableColumn id="5" xr3:uid="{00000000-0010-0000-0400-000005000000}" name="faces"/>
    <tableColumn id="6" xr3:uid="{00000000-0010-0000-0400-000006000000}" name="Seq1"/>
    <tableColumn id="7" xr3:uid="{00000000-0010-0000-0400-000007000000}" name="Seq2"/>
    <tableColumn id="8" xr3:uid="{00000000-0010-0000-0400-000008000000}" name="Global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quality_data6" displayName="quality_data6" ref="A1:I6" tableType="queryTable" totalsRowShown="0">
  <autoFilter ref="A1:I6" xr:uid="{00000000-0009-0000-0100-000005000000}"/>
  <tableColumns count="9">
    <tableColumn id="1" xr3:uid="{00000000-0010-0000-0500-000001000000}" uniqueName="1" name="name" queryTableFieldId="1" dataDxfId="4"/>
    <tableColumn id="2" xr3:uid="{00000000-0010-0000-0500-000002000000}" uniqueName="2" name="size" queryTableFieldId="2"/>
    <tableColumn id="3" xr3:uid="{00000000-0010-0000-0500-000003000000}" uniqueName="3" name="points" queryTableFieldId="3"/>
    <tableColumn id="4" xr3:uid="{00000000-0010-0000-0500-000004000000}" uniqueName="4" name="vertices" queryTableFieldId="4"/>
    <tableColumn id="5" xr3:uid="{00000000-0010-0000-0500-000005000000}" uniqueName="5" name="faces" queryTableFieldId="5"/>
    <tableColumn id="6" xr3:uid="{00000000-0010-0000-0500-000006000000}" uniqueName="6" name="Seq1" queryTableFieldId="6"/>
    <tableColumn id="7" xr3:uid="{00000000-0010-0000-0500-000007000000}" uniqueName="7" name="Seq2" queryTableFieldId="7"/>
    <tableColumn id="8" xr3:uid="{00000000-0010-0000-0500-000008000000}" uniqueName="8" name="Global" queryTableFieldId="8"/>
    <tableColumn id="9" xr3:uid="{00000000-0010-0000-0500-000009000000}" uniqueName="9" name="name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G35" sqref="G35"/>
    </sheetView>
  </sheetViews>
  <sheetFormatPr baseColWidth="10" defaultColWidth="9.140625" defaultRowHeight="15" x14ac:dyDescent="0.25"/>
  <sheetData>
    <row r="1" spans="1:13" x14ac:dyDescent="0.25">
      <c r="A1" t="s">
        <v>17</v>
      </c>
      <c r="B1" t="s">
        <v>18</v>
      </c>
      <c r="C1" t="s">
        <v>19</v>
      </c>
      <c r="D1" t="s">
        <v>21</v>
      </c>
      <c r="E1" t="s">
        <v>22</v>
      </c>
      <c r="I1" t="s">
        <v>17</v>
      </c>
      <c r="J1" t="s">
        <v>18</v>
      </c>
      <c r="K1" t="s">
        <v>19</v>
      </c>
      <c r="L1" t="s">
        <v>21</v>
      </c>
      <c r="M1" t="s">
        <v>22</v>
      </c>
    </row>
    <row r="2" spans="1:13" x14ac:dyDescent="0.25">
      <c r="A2">
        <v>120</v>
      </c>
      <c r="B2">
        <v>400</v>
      </c>
      <c r="C2">
        <v>1</v>
      </c>
      <c r="D2" t="s">
        <v>5</v>
      </c>
      <c r="E2" t="s">
        <v>10</v>
      </c>
      <c r="I2">
        <v>30</v>
      </c>
      <c r="J2">
        <v>400</v>
      </c>
      <c r="K2">
        <v>1</v>
      </c>
      <c r="L2" t="s">
        <v>5</v>
      </c>
      <c r="M2" t="s">
        <v>20</v>
      </c>
    </row>
    <row r="3" spans="1:13" x14ac:dyDescent="0.25">
      <c r="D3" t="s">
        <v>24</v>
      </c>
      <c r="E3" t="s">
        <v>10</v>
      </c>
      <c r="L3" t="s">
        <v>24</v>
      </c>
      <c r="M3" t="s">
        <v>20</v>
      </c>
    </row>
    <row r="4" spans="1:13" x14ac:dyDescent="0.25">
      <c r="D4" t="s">
        <v>23</v>
      </c>
      <c r="E4" t="s">
        <v>10</v>
      </c>
      <c r="L4" t="s">
        <v>23</v>
      </c>
      <c r="M4" t="s">
        <v>20</v>
      </c>
    </row>
    <row r="5" spans="1:13" x14ac:dyDescent="0.25">
      <c r="D5" t="s">
        <v>25</v>
      </c>
      <c r="E5" t="s">
        <v>10</v>
      </c>
      <c r="L5" t="s">
        <v>25</v>
      </c>
      <c r="M5" t="s">
        <v>20</v>
      </c>
    </row>
    <row r="6" spans="1:13" x14ac:dyDescent="0.25">
      <c r="D6" t="s">
        <v>26</v>
      </c>
      <c r="E6" t="s">
        <v>20</v>
      </c>
      <c r="L6" t="s">
        <v>26</v>
      </c>
      <c r="M6" t="s">
        <v>20</v>
      </c>
    </row>
    <row r="7" spans="1:13" x14ac:dyDescent="0.25">
      <c r="A7">
        <v>120</v>
      </c>
      <c r="B7">
        <v>200</v>
      </c>
      <c r="C7">
        <v>1</v>
      </c>
      <c r="D7" t="s">
        <v>5</v>
      </c>
      <c r="E7" t="s">
        <v>10</v>
      </c>
      <c r="I7">
        <v>30</v>
      </c>
      <c r="J7">
        <v>200</v>
      </c>
      <c r="K7">
        <v>1</v>
      </c>
      <c r="L7" t="s">
        <v>5</v>
      </c>
      <c r="M7" t="s">
        <v>20</v>
      </c>
    </row>
    <row r="8" spans="1:13" x14ac:dyDescent="0.25">
      <c r="D8" t="s">
        <v>24</v>
      </c>
      <c r="E8" t="s">
        <v>10</v>
      </c>
      <c r="L8" t="s">
        <v>24</v>
      </c>
      <c r="M8" t="s">
        <v>20</v>
      </c>
    </row>
    <row r="9" spans="1:13" x14ac:dyDescent="0.25">
      <c r="D9" t="s">
        <v>23</v>
      </c>
      <c r="E9" t="s">
        <v>10</v>
      </c>
      <c r="L9" t="s">
        <v>23</v>
      </c>
      <c r="M9" t="s">
        <v>20</v>
      </c>
    </row>
    <row r="10" spans="1:13" x14ac:dyDescent="0.25">
      <c r="D10" t="s">
        <v>25</v>
      </c>
      <c r="E10" t="s">
        <v>10</v>
      </c>
      <c r="L10" t="s">
        <v>25</v>
      </c>
      <c r="M10" t="s">
        <v>20</v>
      </c>
    </row>
    <row r="11" spans="1:13" x14ac:dyDescent="0.25">
      <c r="D11" t="s">
        <v>26</v>
      </c>
      <c r="E11" t="s">
        <v>10</v>
      </c>
      <c r="L11" t="s">
        <v>26</v>
      </c>
      <c r="M11" t="s">
        <v>20</v>
      </c>
    </row>
    <row r="12" spans="1:13" x14ac:dyDescent="0.25">
      <c r="A12">
        <v>120</v>
      </c>
      <c r="B12">
        <v>100</v>
      </c>
      <c r="C12">
        <v>1</v>
      </c>
      <c r="D12" t="s">
        <v>5</v>
      </c>
      <c r="E12" t="s">
        <v>10</v>
      </c>
      <c r="I12">
        <v>30</v>
      </c>
      <c r="J12">
        <v>100</v>
      </c>
      <c r="K12">
        <v>1</v>
      </c>
      <c r="L12" t="s">
        <v>5</v>
      </c>
      <c r="M12" t="s">
        <v>11</v>
      </c>
    </row>
    <row r="13" spans="1:13" x14ac:dyDescent="0.25">
      <c r="D13" t="s">
        <v>24</v>
      </c>
      <c r="E13" t="s">
        <v>11</v>
      </c>
      <c r="L13" t="s">
        <v>24</v>
      </c>
      <c r="M13" t="s">
        <v>11</v>
      </c>
    </row>
    <row r="14" spans="1:13" x14ac:dyDescent="0.25">
      <c r="D14" t="s">
        <v>23</v>
      </c>
      <c r="E14" t="s">
        <v>11</v>
      </c>
      <c r="L14" t="s">
        <v>23</v>
      </c>
      <c r="M14" t="s">
        <v>11</v>
      </c>
    </row>
    <row r="15" spans="1:13" x14ac:dyDescent="0.25">
      <c r="D15" t="s">
        <v>25</v>
      </c>
      <c r="E15" t="s">
        <v>11</v>
      </c>
      <c r="L15" t="s">
        <v>25</v>
      </c>
      <c r="M15" t="s">
        <v>11</v>
      </c>
    </row>
    <row r="16" spans="1:13" x14ac:dyDescent="0.25">
      <c r="D16" t="s">
        <v>26</v>
      </c>
      <c r="E16" t="s">
        <v>10</v>
      </c>
      <c r="L16" t="s">
        <v>26</v>
      </c>
      <c r="M16" t="s">
        <v>11</v>
      </c>
    </row>
    <row r="17" spans="1:13" x14ac:dyDescent="0.25">
      <c r="A17">
        <v>120</v>
      </c>
      <c r="B17">
        <v>50</v>
      </c>
      <c r="C17">
        <v>1</v>
      </c>
      <c r="D17" t="s">
        <v>5</v>
      </c>
      <c r="E17" t="s">
        <v>11</v>
      </c>
      <c r="I17">
        <v>30</v>
      </c>
      <c r="J17">
        <v>50</v>
      </c>
      <c r="K17">
        <v>1</v>
      </c>
      <c r="L17" t="s">
        <v>5</v>
      </c>
      <c r="M17" t="s">
        <v>11</v>
      </c>
    </row>
    <row r="18" spans="1:13" x14ac:dyDescent="0.25">
      <c r="D18" t="s">
        <v>24</v>
      </c>
      <c r="E18" t="s">
        <v>11</v>
      </c>
      <c r="L18" t="s">
        <v>24</v>
      </c>
      <c r="M18" t="s">
        <v>10</v>
      </c>
    </row>
    <row r="19" spans="1:13" x14ac:dyDescent="0.25">
      <c r="D19" t="s">
        <v>23</v>
      </c>
      <c r="E19" t="s">
        <v>11</v>
      </c>
      <c r="L19" t="s">
        <v>23</v>
      </c>
      <c r="M19" t="s">
        <v>10</v>
      </c>
    </row>
    <row r="20" spans="1:13" x14ac:dyDescent="0.25">
      <c r="D20" t="s">
        <v>25</v>
      </c>
      <c r="E20" t="s">
        <v>11</v>
      </c>
      <c r="L20" t="s">
        <v>25</v>
      </c>
      <c r="M20" t="s">
        <v>10</v>
      </c>
    </row>
    <row r="21" spans="1:13" x14ac:dyDescent="0.25">
      <c r="D21" t="s">
        <v>26</v>
      </c>
      <c r="E21" t="s">
        <v>11</v>
      </c>
      <c r="L21" t="s">
        <v>26</v>
      </c>
      <c r="M21" t="s">
        <v>10</v>
      </c>
    </row>
    <row r="22" spans="1:13" x14ac:dyDescent="0.25">
      <c r="A22">
        <v>120</v>
      </c>
      <c r="B22">
        <v>400</v>
      </c>
      <c r="C22">
        <v>10</v>
      </c>
      <c r="D22" t="s">
        <v>5</v>
      </c>
      <c r="E22" t="s">
        <v>11</v>
      </c>
      <c r="I22">
        <v>30</v>
      </c>
      <c r="J22">
        <v>400</v>
      </c>
      <c r="K22">
        <v>10</v>
      </c>
      <c r="L22" t="s">
        <v>5</v>
      </c>
    </row>
    <row r="23" spans="1:13" x14ac:dyDescent="0.25">
      <c r="D23" t="s">
        <v>24</v>
      </c>
      <c r="E23" t="s">
        <v>27</v>
      </c>
      <c r="L23" t="s">
        <v>24</v>
      </c>
    </row>
    <row r="24" spans="1:13" x14ac:dyDescent="0.25">
      <c r="D24" t="s">
        <v>23</v>
      </c>
      <c r="E24" t="s">
        <v>10</v>
      </c>
      <c r="L24" t="s">
        <v>23</v>
      </c>
    </row>
    <row r="25" spans="1:13" x14ac:dyDescent="0.25">
      <c r="D25" t="s">
        <v>25</v>
      </c>
      <c r="E25" t="s">
        <v>10</v>
      </c>
      <c r="L25" t="s">
        <v>25</v>
      </c>
    </row>
    <row r="26" spans="1:13" x14ac:dyDescent="0.25">
      <c r="D26" t="s">
        <v>26</v>
      </c>
      <c r="E26" t="s">
        <v>11</v>
      </c>
      <c r="L26" t="s">
        <v>26</v>
      </c>
    </row>
    <row r="27" spans="1:13" x14ac:dyDescent="0.25">
      <c r="A27">
        <v>120</v>
      </c>
      <c r="B27">
        <v>200</v>
      </c>
      <c r="C27">
        <v>10</v>
      </c>
      <c r="D27" t="s">
        <v>5</v>
      </c>
      <c r="E27" t="s">
        <v>10</v>
      </c>
      <c r="I27">
        <v>30</v>
      </c>
      <c r="J27">
        <v>200</v>
      </c>
      <c r="K27">
        <v>10</v>
      </c>
      <c r="L27" t="s">
        <v>5</v>
      </c>
    </row>
    <row r="28" spans="1:13" x14ac:dyDescent="0.25">
      <c r="D28" t="s">
        <v>24</v>
      </c>
      <c r="E28" t="s">
        <v>10</v>
      </c>
      <c r="L28" t="s">
        <v>24</v>
      </c>
    </row>
    <row r="29" spans="1:13" x14ac:dyDescent="0.25">
      <c r="D29" t="s">
        <v>23</v>
      </c>
      <c r="E29" t="s">
        <v>10</v>
      </c>
      <c r="L29" t="s">
        <v>23</v>
      </c>
    </row>
    <row r="30" spans="1:13" x14ac:dyDescent="0.25">
      <c r="D30" t="s">
        <v>25</v>
      </c>
      <c r="E30" t="s">
        <v>10</v>
      </c>
      <c r="L30" t="s">
        <v>25</v>
      </c>
    </row>
    <row r="31" spans="1:13" x14ac:dyDescent="0.25">
      <c r="D31" t="s">
        <v>26</v>
      </c>
      <c r="E31" t="s">
        <v>10</v>
      </c>
      <c r="L31" t="s">
        <v>26</v>
      </c>
    </row>
    <row r="32" spans="1:13" x14ac:dyDescent="0.25">
      <c r="A32">
        <v>120</v>
      </c>
      <c r="B32">
        <v>100</v>
      </c>
      <c r="C32">
        <v>10</v>
      </c>
      <c r="D32" t="s">
        <v>5</v>
      </c>
      <c r="I32">
        <v>30</v>
      </c>
      <c r="J32">
        <v>100</v>
      </c>
      <c r="K32">
        <v>10</v>
      </c>
      <c r="L32" t="s">
        <v>5</v>
      </c>
    </row>
    <row r="33" spans="1:13" x14ac:dyDescent="0.25">
      <c r="D33" t="s">
        <v>24</v>
      </c>
      <c r="L33" t="s">
        <v>24</v>
      </c>
    </row>
    <row r="34" spans="1:13" x14ac:dyDescent="0.25">
      <c r="D34" t="s">
        <v>23</v>
      </c>
      <c r="L34" t="s">
        <v>23</v>
      </c>
    </row>
    <row r="35" spans="1:13" x14ac:dyDescent="0.25">
      <c r="D35" t="s">
        <v>25</v>
      </c>
      <c r="L35" t="s">
        <v>25</v>
      </c>
    </row>
    <row r="36" spans="1:13" x14ac:dyDescent="0.25">
      <c r="D36" t="s">
        <v>26</v>
      </c>
      <c r="L36" t="s">
        <v>26</v>
      </c>
    </row>
    <row r="37" spans="1:13" x14ac:dyDescent="0.25">
      <c r="A37">
        <v>120</v>
      </c>
      <c r="B37">
        <v>50</v>
      </c>
      <c r="C37">
        <v>10</v>
      </c>
      <c r="D37" t="s">
        <v>5</v>
      </c>
      <c r="E37" t="s">
        <v>10</v>
      </c>
      <c r="I37">
        <v>30</v>
      </c>
      <c r="J37">
        <v>50</v>
      </c>
      <c r="K37">
        <v>10</v>
      </c>
      <c r="L37" t="s">
        <v>5</v>
      </c>
      <c r="M37" t="s">
        <v>10</v>
      </c>
    </row>
    <row r="38" spans="1:13" x14ac:dyDescent="0.25">
      <c r="D38" t="s">
        <v>24</v>
      </c>
      <c r="E38" t="s">
        <v>10</v>
      </c>
      <c r="L38" t="s">
        <v>24</v>
      </c>
      <c r="M38" t="s">
        <v>10</v>
      </c>
    </row>
    <row r="39" spans="1:13" x14ac:dyDescent="0.25">
      <c r="D39" t="s">
        <v>23</v>
      </c>
      <c r="E39" t="s">
        <v>10</v>
      </c>
      <c r="L39" t="s">
        <v>23</v>
      </c>
      <c r="M39" t="s">
        <v>10</v>
      </c>
    </row>
    <row r="40" spans="1:13" x14ac:dyDescent="0.25">
      <c r="D40" t="s">
        <v>25</v>
      </c>
      <c r="E40" t="s">
        <v>10</v>
      </c>
      <c r="L40" t="s">
        <v>25</v>
      </c>
      <c r="M40" t="s">
        <v>10</v>
      </c>
    </row>
    <row r="41" spans="1:13" x14ac:dyDescent="0.25">
      <c r="D41" t="s">
        <v>26</v>
      </c>
      <c r="E41" t="s">
        <v>10</v>
      </c>
      <c r="L41" t="s">
        <v>26</v>
      </c>
      <c r="M4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G27" sqref="G27"/>
    </sheetView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"/>
  <sheetViews>
    <sheetView workbookViewId="0">
      <selection activeCell="Q19" sqref="Q19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4433.4120000000003</v>
      </c>
      <c r="C2">
        <v>62063</v>
      </c>
      <c r="D2">
        <v>22932</v>
      </c>
      <c r="E2">
        <v>45842</v>
      </c>
      <c r="F2">
        <v>5114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1.1535133662289903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2823.2269999999999</v>
      </c>
      <c r="C3">
        <v>64241</v>
      </c>
      <c r="D3">
        <v>25762</v>
      </c>
      <c r="E3">
        <v>51500</v>
      </c>
      <c r="F3">
        <v>5360</v>
      </c>
      <c r="G3">
        <v>3349</v>
      </c>
      <c r="H3">
        <v>0</v>
      </c>
      <c r="I3" t="s">
        <v>6</v>
      </c>
      <c r="J3" s="7">
        <f>B3/$B$2</f>
        <v>0.63680682057070259</v>
      </c>
      <c r="K3">
        <f>C3/$C$2</f>
        <v>1.0350933728630585</v>
      </c>
      <c r="L3">
        <f>D3/$D$2</f>
        <v>1.123408337694052</v>
      </c>
      <c r="M3">
        <f>E3/$E$2</f>
        <v>1.1234239343833166</v>
      </c>
      <c r="N3">
        <f t="shared" ref="N3:N6" si="0">F3/B3</f>
        <v>1.8985366745217442</v>
      </c>
      <c r="O3">
        <f t="shared" ref="O3:O6" si="1">G3/B3</f>
        <v>1.1862312169726346</v>
      </c>
      <c r="P3">
        <f t="shared" ref="P3:P6" si="2">H3/B3</f>
        <v>0</v>
      </c>
    </row>
    <row r="4" spans="1:16" x14ac:dyDescent="0.25">
      <c r="A4" t="s">
        <v>7</v>
      </c>
      <c r="B4" s="5">
        <v>2823.2269999999999</v>
      </c>
      <c r="C4">
        <v>66250</v>
      </c>
      <c r="D4">
        <v>27010</v>
      </c>
      <c r="E4">
        <v>54016</v>
      </c>
      <c r="F4">
        <v>5400</v>
      </c>
      <c r="G4">
        <v>4667</v>
      </c>
      <c r="H4">
        <v>119</v>
      </c>
      <c r="I4" t="s">
        <v>7</v>
      </c>
      <c r="J4" s="7">
        <f>B4/$B$2</f>
        <v>0.63680682057070259</v>
      </c>
      <c r="K4">
        <f>C4/$C$2</f>
        <v>1.067463706233988</v>
      </c>
      <c r="L4">
        <f>D4/$D$2</f>
        <v>1.1778301064015351</v>
      </c>
      <c r="M4">
        <f>E4/$E$2</f>
        <v>1.1783081017407617</v>
      </c>
      <c r="N4">
        <f t="shared" si="0"/>
        <v>1.9127048586599662</v>
      </c>
      <c r="O4">
        <f t="shared" si="1"/>
        <v>1.6530728843270486</v>
      </c>
      <c r="P4">
        <f t="shared" si="2"/>
        <v>4.2150347811210367E-2</v>
      </c>
    </row>
    <row r="5" spans="1:16" x14ac:dyDescent="0.25">
      <c r="A5" t="s">
        <v>8</v>
      </c>
      <c r="B5" s="5">
        <v>1793.923</v>
      </c>
      <c r="C5">
        <v>58692</v>
      </c>
      <c r="D5">
        <v>22749</v>
      </c>
      <c r="E5">
        <v>45467</v>
      </c>
      <c r="F5">
        <v>5310</v>
      </c>
      <c r="G5">
        <v>4995</v>
      </c>
      <c r="H5">
        <v>547</v>
      </c>
      <c r="I5" t="s">
        <v>8</v>
      </c>
      <c r="J5" s="7">
        <f>B5/$B$2</f>
        <v>0.40463710568744793</v>
      </c>
      <c r="K5">
        <f>C5/$C$2</f>
        <v>0.9456842240948713</v>
      </c>
      <c r="L5">
        <f>D5/$D$2</f>
        <v>0.99201988487702775</v>
      </c>
      <c r="M5">
        <f>E5/$E$2</f>
        <v>0.99181972863313117</v>
      </c>
      <c r="N5">
        <f t="shared" si="0"/>
        <v>2.9599932661546791</v>
      </c>
      <c r="O5">
        <f t="shared" si="1"/>
        <v>2.7844004452810962</v>
      </c>
      <c r="P5">
        <f t="shared" si="2"/>
        <v>0.30491832704079275</v>
      </c>
    </row>
    <row r="6" spans="1:16" x14ac:dyDescent="0.25">
      <c r="A6" t="s">
        <v>9</v>
      </c>
      <c r="B6" s="5">
        <v>423.06</v>
      </c>
      <c r="C6">
        <v>57962</v>
      </c>
      <c r="D6">
        <v>24044</v>
      </c>
      <c r="E6">
        <v>48084</v>
      </c>
      <c r="F6">
        <v>3883</v>
      </c>
      <c r="G6">
        <v>2299</v>
      </c>
      <c r="H6">
        <v>52</v>
      </c>
      <c r="I6" t="s">
        <v>9</v>
      </c>
      <c r="J6" s="7">
        <f>B6/$B$2</f>
        <v>9.5425374406890223E-2</v>
      </c>
      <c r="K6">
        <f>C6/$C$2</f>
        <v>0.93392198250165159</v>
      </c>
      <c r="L6">
        <f>D6/$D$2</f>
        <v>1.0484911913483341</v>
      </c>
      <c r="M6">
        <f>E6/$E$2</f>
        <v>1.0489071157453864</v>
      </c>
      <c r="N6">
        <f t="shared" si="0"/>
        <v>9.1783671346853879</v>
      </c>
      <c r="O6">
        <f t="shared" si="1"/>
        <v>5.4342173686947479</v>
      </c>
      <c r="P6">
        <f t="shared" si="2"/>
        <v>0.12291400746938969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"/>
  <sheetViews>
    <sheetView topLeftCell="E1" workbookViewId="0">
      <selection activeCell="H13" sqref="H1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8336.3979999999992</v>
      </c>
      <c r="C2">
        <v>82207</v>
      </c>
      <c r="D2">
        <v>36494</v>
      </c>
      <c r="E2">
        <v>72984</v>
      </c>
      <c r="F2">
        <v>6474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0.77659439964358712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5617.7910000000002</v>
      </c>
      <c r="C3">
        <v>101262</v>
      </c>
      <c r="D3">
        <v>35296</v>
      </c>
      <c r="E3">
        <v>70588</v>
      </c>
      <c r="F3">
        <v>6594</v>
      </c>
      <c r="G3">
        <v>7061</v>
      </c>
      <c r="H3">
        <v>0</v>
      </c>
      <c r="I3" t="s">
        <v>6</v>
      </c>
      <c r="J3" s="7">
        <f>B3/$B$2</f>
        <v>0.6738870912833097</v>
      </c>
      <c r="K3">
        <f>C3/$C$2</f>
        <v>1.231792913012274</v>
      </c>
      <c r="L3">
        <f>D3/$D$2</f>
        <v>0.96717268592097327</v>
      </c>
      <c r="M3">
        <f>E3/$E$2</f>
        <v>0.96717088676970298</v>
      </c>
      <c r="N3">
        <f t="shared" ref="N3:N6" si="0">F3/B3</f>
        <v>1.1737709715437972</v>
      </c>
      <c r="O3">
        <f t="shared" ref="O3:O6" si="1">G3/B3</f>
        <v>1.256899731584888</v>
      </c>
      <c r="P3">
        <f t="shared" ref="P3:P6" si="2">H3/B3</f>
        <v>0</v>
      </c>
    </row>
    <row r="4" spans="1:16" x14ac:dyDescent="0.25">
      <c r="A4" t="s">
        <v>7</v>
      </c>
      <c r="B4" s="5">
        <v>5257.2780000000002</v>
      </c>
      <c r="C4">
        <v>111105</v>
      </c>
      <c r="D4">
        <v>51332</v>
      </c>
      <c r="E4">
        <v>102660</v>
      </c>
      <c r="F4">
        <v>6979</v>
      </c>
      <c r="G4">
        <v>7021</v>
      </c>
      <c r="H4">
        <v>546</v>
      </c>
      <c r="I4" t="s">
        <v>7</v>
      </c>
      <c r="J4" s="7">
        <f>B4/$B$2</f>
        <v>0.63064143530575201</v>
      </c>
      <c r="K4">
        <f>C4/$C$2</f>
        <v>1.3515272422056517</v>
      </c>
      <c r="L4">
        <f>D4/$D$2</f>
        <v>1.4065873842275443</v>
      </c>
      <c r="M4">
        <f>E4/$E$2</f>
        <v>1.4066096678724105</v>
      </c>
      <c r="N4">
        <f t="shared" si="0"/>
        <v>1.3274930486841288</v>
      </c>
      <c r="O4">
        <f t="shared" si="1"/>
        <v>1.3354819737514356</v>
      </c>
      <c r="P4">
        <f t="shared" si="2"/>
        <v>0.10385602587498702</v>
      </c>
    </row>
    <row r="5" spans="1:16" x14ac:dyDescent="0.25">
      <c r="A5" t="s">
        <v>8</v>
      </c>
      <c r="B5" s="5">
        <v>1790.423</v>
      </c>
      <c r="C5">
        <v>104645</v>
      </c>
      <c r="D5">
        <v>46313</v>
      </c>
      <c r="E5">
        <v>92622</v>
      </c>
      <c r="F5">
        <v>6667</v>
      </c>
      <c r="G5">
        <v>6821</v>
      </c>
      <c r="H5">
        <v>0</v>
      </c>
      <c r="I5" t="s">
        <v>8</v>
      </c>
      <c r="J5" s="7">
        <f>B5/$B$2</f>
        <v>0.21477177553183044</v>
      </c>
      <c r="K5">
        <f>C5/$C$2</f>
        <v>1.2729451263274416</v>
      </c>
      <c r="L5">
        <f>D5/$D$2</f>
        <v>1.26905792733052</v>
      </c>
      <c r="M5">
        <f>E5/$E$2</f>
        <v>1.2690726734626767</v>
      </c>
      <c r="N5">
        <f t="shared" si="0"/>
        <v>3.723701047182705</v>
      </c>
      <c r="O5">
        <f t="shared" si="1"/>
        <v>3.8097142407129487</v>
      </c>
      <c r="P5">
        <f t="shared" si="2"/>
        <v>0</v>
      </c>
    </row>
    <row r="6" spans="1:16" x14ac:dyDescent="0.25">
      <c r="A6" t="s">
        <v>9</v>
      </c>
      <c r="B6" s="5">
        <v>418.24900000000002</v>
      </c>
      <c r="C6">
        <v>2047</v>
      </c>
      <c r="F6">
        <v>1914</v>
      </c>
      <c r="G6">
        <v>2047</v>
      </c>
      <c r="H6">
        <v>0</v>
      </c>
      <c r="I6" t="s">
        <v>9</v>
      </c>
      <c r="J6" s="7">
        <f>B6/$B$2</f>
        <v>5.0171428955287409E-2</v>
      </c>
      <c r="K6">
        <f>C6/$C$2</f>
        <v>2.4900555913729975E-2</v>
      </c>
      <c r="L6">
        <f>D6/$D$2</f>
        <v>0</v>
      </c>
      <c r="M6">
        <f>E6/$E$2</f>
        <v>0</v>
      </c>
      <c r="N6">
        <f t="shared" si="0"/>
        <v>4.5762213418322579</v>
      </c>
      <c r="O6">
        <f t="shared" si="1"/>
        <v>4.8942137339240501</v>
      </c>
      <c r="P6">
        <f t="shared" si="2"/>
        <v>0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"/>
  <sheetViews>
    <sheetView workbookViewId="0">
      <selection activeCell="O10" sqref="O10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125991.86</v>
      </c>
      <c r="C2">
        <v>1159634</v>
      </c>
      <c r="D2">
        <v>399947</v>
      </c>
      <c r="E2">
        <v>799755</v>
      </c>
      <c r="F2">
        <v>127209</v>
      </c>
      <c r="G2">
        <v>146546</v>
      </c>
      <c r="H2">
        <v>79494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quality_data68[[#This Row],[Seq1]]/quality_data68[[#This Row],[size]]</f>
        <v>1.0096604653665722</v>
      </c>
      <c r="O2">
        <f>quality_data68[[#This Row],[Seq2]]/quality_data68[[#This Row],[size]]</f>
        <v>1.1631386345117851</v>
      </c>
      <c r="P2">
        <f>quality_data68[[#This Row],[Global]]/quality_data68[[#This Row],[size]]</f>
        <v>0.63094552298854867</v>
      </c>
    </row>
    <row r="3" spans="1:16" x14ac:dyDescent="0.25">
      <c r="A3" t="s">
        <v>6</v>
      </c>
      <c r="B3" s="5">
        <v>84108.093999999997</v>
      </c>
      <c r="C3">
        <v>1158778</v>
      </c>
      <c r="D3">
        <v>404440</v>
      </c>
      <c r="E3">
        <v>808767</v>
      </c>
      <c r="F3">
        <v>127032</v>
      </c>
      <c r="G3">
        <v>146169</v>
      </c>
      <c r="H3">
        <v>78684</v>
      </c>
      <c r="I3" t="s">
        <v>6</v>
      </c>
      <c r="J3" s="7">
        <f>B3/$B$2</f>
        <v>0.66756768254711052</v>
      </c>
      <c r="K3">
        <f>C3/$C$2</f>
        <v>0.99926183606206787</v>
      </c>
      <c r="L3">
        <f>D3/$D$2</f>
        <v>1.0112339885034767</v>
      </c>
      <c r="M3">
        <f>E3/$E$2</f>
        <v>1.0112684509631074</v>
      </c>
      <c r="N3">
        <f>quality_data68[[#This Row],[Seq1]]/quality_data68[[#This Row],[size]]</f>
        <v>1.5103421556550789</v>
      </c>
      <c r="O3">
        <f>quality_data68[[#This Row],[Seq2]]/quality_data68[[#This Row],[size]]</f>
        <v>1.7378707927919519</v>
      </c>
      <c r="P3">
        <f>quality_data68[[#This Row],[Global]]/quality_data68[[#This Row],[size]]</f>
        <v>0.93551043969680259</v>
      </c>
    </row>
    <row r="4" spans="1:16" x14ac:dyDescent="0.25">
      <c r="A4" t="s">
        <v>7</v>
      </c>
      <c r="B4" s="5">
        <v>38650.182999999997</v>
      </c>
      <c r="C4">
        <v>1159346</v>
      </c>
      <c r="D4">
        <v>415784</v>
      </c>
      <c r="E4">
        <v>831429</v>
      </c>
      <c r="F4">
        <v>126409</v>
      </c>
      <c r="G4">
        <v>145645</v>
      </c>
      <c r="H4">
        <v>77741</v>
      </c>
      <c r="I4" t="s">
        <v>7</v>
      </c>
      <c r="J4" s="7">
        <f>B4/$B$2</f>
        <v>0.30676730226857513</v>
      </c>
      <c r="K4">
        <f>C4/$C$2</f>
        <v>0.999751645777892</v>
      </c>
      <c r="L4">
        <f>D4/$D$2</f>
        <v>1.0395977467014379</v>
      </c>
      <c r="M4">
        <f>E4/$E$2</f>
        <v>1.039604628917606</v>
      </c>
      <c r="N4">
        <f>quality_data68[[#This Row],[Seq1]]/quality_data68[[#This Row],[size]]</f>
        <v>3.2705925350987344</v>
      </c>
      <c r="O4">
        <f>quality_data68[[#This Row],[Seq2]]/quality_data68[[#This Row],[size]]</f>
        <v>3.768287461924825</v>
      </c>
      <c r="P4">
        <f>quality_data68[[#This Row],[Global]]/quality_data68[[#This Row],[size]]</f>
        <v>2.0114005669779109</v>
      </c>
    </row>
    <row r="5" spans="1:16" x14ac:dyDescent="0.25">
      <c r="A5" t="s">
        <v>8</v>
      </c>
      <c r="B5" s="5">
        <v>4549.1750000000002</v>
      </c>
      <c r="C5">
        <v>1174214</v>
      </c>
      <c r="D5">
        <v>453217</v>
      </c>
      <c r="E5">
        <v>906306</v>
      </c>
      <c r="F5">
        <v>66061</v>
      </c>
      <c r="G5">
        <v>67215</v>
      </c>
      <c r="H5">
        <v>34052</v>
      </c>
      <c r="I5" t="s">
        <v>8</v>
      </c>
      <c r="J5" s="7">
        <f>B5/$B$2</f>
        <v>3.6106896112177406E-2</v>
      </c>
      <c r="K5">
        <f>C5/$C$2</f>
        <v>1.0125729324942181</v>
      </c>
      <c r="L5">
        <f>D5/$D$2</f>
        <v>1.1331926480258634</v>
      </c>
      <c r="M5">
        <f>E5/$E$2</f>
        <v>1.1332295515501623</v>
      </c>
      <c r="N5">
        <f>quality_data68[[#This Row],[Seq1]]/quality_data68[[#This Row],[size]]</f>
        <v>14.521534124319244</v>
      </c>
      <c r="O5">
        <f>quality_data68[[#This Row],[Seq2]]/quality_data68[[#This Row],[size]]</f>
        <v>14.775206493485081</v>
      </c>
      <c r="P5">
        <f>quality_data68[[#This Row],[Global]]/quality_data68[[#This Row],[size]]</f>
        <v>7.4853132710876142</v>
      </c>
    </row>
    <row r="6" spans="1:16" x14ac:dyDescent="0.25">
      <c r="A6" t="s">
        <v>9</v>
      </c>
      <c r="B6" s="5">
        <v>451.65</v>
      </c>
      <c r="C6">
        <v>999797</v>
      </c>
      <c r="D6">
        <v>237975</v>
      </c>
      <c r="E6">
        <v>475846</v>
      </c>
      <c r="F6">
        <v>7447</v>
      </c>
      <c r="G6">
        <v>7855</v>
      </c>
      <c r="H6">
        <v>1931</v>
      </c>
      <c r="I6" t="s">
        <v>9</v>
      </c>
      <c r="J6" s="7">
        <f>B6/$B$2</f>
        <v>3.5847553961025733E-3</v>
      </c>
      <c r="K6">
        <f>C6/$C$2</f>
        <v>0.86216599375320147</v>
      </c>
      <c r="L6">
        <f>D6/$D$2</f>
        <v>0.59501633966500567</v>
      </c>
      <c r="M6">
        <f>E6/$E$2</f>
        <v>0.59498971560040259</v>
      </c>
      <c r="N6">
        <f>quality_data68[[#This Row],[Seq1]]/quality_data68[[#This Row],[size]]</f>
        <v>16.488431307428318</v>
      </c>
      <c r="O6">
        <f>quality_data68[[#This Row],[Seq2]]/quality_data68[[#This Row],[size]]</f>
        <v>17.391785674748146</v>
      </c>
      <c r="P6">
        <f>quality_data68[[#This Row],[Global]]/quality_data68[[#This Row],[size]]</f>
        <v>4.2754345178788888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selection sqref="A1:P6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5172.9170000000004</v>
      </c>
      <c r="C2">
        <v>6595587</v>
      </c>
      <c r="D2">
        <v>370761</v>
      </c>
      <c r="E2">
        <v>741376</v>
      </c>
      <c r="F2">
        <v>1753</v>
      </c>
      <c r="G2">
        <v>2172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0.33888036479224387</v>
      </c>
      <c r="O2">
        <f>G2/B2</f>
        <v>0.41987915135696163</v>
      </c>
      <c r="P2">
        <f>H2/B2</f>
        <v>0</v>
      </c>
    </row>
    <row r="3" spans="1:16" x14ac:dyDescent="0.25">
      <c r="A3" s="1" t="s">
        <v>6</v>
      </c>
      <c r="B3" s="4">
        <v>2507.567</v>
      </c>
      <c r="C3">
        <v>2172</v>
      </c>
      <c r="D3">
        <v>696</v>
      </c>
      <c r="E3">
        <v>1388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0.48474912703992734</v>
      </c>
      <c r="K3">
        <f>C3/$C$2</f>
        <v>3.2931109846629267E-4</v>
      </c>
      <c r="L3">
        <f>D3/$D$2</f>
        <v>1.877220095964786E-3</v>
      </c>
      <c r="M3">
        <f>E3/$E$2</f>
        <v>1.8721944060773482E-3</v>
      </c>
      <c r="N3">
        <f t="shared" ref="N3:N6" si="1">F3/B3</f>
        <v>0</v>
      </c>
      <c r="O3">
        <f t="shared" ref="O3:O6" si="2">G3/B3</f>
        <v>3.3853532128952089</v>
      </c>
      <c r="P3">
        <f t="shared" ref="P3:P6" si="3">H3/B3</f>
        <v>0</v>
      </c>
    </row>
    <row r="4" spans="1:16" x14ac:dyDescent="0.25">
      <c r="A4" s="1" t="s">
        <v>7</v>
      </c>
      <c r="B4" s="5">
        <v>2507.567</v>
      </c>
      <c r="C4">
        <v>2383</v>
      </c>
      <c r="D4">
        <v>760</v>
      </c>
      <c r="E4">
        <v>1516</v>
      </c>
      <c r="F4">
        <v>0</v>
      </c>
      <c r="G4">
        <v>2383</v>
      </c>
      <c r="H4">
        <v>0</v>
      </c>
      <c r="I4" t="s">
        <v>7</v>
      </c>
      <c r="J4" s="8">
        <f t="shared" si="0"/>
        <v>0.48474912703992734</v>
      </c>
      <c r="K4">
        <f>C4/$C$2</f>
        <v>3.6130218584032021E-4</v>
      </c>
      <c r="L4">
        <f>D4/$D$2</f>
        <v>2.0498380358236166E-3</v>
      </c>
      <c r="M4">
        <f>E4/$E$2</f>
        <v>2.0448463397790056E-3</v>
      </c>
      <c r="N4">
        <f t="shared" si="1"/>
        <v>0</v>
      </c>
      <c r="O4">
        <f t="shared" si="2"/>
        <v>0.95032356064663481</v>
      </c>
      <c r="P4">
        <f t="shared" si="3"/>
        <v>0</v>
      </c>
    </row>
    <row r="5" spans="1:16" x14ac:dyDescent="0.25">
      <c r="A5" s="1" t="s">
        <v>8</v>
      </c>
      <c r="B5" s="5">
        <v>2507.567</v>
      </c>
      <c r="C5">
        <v>25</v>
      </c>
      <c r="D5">
        <v>0</v>
      </c>
      <c r="E5">
        <v>0</v>
      </c>
      <c r="F5">
        <v>0</v>
      </c>
      <c r="G5">
        <v>25</v>
      </c>
      <c r="H5">
        <v>0</v>
      </c>
      <c r="I5" t="s">
        <v>8</v>
      </c>
      <c r="J5" s="8">
        <f t="shared" si="0"/>
        <v>0.48474912703992734</v>
      </c>
      <c r="K5">
        <f>C5/$C$2</f>
        <v>3.7904131959748238E-6</v>
      </c>
      <c r="L5">
        <f>D5/$D$2</f>
        <v>0</v>
      </c>
      <c r="M5">
        <f>E5/$E$2</f>
        <v>0</v>
      </c>
      <c r="N5">
        <f t="shared" si="1"/>
        <v>0</v>
      </c>
      <c r="O5">
        <f t="shared" si="2"/>
        <v>9.9698233387183668E-3</v>
      </c>
      <c r="P5">
        <f t="shared" si="3"/>
        <v>0</v>
      </c>
    </row>
    <row r="6" spans="1:16" x14ac:dyDescent="0.25">
      <c r="A6" s="1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9</v>
      </c>
      <c r="J6" s="8">
        <f t="shared" si="0"/>
        <v>0</v>
      </c>
      <c r="K6">
        <f>C6/$C$2</f>
        <v>0</v>
      </c>
      <c r="L6">
        <f>D6/$D$2</f>
        <v>0</v>
      </c>
      <c r="M6">
        <f>E6/$E$2</f>
        <v>0</v>
      </c>
      <c r="N6" t="e">
        <f t="shared" si="1"/>
        <v>#DIV/0!</v>
      </c>
      <c r="O6" t="e">
        <f t="shared" si="2"/>
        <v>#DIV/0!</v>
      </c>
      <c r="P6" t="e">
        <f t="shared" si="3"/>
        <v>#DIV/0!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4EBD-3BD5-4492-96D9-45F9915A63D8}">
  <dimension ref="A1:P6"/>
  <sheetViews>
    <sheetView workbookViewId="0">
      <selection sqref="A1:P6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303475.67300000001</v>
      </c>
      <c r="C2">
        <v>6595587</v>
      </c>
      <c r="D2">
        <v>370761</v>
      </c>
      <c r="E2">
        <v>741376</v>
      </c>
      <c r="F2">
        <v>339842</v>
      </c>
      <c r="G2">
        <v>339334</v>
      </c>
      <c r="H2">
        <v>244598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1.1198327583904888</v>
      </c>
      <c r="O2">
        <f>G2/B2</f>
        <v>1.1181588186147626</v>
      </c>
      <c r="P2">
        <f>H2/B2</f>
        <v>0.80598882138404548</v>
      </c>
    </row>
    <row r="3" spans="1:16" x14ac:dyDescent="0.25">
      <c r="A3" s="1" t="s">
        <v>6</v>
      </c>
      <c r="B3" s="4">
        <v>203927.628</v>
      </c>
      <c r="C3">
        <v>7949805</v>
      </c>
      <c r="D3">
        <v>365118</v>
      </c>
      <c r="E3">
        <v>730122</v>
      </c>
      <c r="F3">
        <v>0</v>
      </c>
      <c r="G3">
        <v>0</v>
      </c>
      <c r="H3">
        <v>244849</v>
      </c>
      <c r="I3" t="s">
        <v>6</v>
      </c>
      <c r="J3" s="8">
        <f t="shared" ref="J3:J6" si="0">B3/$B$2</f>
        <v>0.67197355881636023</v>
      </c>
      <c r="K3">
        <f>C3/$C$2</f>
        <v>1.2053218310970653</v>
      </c>
      <c r="L3">
        <f>D3/$D$2</f>
        <v>0.98477995258400963</v>
      </c>
      <c r="M3">
        <f>E3/$E$2</f>
        <v>0.98482011826657456</v>
      </c>
      <c r="N3">
        <f t="shared" ref="N3:N6" si="1">F3/B3</f>
        <v>0</v>
      </c>
      <c r="O3">
        <f t="shared" ref="O3:O6" si="2">G3/B3</f>
        <v>0</v>
      </c>
      <c r="P3">
        <f t="shared" ref="P3:P6" si="3">H3/B3</f>
        <v>1.2006661500520175</v>
      </c>
    </row>
    <row r="4" spans="1:16" x14ac:dyDescent="0.25">
      <c r="A4" s="1" t="s">
        <v>7</v>
      </c>
      <c r="B4" s="5">
        <v>152651.61600000001</v>
      </c>
      <c r="C4">
        <v>7166005</v>
      </c>
      <c r="D4">
        <v>369641</v>
      </c>
      <c r="E4">
        <v>739168</v>
      </c>
      <c r="F4">
        <v>0</v>
      </c>
      <c r="G4">
        <v>337026</v>
      </c>
      <c r="H4">
        <v>244197</v>
      </c>
      <c r="I4" t="s">
        <v>7</v>
      </c>
      <c r="J4" s="8">
        <f t="shared" si="0"/>
        <v>0.50301104695136467</v>
      </c>
      <c r="K4">
        <f>C4/$C$2</f>
        <v>1.0864847965768627</v>
      </c>
      <c r="L4">
        <f>D4/$D$2</f>
        <v>0.99697918605247049</v>
      </c>
      <c r="M4">
        <f>E4/$E$2</f>
        <v>0.99702175414364635</v>
      </c>
      <c r="N4">
        <f t="shared" si="1"/>
        <v>0</v>
      </c>
      <c r="O4">
        <f t="shared" si="2"/>
        <v>2.2078115439013759</v>
      </c>
      <c r="P4">
        <f t="shared" si="3"/>
        <v>1.5997013749268136</v>
      </c>
    </row>
    <row r="5" spans="1:16" x14ac:dyDescent="0.25">
      <c r="A5" s="1" t="s">
        <v>8</v>
      </c>
      <c r="B5" s="5">
        <v>18196.627</v>
      </c>
      <c r="C5">
        <v>7564825</v>
      </c>
      <c r="D5">
        <v>380729</v>
      </c>
      <c r="E5">
        <v>761366</v>
      </c>
      <c r="F5">
        <v>262619</v>
      </c>
      <c r="G5">
        <v>262627</v>
      </c>
      <c r="H5">
        <v>179350</v>
      </c>
      <c r="I5" t="s">
        <v>8</v>
      </c>
      <c r="J5" s="8">
        <f t="shared" si="0"/>
        <v>5.9960743542036725E-2</v>
      </c>
      <c r="K5">
        <f>C5/$C$2</f>
        <v>1.1469525002096099</v>
      </c>
      <c r="L5">
        <f>D5/$D$2</f>
        <v>1.026885244133013</v>
      </c>
      <c r="M5">
        <f>E5/$E$2</f>
        <v>1.0269633762085635</v>
      </c>
      <c r="N5">
        <f t="shared" si="1"/>
        <v>14.432290116184719</v>
      </c>
      <c r="O5">
        <f t="shared" si="2"/>
        <v>14.432729758102971</v>
      </c>
      <c r="P5">
        <f t="shared" si="3"/>
        <v>9.8562222548167853</v>
      </c>
    </row>
    <row r="6" spans="1:16" x14ac:dyDescent="0.25">
      <c r="A6" s="1" t="s">
        <v>9</v>
      </c>
      <c r="B6" s="5">
        <v>1811.9069999999999</v>
      </c>
      <c r="C6">
        <v>5869616</v>
      </c>
      <c r="D6">
        <v>339306</v>
      </c>
      <c r="E6">
        <v>678493</v>
      </c>
      <c r="F6">
        <v>78562</v>
      </c>
      <c r="G6">
        <v>74159</v>
      </c>
      <c r="H6">
        <v>26723</v>
      </c>
      <c r="I6" t="s">
        <v>9</v>
      </c>
      <c r="J6" s="8">
        <f t="shared" si="0"/>
        <v>5.970518104757609E-3</v>
      </c>
      <c r="K6">
        <f>C6/$C$2</f>
        <v>0.88993079766819849</v>
      </c>
      <c r="L6">
        <f>D6/$D$2</f>
        <v>0.9151609797146949</v>
      </c>
      <c r="M6">
        <f>E6/$E$2</f>
        <v>0.91518069103936461</v>
      </c>
      <c r="N6">
        <f t="shared" si="1"/>
        <v>43.358737506947101</v>
      </c>
      <c r="O6">
        <f t="shared" si="2"/>
        <v>40.928701086755559</v>
      </c>
      <c r="P6">
        <f t="shared" si="3"/>
        <v>14.748549456456651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9450.4740000000002</v>
      </c>
      <c r="C2">
        <v>8491</v>
      </c>
      <c r="D2">
        <v>3344</v>
      </c>
      <c r="E2">
        <v>6684</v>
      </c>
      <c r="F2">
        <v>0</v>
      </c>
      <c r="G2">
        <v>8491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0.89847345223107322</v>
      </c>
      <c r="P2">
        <f>H2/B2</f>
        <v>0</v>
      </c>
    </row>
    <row r="3" spans="1:16" x14ac:dyDescent="0.25">
      <c r="A3" t="s">
        <v>6</v>
      </c>
      <c r="B3">
        <v>5479.8760000000002</v>
      </c>
      <c r="C3">
        <v>8489</v>
      </c>
      <c r="D3">
        <v>3270</v>
      </c>
      <c r="E3">
        <v>6536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0.57985197356238427</v>
      </c>
      <c r="K3">
        <f>C3/$C$2</f>
        <v>0.99976445648333534</v>
      </c>
      <c r="L3">
        <f>D3/$D$2</f>
        <v>0.97787081339712922</v>
      </c>
      <c r="M3">
        <f>E3/$E$2</f>
        <v>0.97785757031717535</v>
      </c>
      <c r="N3">
        <f t="shared" ref="N3:N6" si="1">F3/B3</f>
        <v>0</v>
      </c>
      <c r="O3">
        <f t="shared" ref="O3:O6" si="2">G3/B3</f>
        <v>1.5491226443810042</v>
      </c>
      <c r="P3">
        <f t="shared" ref="P3:P6" si="3">H3/B3</f>
        <v>0</v>
      </c>
    </row>
    <row r="4" spans="1:16" x14ac:dyDescent="0.25">
      <c r="A4" t="s">
        <v>7</v>
      </c>
      <c r="B4">
        <v>5479.8760000000002</v>
      </c>
      <c r="C4">
        <v>8401</v>
      </c>
      <c r="D4">
        <v>3260</v>
      </c>
      <c r="E4">
        <v>6516</v>
      </c>
      <c r="F4">
        <v>0</v>
      </c>
      <c r="G4">
        <v>8401</v>
      </c>
      <c r="H4">
        <v>0</v>
      </c>
      <c r="I4" t="s">
        <v>7</v>
      </c>
      <c r="J4" s="8">
        <f t="shared" si="0"/>
        <v>0.57985197356238427</v>
      </c>
      <c r="K4">
        <f>C4/$C$2</f>
        <v>0.98940054175008829</v>
      </c>
      <c r="L4">
        <f>D4/$D$2</f>
        <v>0.97488038277511957</v>
      </c>
      <c r="M4">
        <f>E4/$E$2</f>
        <v>0.9748653500897666</v>
      </c>
      <c r="N4">
        <f t="shared" si="1"/>
        <v>0</v>
      </c>
      <c r="O4">
        <f t="shared" si="2"/>
        <v>1.5330638868470745</v>
      </c>
      <c r="P4">
        <f t="shared" si="3"/>
        <v>0</v>
      </c>
    </row>
    <row r="5" spans="1:16" x14ac:dyDescent="0.25">
      <c r="A5" t="s">
        <v>8</v>
      </c>
      <c r="B5">
        <v>5479.8760000000002</v>
      </c>
      <c r="C5">
        <v>7796</v>
      </c>
      <c r="D5">
        <v>3058</v>
      </c>
      <c r="E5">
        <v>6112</v>
      </c>
      <c r="F5">
        <v>0</v>
      </c>
      <c r="G5">
        <v>7796</v>
      </c>
      <c r="H5">
        <v>0</v>
      </c>
      <c r="I5" t="s">
        <v>8</v>
      </c>
      <c r="J5" s="8">
        <f t="shared" si="0"/>
        <v>0.57985197356238427</v>
      </c>
      <c r="K5">
        <f>C5/$C$2</f>
        <v>0.91814862795901542</v>
      </c>
      <c r="L5">
        <f>D5/$D$2</f>
        <v>0.91447368421052633</v>
      </c>
      <c r="M5">
        <f>E5/$E$2</f>
        <v>0.91442250149611015</v>
      </c>
      <c r="N5">
        <f t="shared" si="1"/>
        <v>0</v>
      </c>
      <c r="O5">
        <f t="shared" si="2"/>
        <v>1.4226599288013086</v>
      </c>
      <c r="P5">
        <f t="shared" si="3"/>
        <v>0</v>
      </c>
    </row>
    <row r="6" spans="1:16" x14ac:dyDescent="0.25">
      <c r="A6" t="s">
        <v>9</v>
      </c>
      <c r="B6">
        <v>1697.3989999999999</v>
      </c>
      <c r="C6">
        <v>6798</v>
      </c>
      <c r="D6">
        <v>2792</v>
      </c>
      <c r="E6">
        <v>5580</v>
      </c>
      <c r="F6">
        <v>0</v>
      </c>
      <c r="G6">
        <v>6798</v>
      </c>
      <c r="H6">
        <v>0</v>
      </c>
      <c r="I6" t="s">
        <v>9</v>
      </c>
      <c r="J6" s="8">
        <f t="shared" si="0"/>
        <v>0.179609932792789</v>
      </c>
      <c r="K6">
        <f>C6/$C$2</f>
        <v>0.80061241314332821</v>
      </c>
      <c r="L6">
        <f>D6/$D$2</f>
        <v>0.83492822966507174</v>
      </c>
      <c r="M6">
        <f>E6/$E$2</f>
        <v>0.83482944344703769</v>
      </c>
      <c r="N6">
        <f t="shared" si="1"/>
        <v>0</v>
      </c>
      <c r="O6">
        <f t="shared" si="2"/>
        <v>4.0049511046018056</v>
      </c>
      <c r="P6">
        <f t="shared" si="3"/>
        <v>0</v>
      </c>
    </row>
  </sheetData>
  <phoneticPr fontId="2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9AF54-B9E2-4A1E-B6EF-B17D332D9CFF}">
  <dimension ref="A1:P6"/>
  <sheetViews>
    <sheetView workbookViewId="0">
      <selection activeCell="H6" sqref="H6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481599.902</v>
      </c>
      <c r="C2">
        <v>12248797</v>
      </c>
      <c r="D2">
        <v>1080986</v>
      </c>
      <c r="E2">
        <v>2161798</v>
      </c>
      <c r="F2">
        <v>806273</v>
      </c>
      <c r="G2">
        <v>807216</v>
      </c>
      <c r="H2">
        <v>552184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1.6741552410033504</v>
      </c>
      <c r="O2">
        <f>G2/B2</f>
        <v>1.6761132978801976</v>
      </c>
      <c r="P2">
        <f>H2/B2</f>
        <v>1.1465616951059927</v>
      </c>
    </row>
    <row r="3" spans="1:16" x14ac:dyDescent="0.25">
      <c r="A3" s="1" t="s">
        <v>6</v>
      </c>
      <c r="B3" s="4">
        <v>376141.64199999999</v>
      </c>
      <c r="C3">
        <v>11065963</v>
      </c>
      <c r="D3">
        <v>1080247</v>
      </c>
      <c r="E3">
        <v>2160313</v>
      </c>
      <c r="F3">
        <v>0</v>
      </c>
      <c r="G3">
        <v>808327</v>
      </c>
      <c r="H3">
        <v>549765</v>
      </c>
      <c r="I3" t="s">
        <v>6</v>
      </c>
      <c r="J3" s="8">
        <f t="shared" ref="J3:J6" si="0">B3/$B$2</f>
        <v>0.78102516308236292</v>
      </c>
      <c r="K3">
        <f>C3/$C$2</f>
        <v>0.90343263913999061</v>
      </c>
      <c r="L3">
        <f>D3/$D$2</f>
        <v>0.99931636487429065</v>
      </c>
      <c r="M3">
        <f>E3/$E$2</f>
        <v>0.99931307180411866</v>
      </c>
      <c r="N3">
        <f t="shared" ref="N3:N6" si="1">F3/B3</f>
        <v>0</v>
      </c>
      <c r="O3">
        <f t="shared" ref="O3:O6" si="2">G3/B3</f>
        <v>2.1489963081513852</v>
      </c>
      <c r="P3">
        <f t="shared" ref="P3:P6" si="3">H3/B3</f>
        <v>1.4615903654719518</v>
      </c>
    </row>
    <row r="4" spans="1:16" x14ac:dyDescent="0.25">
      <c r="A4" s="1" t="s">
        <v>7</v>
      </c>
      <c r="B4" s="5">
        <v>160694.139</v>
      </c>
      <c r="C4">
        <v>11411734</v>
      </c>
      <c r="D4">
        <v>1076222</v>
      </c>
      <c r="E4">
        <v>2152252</v>
      </c>
      <c r="F4">
        <v>0</v>
      </c>
      <c r="G4">
        <v>808972</v>
      </c>
      <c r="H4">
        <v>539513</v>
      </c>
      <c r="I4" t="s">
        <v>7</v>
      </c>
      <c r="J4" s="8">
        <f t="shared" si="0"/>
        <v>0.33366730004027284</v>
      </c>
      <c r="K4">
        <f>C4/$C$2</f>
        <v>0.93166161542231452</v>
      </c>
      <c r="L4">
        <f>D4/$D$2</f>
        <v>0.99559291239664527</v>
      </c>
      <c r="M4">
        <f>E4/$E$2</f>
        <v>0.9955842312741523</v>
      </c>
      <c r="N4">
        <f t="shared" si="1"/>
        <v>0</v>
      </c>
      <c r="O4">
        <f t="shared" si="2"/>
        <v>5.0342346337846209</v>
      </c>
      <c r="P4">
        <f t="shared" si="3"/>
        <v>3.357390651316785</v>
      </c>
    </row>
    <row r="5" spans="1:16" x14ac:dyDescent="0.25">
      <c r="A5" s="1" t="s">
        <v>8</v>
      </c>
      <c r="B5" s="5">
        <v>18194.914000000001</v>
      </c>
      <c r="C5">
        <v>10098123</v>
      </c>
      <c r="D5">
        <v>1109027</v>
      </c>
      <c r="E5">
        <v>2217863</v>
      </c>
      <c r="F5">
        <v>442479</v>
      </c>
      <c r="G5">
        <v>442545</v>
      </c>
      <c r="H5">
        <v>237596</v>
      </c>
      <c r="I5" t="s">
        <v>8</v>
      </c>
      <c r="J5" s="8">
        <f t="shared" si="0"/>
        <v>3.7780144731009518E-2</v>
      </c>
      <c r="K5">
        <f>C5/$C$2</f>
        <v>0.82441753259524175</v>
      </c>
      <c r="L5">
        <f>D5/$D$2</f>
        <v>1.0259402064411565</v>
      </c>
      <c r="M5">
        <f>E5/$E$2</f>
        <v>1.0259344305064579</v>
      </c>
      <c r="N5">
        <f t="shared" si="1"/>
        <v>24.318828877124673</v>
      </c>
      <c r="O5">
        <f t="shared" si="2"/>
        <v>24.322456264426421</v>
      </c>
      <c r="P5">
        <f t="shared" si="3"/>
        <v>13.05837444463876</v>
      </c>
    </row>
    <row r="6" spans="1:16" x14ac:dyDescent="0.25">
      <c r="A6" s="1" t="s">
        <v>9</v>
      </c>
      <c r="B6" s="5">
        <v>1806.7560000000001</v>
      </c>
      <c r="C6">
        <v>10946560</v>
      </c>
      <c r="D6">
        <v>718694</v>
      </c>
      <c r="E6">
        <v>1437282</v>
      </c>
      <c r="F6">
        <v>68790</v>
      </c>
      <c r="G6">
        <v>70725</v>
      </c>
      <c r="H6">
        <v>17819</v>
      </c>
      <c r="I6" t="s">
        <v>9</v>
      </c>
      <c r="J6" s="8">
        <f t="shared" si="0"/>
        <v>3.7515705308428407E-3</v>
      </c>
      <c r="K6">
        <f>C6/$C$2</f>
        <v>0.89368449815928863</v>
      </c>
      <c r="L6">
        <f>D6/$D$2</f>
        <v>0.66485042359475521</v>
      </c>
      <c r="M6">
        <f>E6/$E$2</f>
        <v>0.6648549031870693</v>
      </c>
      <c r="N6">
        <f t="shared" si="1"/>
        <v>38.073763142339082</v>
      </c>
      <c r="O6">
        <f t="shared" si="2"/>
        <v>39.144743396451979</v>
      </c>
      <c r="P6">
        <f t="shared" si="3"/>
        <v>9.8624274666861478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"/>
  <sheetViews>
    <sheetView workbookViewId="0">
      <selection activeCell="E21" sqref="E21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17715.608</v>
      </c>
      <c r="C2">
        <v>188009</v>
      </c>
      <c r="D2">
        <v>44407</v>
      </c>
      <c r="E2">
        <v>88759</v>
      </c>
      <c r="F2">
        <v>0</v>
      </c>
      <c r="G2">
        <v>21701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1.2249650139018655</v>
      </c>
      <c r="P2">
        <f>H2/B2</f>
        <v>0</v>
      </c>
    </row>
    <row r="3" spans="1:16" x14ac:dyDescent="0.25">
      <c r="A3" t="s">
        <v>6</v>
      </c>
      <c r="B3">
        <v>11268.332</v>
      </c>
      <c r="C3">
        <v>179997</v>
      </c>
      <c r="D3">
        <v>44895</v>
      </c>
      <c r="E3">
        <v>89765</v>
      </c>
      <c r="F3">
        <v>21583</v>
      </c>
      <c r="G3">
        <v>20947</v>
      </c>
      <c r="H3">
        <v>4493</v>
      </c>
      <c r="I3" t="s">
        <v>6</v>
      </c>
      <c r="J3" s="8">
        <f t="shared" ref="J3:J6" si="0">B3/$B$2</f>
        <v>0.63606803672783907</v>
      </c>
      <c r="K3">
        <f>C3/$C$2</f>
        <v>0.95738501880229143</v>
      </c>
      <c r="L3">
        <f>D3/$D$2</f>
        <v>1.0109892584502442</v>
      </c>
      <c r="M3">
        <f>E3/$E$2</f>
        <v>1.0113340618979483</v>
      </c>
      <c r="N3">
        <f t="shared" ref="N3:N6" si="1">F3/B3</f>
        <v>1.9153677758163319</v>
      </c>
      <c r="O3">
        <f t="shared" ref="O3:O6" si="2">G3/B3</f>
        <v>1.8589264143087014</v>
      </c>
      <c r="P3">
        <f t="shared" ref="P3:P6" si="3">H3/B3</f>
        <v>0.39872804599651485</v>
      </c>
    </row>
    <row r="4" spans="1:16" x14ac:dyDescent="0.25">
      <c r="A4" t="s">
        <v>7</v>
      </c>
      <c r="B4">
        <v>11268.332</v>
      </c>
      <c r="C4">
        <v>183141</v>
      </c>
      <c r="D4">
        <v>46224</v>
      </c>
      <c r="E4">
        <v>92444</v>
      </c>
      <c r="F4">
        <v>20763</v>
      </c>
      <c r="G4">
        <v>0</v>
      </c>
      <c r="H4">
        <v>0</v>
      </c>
      <c r="I4" t="s">
        <v>7</v>
      </c>
      <c r="J4" s="8">
        <f t="shared" si="0"/>
        <v>0.63606803672783907</v>
      </c>
      <c r="K4">
        <f>C4/$C$2</f>
        <v>0.9741076225074331</v>
      </c>
      <c r="L4">
        <f>D4/$D$2</f>
        <v>1.0409169725493728</v>
      </c>
      <c r="M4">
        <f>E4/$E$2</f>
        <v>1.0415169165943736</v>
      </c>
      <c r="N4">
        <f t="shared" si="1"/>
        <v>1.8425974669542928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7145.7560000000003</v>
      </c>
      <c r="C5">
        <v>186073</v>
      </c>
      <c r="D5">
        <v>46807</v>
      </c>
      <c r="E5">
        <v>93610</v>
      </c>
      <c r="F5">
        <v>21297</v>
      </c>
      <c r="G5">
        <v>21003</v>
      </c>
      <c r="H5">
        <v>0</v>
      </c>
      <c r="I5" t="s">
        <v>8</v>
      </c>
      <c r="J5" s="8">
        <f t="shared" si="0"/>
        <v>0.40335934278970276</v>
      </c>
      <c r="K5">
        <f>C5/$C$2</f>
        <v>0.98970262061922565</v>
      </c>
      <c r="L5">
        <f>D5/$D$2</f>
        <v>1.0540455333618575</v>
      </c>
      <c r="M5">
        <f>E5/$E$2</f>
        <v>1.0546536125913992</v>
      </c>
      <c r="N5">
        <f t="shared" si="1"/>
        <v>2.9803704464580094</v>
      </c>
      <c r="O5">
        <f t="shared" si="2"/>
        <v>2.9392271440558564</v>
      </c>
      <c r="P5">
        <f t="shared" si="3"/>
        <v>0</v>
      </c>
    </row>
    <row r="6" spans="1:16" x14ac:dyDescent="0.25">
      <c r="A6" t="s">
        <v>9</v>
      </c>
      <c r="B6">
        <v>1694.3019999999999</v>
      </c>
      <c r="C6">
        <v>183047</v>
      </c>
      <c r="D6">
        <v>46379</v>
      </c>
      <c r="E6">
        <v>92734</v>
      </c>
      <c r="F6">
        <v>0</v>
      </c>
      <c r="G6">
        <v>14822</v>
      </c>
      <c r="H6">
        <v>2384</v>
      </c>
      <c r="I6" t="s">
        <v>9</v>
      </c>
      <c r="J6" s="8">
        <f t="shared" si="0"/>
        <v>9.5638941660935367E-2</v>
      </c>
      <c r="K6">
        <f>C6/$C$2</f>
        <v>0.97360764644245756</v>
      </c>
      <c r="L6">
        <f>D6/$D$2</f>
        <v>1.0444074132456596</v>
      </c>
      <c r="M6">
        <f>E6/$E$2</f>
        <v>1.044784190898951</v>
      </c>
      <c r="N6">
        <f t="shared" si="1"/>
        <v>0</v>
      </c>
      <c r="O6">
        <f t="shared" si="2"/>
        <v>8.7481452539157729</v>
      </c>
      <c r="P6">
        <f t="shared" si="3"/>
        <v>1.4070691057438403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workbookViewId="0">
      <selection activeCell="N23" sqref="N2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>
        <v>33312.947999999997</v>
      </c>
      <c r="C2">
        <v>582269</v>
      </c>
      <c r="D2">
        <v>166825</v>
      </c>
      <c r="E2">
        <v>333567</v>
      </c>
      <c r="F2">
        <v>44944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1.3491450831670617</v>
      </c>
      <c r="O2">
        <f>G2/B2</f>
        <v>0</v>
      </c>
      <c r="P2">
        <f>H2/B2</f>
        <v>0</v>
      </c>
    </row>
    <row r="3" spans="1:16" x14ac:dyDescent="0.25">
      <c r="A3" t="s">
        <v>6</v>
      </c>
      <c r="B3">
        <v>22377.297999999999</v>
      </c>
      <c r="C3">
        <v>565992</v>
      </c>
      <c r="D3">
        <v>165524</v>
      </c>
      <c r="E3">
        <v>330972</v>
      </c>
      <c r="F3">
        <v>45074</v>
      </c>
      <c r="G3">
        <v>0</v>
      </c>
      <c r="H3">
        <v>0</v>
      </c>
      <c r="I3" t="s">
        <v>6</v>
      </c>
      <c r="J3" s="7">
        <f t="shared" ref="J3:J6" si="0">B3/$B$2</f>
        <v>0.67172974304165456</v>
      </c>
      <c r="K3">
        <f>C3/$C$2</f>
        <v>0.97204556656802954</v>
      </c>
      <c r="L3">
        <f>D3/$D$2</f>
        <v>0.99220140866177131</v>
      </c>
      <c r="M3">
        <f>E3/$E$2</f>
        <v>0.99222045346212306</v>
      </c>
      <c r="N3">
        <f t="shared" ref="N3:N6" si="1">F3/B3</f>
        <v>2.0142735731543642</v>
      </c>
      <c r="O3">
        <f t="shared" ref="O3:O6" si="2">G3/B3</f>
        <v>0</v>
      </c>
      <c r="P3">
        <f t="shared" ref="P3:P6" si="3">H3/B3</f>
        <v>0</v>
      </c>
    </row>
    <row r="4" spans="1:16" x14ac:dyDescent="0.25">
      <c r="A4" t="s">
        <v>7</v>
      </c>
      <c r="B4">
        <v>21238.228999999999</v>
      </c>
      <c r="C4">
        <v>579049</v>
      </c>
      <c r="D4">
        <v>165760</v>
      </c>
      <c r="E4">
        <v>331470</v>
      </c>
      <c r="F4">
        <v>44835</v>
      </c>
      <c r="G4">
        <v>0</v>
      </c>
      <c r="H4">
        <v>0</v>
      </c>
      <c r="I4" t="s">
        <v>7</v>
      </c>
      <c r="J4" s="7">
        <f t="shared" si="0"/>
        <v>0.63753676198215781</v>
      </c>
      <c r="K4">
        <f>C4/$C$2</f>
        <v>0.99446990995570772</v>
      </c>
      <c r="L4">
        <f>D4/$D$2</f>
        <v>0.99361606473849839</v>
      </c>
      <c r="M4">
        <f>E4/$E$2</f>
        <v>0.99371340690176191</v>
      </c>
      <c r="N4">
        <f t="shared" si="1"/>
        <v>2.111051726582287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7137.5910000000003</v>
      </c>
      <c r="C5">
        <v>574954</v>
      </c>
      <c r="D5">
        <v>165798</v>
      </c>
      <c r="E5">
        <v>331544</v>
      </c>
      <c r="F5">
        <v>39490</v>
      </c>
      <c r="G5">
        <v>0</v>
      </c>
      <c r="H5">
        <v>0</v>
      </c>
      <c r="I5" t="s">
        <v>8</v>
      </c>
      <c r="J5" s="7">
        <f t="shared" si="0"/>
        <v>0.21425876208854291</v>
      </c>
      <c r="K5">
        <f>C5/$C$2</f>
        <v>0.98743707805155345</v>
      </c>
      <c r="L5">
        <f>D5/$D$2</f>
        <v>0.99384384834407313</v>
      </c>
      <c r="M5">
        <f>E5/$E$2</f>
        <v>0.99393525138877648</v>
      </c>
      <c r="N5">
        <f t="shared" si="1"/>
        <v>5.53267902293645</v>
      </c>
      <c r="O5">
        <f t="shared" si="2"/>
        <v>0</v>
      </c>
      <c r="P5">
        <f t="shared" si="3"/>
        <v>0</v>
      </c>
    </row>
    <row r="6" spans="1:16" x14ac:dyDescent="0.25">
      <c r="A6" t="s">
        <v>9</v>
      </c>
      <c r="B6">
        <v>1672.952</v>
      </c>
      <c r="C6">
        <v>610891</v>
      </c>
      <c r="D6">
        <v>42028</v>
      </c>
      <c r="E6">
        <v>83891</v>
      </c>
      <c r="F6">
        <v>13383</v>
      </c>
      <c r="G6">
        <v>0</v>
      </c>
      <c r="H6">
        <v>0</v>
      </c>
      <c r="I6" t="s">
        <v>9</v>
      </c>
      <c r="J6" s="7">
        <f t="shared" si="0"/>
        <v>5.0219272098044283E-2</v>
      </c>
      <c r="K6">
        <f>C6/$C$2</f>
        <v>1.0491559743005381</v>
      </c>
      <c r="L6">
        <f>D6/$D$2</f>
        <v>0.25192866776562267</v>
      </c>
      <c r="M6">
        <f>E6/$E$2</f>
        <v>0.25149670081273029</v>
      </c>
      <c r="N6">
        <f t="shared" si="1"/>
        <v>7.9996317885988359</v>
      </c>
      <c r="O6">
        <f t="shared" si="2"/>
        <v>0</v>
      </c>
      <c r="P6">
        <f t="shared" si="3"/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D701-DC16-4FCD-826E-CDDF6EC06AF2}">
  <dimension ref="A1:P6"/>
  <sheetViews>
    <sheetView workbookViewId="0">
      <selection activeCell="H6" sqref="H6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505097.25799999997</v>
      </c>
      <c r="C2">
        <v>5964516</v>
      </c>
      <c r="D2">
        <v>1072422</v>
      </c>
      <c r="E2">
        <v>2144695</v>
      </c>
      <c r="F2">
        <v>401175</v>
      </c>
      <c r="G2">
        <v>422943</v>
      </c>
      <c r="H2">
        <v>287350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0.7942529753349008</v>
      </c>
      <c r="O2">
        <f>G2/B2</f>
        <v>0.8373496258417622</v>
      </c>
      <c r="P2">
        <f>H2/B2</f>
        <v>0.56890033641798154</v>
      </c>
    </row>
    <row r="3" spans="1:16" x14ac:dyDescent="0.25">
      <c r="A3" s="1" t="s">
        <v>6</v>
      </c>
      <c r="B3" s="4">
        <v>335904.17700000003</v>
      </c>
      <c r="C3">
        <v>5961878</v>
      </c>
      <c r="D3">
        <v>1059685</v>
      </c>
      <c r="E3">
        <v>2119193</v>
      </c>
      <c r="F3">
        <v>407624</v>
      </c>
      <c r="G3">
        <v>423336</v>
      </c>
      <c r="H3">
        <v>280884</v>
      </c>
      <c r="I3" t="s">
        <v>6</v>
      </c>
      <c r="J3" s="8">
        <f t="shared" ref="J3:J6" si="0">B3/$B$2</f>
        <v>0.66502870819385851</v>
      </c>
      <c r="K3">
        <f>C3/$C$2</f>
        <v>0.99955771767566726</v>
      </c>
      <c r="L3">
        <f>D3/$D$2</f>
        <v>0.9881231455527768</v>
      </c>
      <c r="M3">
        <f>E3/$E$2</f>
        <v>0.98810926495375795</v>
      </c>
      <c r="N3">
        <f t="shared" ref="N3:N6" si="1">F3/B3</f>
        <v>1.2135127453327261</v>
      </c>
      <c r="O3">
        <f t="shared" ref="O3:O6" si="2">G3/B3</f>
        <v>1.2602879898096653</v>
      </c>
      <c r="P3">
        <f t="shared" ref="P3:P6" si="3">H3/B3</f>
        <v>0.83620276028898555</v>
      </c>
    </row>
    <row r="4" spans="1:16" x14ac:dyDescent="0.25">
      <c r="A4" s="1" t="s">
        <v>7</v>
      </c>
      <c r="B4" s="5">
        <v>154331.36799999999</v>
      </c>
      <c r="C4">
        <v>5985057</v>
      </c>
      <c r="D4">
        <v>1083671</v>
      </c>
      <c r="E4">
        <v>2167161</v>
      </c>
      <c r="F4">
        <v>398482</v>
      </c>
      <c r="G4">
        <v>399528</v>
      </c>
      <c r="H4">
        <v>269337</v>
      </c>
      <c r="I4" t="s">
        <v>7</v>
      </c>
      <c r="J4" s="8">
        <f t="shared" si="0"/>
        <v>0.3055478238212887</v>
      </c>
      <c r="K4">
        <f>C4/$C$2</f>
        <v>1.0034438670296131</v>
      </c>
      <c r="L4">
        <f>D4/$D$2</f>
        <v>1.010489340949738</v>
      </c>
      <c r="M4">
        <f>E4/$E$2</f>
        <v>1.0104751491470816</v>
      </c>
      <c r="N4">
        <f t="shared" si="1"/>
        <v>2.5819896833934632</v>
      </c>
      <c r="O4">
        <f t="shared" si="2"/>
        <v>2.5887673074990176</v>
      </c>
      <c r="P4">
        <f t="shared" si="3"/>
        <v>1.7451863706670443</v>
      </c>
    </row>
    <row r="5" spans="1:16" x14ac:dyDescent="0.25">
      <c r="A5" s="1" t="s">
        <v>8</v>
      </c>
      <c r="B5" s="5">
        <v>18200.8</v>
      </c>
      <c r="C5">
        <v>5997979</v>
      </c>
      <c r="D5">
        <v>1136395</v>
      </c>
      <c r="E5">
        <v>2272643</v>
      </c>
      <c r="F5">
        <v>182486</v>
      </c>
      <c r="G5">
        <v>186482</v>
      </c>
      <c r="H5">
        <v>92003</v>
      </c>
      <c r="I5" t="s">
        <v>8</v>
      </c>
      <c r="J5" s="8">
        <f t="shared" si="0"/>
        <v>3.6034248279368013E-2</v>
      </c>
      <c r="K5">
        <f>C5/$C$2</f>
        <v>1.0056103462544153</v>
      </c>
      <c r="L5">
        <f>D5/$D$2</f>
        <v>1.0596528232356293</v>
      </c>
      <c r="M5">
        <f>E5/$E$2</f>
        <v>1.0596579000743696</v>
      </c>
      <c r="N5">
        <f t="shared" si="1"/>
        <v>10.026262581864534</v>
      </c>
      <c r="O5">
        <f t="shared" si="2"/>
        <v>10.245813370840843</v>
      </c>
      <c r="P5">
        <f t="shared" si="3"/>
        <v>5.0548876972440775</v>
      </c>
    </row>
    <row r="6" spans="1:16" x14ac:dyDescent="0.25">
      <c r="A6" s="1" t="s">
        <v>9</v>
      </c>
      <c r="B6" s="5">
        <v>1808.296</v>
      </c>
      <c r="C6">
        <v>4317238</v>
      </c>
      <c r="D6">
        <v>597413</v>
      </c>
      <c r="E6">
        <v>1194683</v>
      </c>
      <c r="F6">
        <v>15589</v>
      </c>
      <c r="G6">
        <v>17012</v>
      </c>
      <c r="H6">
        <v>208</v>
      </c>
      <c r="I6" t="s">
        <v>9</v>
      </c>
      <c r="J6" s="8">
        <f t="shared" si="0"/>
        <v>3.5800946676293383E-3</v>
      </c>
      <c r="K6">
        <f>C6/$C$2</f>
        <v>0.72382034015836327</v>
      </c>
      <c r="L6">
        <f>D6/$D$2</f>
        <v>0.55706895233406251</v>
      </c>
      <c r="M6">
        <f>E6/$E$2</f>
        <v>0.55704097785466</v>
      </c>
      <c r="N6">
        <f t="shared" si="1"/>
        <v>8.6208231395744939</v>
      </c>
      <c r="O6">
        <f t="shared" si="2"/>
        <v>9.4077518282405084</v>
      </c>
      <c r="P6">
        <f t="shared" si="3"/>
        <v>0.11502541619292417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q Q Z P U K W V c g q p A A A A + A A A A B I A H A B D b 2 5 m a W c v U G F j a 2 F n Z S 5 4 b W w g o h g A K K A U A A A A A A A A A A A A A A A A A A A A A A A A A A A A h Y 9 N C s I w G E S v U r J v k l b 6 g 3 x N F + r O g i C I 2 5 D G N t i m 0 q S m d 3 P h k b y C B a 2 6 c z n D G 3 j z u N 0 h H 9 v G u 8 r e q E 5 n K M A U e V K L r l S 6 y t B g T 3 6 K c g Y 7 L s 6 8 k t 4 E a 7 M c j c p Q b e 1 l S Y h z D r s F 7 v q K h J Q G 5 F h s 9 6 K W L f e V N p Z r I d F n V f 5 f I Q a H l w w L c R L j K E 5 S H K U B k L m G Q u k v E k 7 G m A L 5 K W E 1 N H b o J S u l v 9 4 A m S O Q 9 w v 2 B F B L A w Q U A A I A C A C p B k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Q Z P U C r n I r G F A Q A A W x I A A B M A H A B G b 3 J t d W x h c y 9 T Z W N 0 a W 9 u M S 5 t I K I Y A C i g F A A A A A A A A A A A A A A A A A A A A A A A A A A A A O 3 S 3 U 7 C M B Q H 8 H u S v U N T b k b S L G M C f m U X B l C 8 0 G j g j h l S t w M 0 d i 2 2 H R E J b + M z + A K 8 m J 0 z A Y M 8 g d 3 N t t O e s 3 + X n 4 b U M C n Q s L o 3 L 7 2 a V 9 N z q i B D r w X l z K w m G T U U x Y i D 8 W r I X o 8 F c A 6 2 0 t X L o C f T I g d h / G v G I e h K Y e y L 9 n H / I g m b k z u q D a j R H D T T S R h N e n Z U 0 o x C N m m H L 3 m y / 4 U g 1 U v c I O M e c J Y z 2 x V j g g n q S l 7 k Q s d t g v o i l R k T s 7 g Z t S N i Y 0 g D Q 7 P i E O 8 e g 3 s p 4 K l B q q R 1 P N h + z k G h G W h T T A 2 g A d A M F L b h R / T Z b n 9 Q M r e 9 V V n 7 1 d E I G v / U r z g f p p R T p W O j i v 3 B N 7 D 9 E L b H B k W j 1 W I 3 c a S o 0 F O p 8 i q 5 X Q P t H w 1 C 1 m s s a A 7 2 p M b u R A b e z I a g N d b s v S z e C t N p B e W Q 7 + p C M v t 3 D + t L G 4 S l 8 M f K l B 6 U N w 2 v x s S x g + w L q O N f B v y o g R 0 E B w H 5 J w 6 C g 1 B C a D k I D k I J o e 0 g O A g l h F M H w U E o I X Q c B A e h h H D m I D g I J Y R z B + E f Q f g C U E s B A i 0 A F A A C A A g A q Q Z P U K W V c g q p A A A A + A A A A B I A A A A A A A A A A A A A A A A A A A A A A E N v b m Z p Z y 9 Q Y W N r Y W d l L n h t b F B L A Q I t A B Q A A g A I A K k G T 1 A P y u m r p A A A A O k A A A A T A A A A A A A A A A A A A A A A A P U A A A B b Q 2 9 u d G V u d F 9 U e X B l c 1 0 u e G 1 s U E s B A i 0 A F A A C A A g A q Q Z P U C r n I r G F A Q A A W x I A A B M A A A A A A A A A A A A A A A A A 5 g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l c A A A A A A A C g V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x p d H l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1 V D E 4 O j A 4 O j U y L j Y z M j Q x M D Z a I i A v P j x F b n R y e S B U e X B l P S J G a W x s Q 2 9 s d W 1 u V H l w Z X M i I F Z h b H V l P S J z Q m d N R E F 3 T T 0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x p d H l f Z G F 0 Y T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E N v b H V t b l R 5 c G V z I i B W Y W x 1 Z T 0 i c 0 J n T U R B d 0 0 9 I i A v P j x F b n R y e S B U e X B l P S J G a W x s T G F z d F V w Z G F 0 Z W Q i I F Z h b H V l P S J k M j A y M C 0 w M S 0 y N V Q x O D o w O D o 1 M i 4 2 M z I 0 M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x p d H l f Z G F 0 Y T Y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E N v b H V t b l R 5 c G V z I i B W Y W x 1 Z T 0 i c 0 J n T U R B d 0 0 9 I i A v P j x F b n R y e S B U e X B l P S J G a W x s T G F z d F V w Z G F 0 Z W Q i I F Z h b H V l P S J k M j A y M C 0 w M S 0 y N V Q x O D o w O D o 1 M i 4 2 M z I 0 M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c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3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X V h b G l 0 e V 9 k Y X R h O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1 V D E 4 O j A 4 O j U y L j Y z M j Q x M D Z a I i A v P j x F b n R y e S B U e X B l P S J G a W x s Q 2 9 s d W 1 u V H l w Z X M i I F Z h b H V l P S J z Q m d N R E F 3 T T 0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F R h c m d l d C I g V m F s d W U 9 I n N x d W F s a X R 5 X 2 R h d G E 5 M T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E t M j V U M T g 6 M D g 6 N T I u N j M y N D E w N l o i I C 8 + P E V u d H J 5 I F R 5 c G U 9 I k Z p b G x D b 2 x 1 b W 5 U e X B l c y I g V m F s d W U 9 I n N C Z 0 1 E Q X d N P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O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g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4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c X V h b G l 0 e V 9 k Y X R h O T E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x L T I 1 V D E 4 O j A 4 O j U y L j Y z M j Q x M D Z a I i A v P j x F b n R y e S B U e X B l P S J G a W x s Q 2 9 s d W 1 u V H l w Z X M i I F Z h b H V l P S J z Q m d N R E F 3 T T 0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5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S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U 8 D e B w a 1 F o d Y 7 F B 7 m Z z k A A A A A A g A A A A A A E G Y A A A A B A A A g A A A A r I y 1 y B l l n e A O D V b k q H x W H k M T V W C + d l d N M P c o E H n / j k g A A A A A D o A A A A A C A A A g A A A A 7 t z W j b H P K + u I k 3 w y r m / W e s b c l V J e Y a n z c E 7 C T q P l 7 V Z Q A A A A a F U G / p u t H f n D i 6 + b 7 M p N L R 8 b 0 5 p D 0 C 5 C 2 6 G j c v K I v 7 x t y L Q u X 1 9 n M N 3 n S M 3 O C p B I w 4 2 q g v G t h f z Y c i d s k y n n N f c w 6 T 4 7 X S 1 D z B w 3 H / r 9 n m J A A A A A w + o p z p M n K D l l / s 1 Y R W x 2 O F l h X h g h q T w u j t 7 x d j k e G L c i / 7 x Q 5 / e C J h j f 0 t Y a M 9 Q M y Y E h f N w V P B + t A 0 9 o w w / D g Q = = < / D a t a M a s h u p > 
</file>

<file path=customXml/itemProps1.xml><?xml version="1.0" encoding="utf-8"?>
<ds:datastoreItem xmlns:ds="http://schemas.openxmlformats.org/officeDocument/2006/customXml" ds:itemID="{42467C12-5D87-4191-BEE5-A9E3398C1F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SfM_compare</vt:lpstr>
      <vt:lpstr>120i_400km_1k</vt:lpstr>
      <vt:lpstr>120i_400km_10k</vt:lpstr>
      <vt:lpstr>120i_200km_1k</vt:lpstr>
      <vt:lpstr>120i_200km_10k</vt:lpstr>
      <vt:lpstr>120i_100km_1k</vt:lpstr>
      <vt:lpstr>120i_50km_1k</vt:lpstr>
      <vt:lpstr>120i_50km_10k</vt:lpstr>
      <vt:lpstr>30i_400km_1k</vt:lpstr>
      <vt:lpstr>30i_200km_1k</vt:lpstr>
      <vt:lpstr>30i_100km_1k</vt:lpstr>
      <vt:lpstr>30i_50km_1k</vt:lpstr>
      <vt:lpstr>30i_50km_10k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Schwarzkopf</dc:creator>
  <cp:lastModifiedBy>Gabriel Schwarzkopf</cp:lastModifiedBy>
  <dcterms:created xsi:type="dcterms:W3CDTF">2020-01-25T18:07:56Z</dcterms:created>
  <dcterms:modified xsi:type="dcterms:W3CDTF">2020-02-14T23:02:14Z</dcterms:modified>
</cp:coreProperties>
</file>