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IDEOS\FINANZAS\MATERIAL\"/>
    </mc:Choice>
  </mc:AlternateContent>
  <bookViews>
    <workbookView xWindow="0" yWindow="0" windowWidth="23040" windowHeight="10632" activeTab="1"/>
  </bookViews>
  <sheets>
    <sheet name="Precio" sheetId="3" r:id="rId1"/>
    <sheet name="P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3" i="1"/>
  <c r="F37" i="3"/>
  <c r="H14" i="3"/>
  <c r="H11" i="3"/>
  <c r="D17" i="1"/>
  <c r="E37" i="1" l="1"/>
  <c r="E33" i="1"/>
  <c r="E29" i="1"/>
  <c r="E25" i="1"/>
  <c r="E36" i="1"/>
  <c r="E32" i="1"/>
  <c r="E28" i="1"/>
  <c r="E24" i="1"/>
  <c r="E35" i="1"/>
  <c r="E31" i="1"/>
  <c r="E27" i="1"/>
  <c r="E23" i="1"/>
  <c r="E34" i="1"/>
  <c r="E30" i="1"/>
  <c r="E26" i="1"/>
  <c r="C42" i="1"/>
  <c r="D42" i="1"/>
  <c r="E42" i="1"/>
  <c r="F42" i="1"/>
  <c r="F44" i="1" s="1"/>
  <c r="G42" i="1"/>
  <c r="H42" i="1"/>
  <c r="I42" i="1"/>
  <c r="J42" i="1"/>
  <c r="J44" i="1" s="1"/>
  <c r="K42" i="1"/>
  <c r="L42" i="1"/>
  <c r="M42" i="1"/>
  <c r="N42" i="1"/>
  <c r="N44" i="1" s="1"/>
  <c r="O42" i="1"/>
  <c r="P42" i="1"/>
  <c r="Q42" i="1"/>
  <c r="C43" i="1"/>
  <c r="D43" i="1"/>
  <c r="D44" i="1" s="1"/>
  <c r="E43" i="1"/>
  <c r="F43" i="1"/>
  <c r="G43" i="1"/>
  <c r="H43" i="1"/>
  <c r="H44" i="1" s="1"/>
  <c r="I43" i="1"/>
  <c r="J43" i="1"/>
  <c r="K43" i="1"/>
  <c r="L43" i="1"/>
  <c r="L44" i="1" s="1"/>
  <c r="M43" i="1"/>
  <c r="N43" i="1"/>
  <c r="O43" i="1"/>
  <c r="P43" i="1"/>
  <c r="Q43" i="1"/>
  <c r="I44" i="1"/>
  <c r="P44" i="1"/>
  <c r="Q44" i="1"/>
  <c r="C17" i="1"/>
  <c r="H15" i="3"/>
  <c r="H13" i="3"/>
  <c r="H17" i="3"/>
  <c r="M44" i="1" l="1"/>
  <c r="E44" i="1"/>
  <c r="G44" i="1"/>
  <c r="K44" i="1"/>
  <c r="O44" i="1"/>
  <c r="C44" i="1"/>
</calcChain>
</file>

<file path=xl/sharedStrings.xml><?xml version="1.0" encoding="utf-8"?>
<sst xmlns="http://schemas.openxmlformats.org/spreadsheetml/2006/main" count="52" uniqueCount="30">
  <si>
    <t xml:space="preserve">COSTOS FIJOS </t>
  </si>
  <si>
    <t>COSTOS VARIABLES</t>
  </si>
  <si>
    <t>PRECIO</t>
  </si>
  <si>
    <t>UTILIDAD</t>
  </si>
  <si>
    <t>COSTO TOTAL</t>
  </si>
  <si>
    <t>CF</t>
  </si>
  <si>
    <t>CV</t>
  </si>
  <si>
    <t>PE</t>
  </si>
  <si>
    <t>Unidades</t>
  </si>
  <si>
    <t>Ventas</t>
  </si>
  <si>
    <t>Costo</t>
  </si>
  <si>
    <t>Utilidad</t>
  </si>
  <si>
    <t>Precio</t>
  </si>
  <si>
    <t>Costo Total</t>
  </si>
  <si>
    <t>La Sra Maria tiene un puesto en el mercado  por el cual</t>
  </si>
  <si>
    <t>Costos Fijos</t>
  </si>
  <si>
    <t>Alquiler</t>
  </si>
  <si>
    <t>Servicios</t>
  </si>
  <si>
    <t>CV - u</t>
  </si>
  <si>
    <t>PV - u</t>
  </si>
  <si>
    <t>Cuanto se proyecta ganar?</t>
  </si>
  <si>
    <t>Cuantas Unidades debería vender?</t>
  </si>
  <si>
    <t>Factores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</si>
  <si>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Estudio de mercado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</si>
  <si>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Competencia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</si>
  <si>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Publicidad</t>
    </r>
  </si>
  <si>
    <t>Punto de Equilibrio</t>
  </si>
  <si>
    <t>Nivel de ventas necesario para cubrir los costos totales</t>
  </si>
  <si>
    <t>?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</si>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</sst>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0" tint="-0.1499984740745262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0" xfId="2"/>
    <xf numFmtId="0" fontId="1" fillId="0" borderId="2" xfId="2" applyBorder="1" applyAlignment="1">
      <alignment horizontal="center"/>
    </xf>
    <xf numFmtId="0" fontId="3" fillId="0" borderId="0" xfId="2" applyFont="1"/>
    <xf numFmtId="0" fontId="1" fillId="0" borderId="0" xfId="2" applyFont="1"/>
    <xf numFmtId="43" fontId="0" fillId="0" borderId="0" xfId="3" applyFont="1"/>
    <xf numFmtId="43" fontId="0" fillId="0" borderId="1" xfId="3" applyFont="1" applyBorder="1"/>
    <xf numFmtId="43" fontId="1" fillId="0" borderId="0" xfId="2" applyNumberFormat="1"/>
    <xf numFmtId="0" fontId="2" fillId="0" borderId="0" xfId="2" applyFont="1" applyAlignment="1">
      <alignment horizontal="left" vertical="center" indent="2"/>
    </xf>
    <xf numFmtId="0" fontId="2" fillId="0" borderId="0" xfId="2" applyFont="1" applyAlignment="1">
      <alignment vertical="center"/>
    </xf>
    <xf numFmtId="0" fontId="4" fillId="0" borderId="0" xfId="2" applyFont="1" applyAlignment="1">
      <alignment horizontal="left" vertical="center" indent="5"/>
    </xf>
    <xf numFmtId="0" fontId="6" fillId="0" borderId="0" xfId="0" applyFont="1" applyBorder="1"/>
    <xf numFmtId="0" fontId="7" fillId="0" borderId="0" xfId="0" applyFont="1"/>
    <xf numFmtId="43" fontId="9" fillId="0" borderId="0" xfId="1" applyFont="1" applyFill="1" applyBorder="1"/>
    <xf numFmtId="0" fontId="9" fillId="0" borderId="0" xfId="0" applyFont="1" applyBorder="1"/>
    <xf numFmtId="43" fontId="9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43" fontId="8" fillId="0" borderId="0" xfId="0" applyNumberFormat="1" applyFont="1" applyBorder="1"/>
    <xf numFmtId="0" fontId="8" fillId="0" borderId="2" xfId="0" applyFont="1" applyBorder="1" applyAlignment="1">
      <alignment horizontal="center"/>
    </xf>
    <xf numFmtId="43" fontId="8" fillId="0" borderId="2" xfId="1" applyFont="1" applyBorder="1"/>
    <xf numFmtId="164" fontId="8" fillId="0" borderId="0" xfId="0" applyNumberFormat="1" applyFont="1" applyBorder="1"/>
    <xf numFmtId="0" fontId="8" fillId="0" borderId="2" xfId="0" applyFont="1" applyBorder="1"/>
    <xf numFmtId="0" fontId="8" fillId="0" borderId="2" xfId="0" applyFont="1" applyFill="1" applyBorder="1"/>
    <xf numFmtId="43" fontId="8" fillId="0" borderId="2" xfId="0" applyNumberFormat="1" applyFont="1" applyBorder="1"/>
    <xf numFmtId="0" fontId="8" fillId="2" borderId="0" xfId="0" applyFont="1" applyFill="1" applyBorder="1"/>
    <xf numFmtId="43" fontId="8" fillId="2" borderId="0" xfId="0" applyNumberFormat="1" applyFont="1" applyFill="1" applyBorder="1"/>
    <xf numFmtId="43" fontId="8" fillId="0" borderId="1" xfId="0" applyNumberFormat="1" applyFont="1" applyBorder="1"/>
    <xf numFmtId="43" fontId="8" fillId="2" borderId="1" xfId="0" applyNumberFormat="1" applyFont="1" applyFill="1" applyBorder="1"/>
    <xf numFmtId="0" fontId="8" fillId="0" borderId="0" xfId="0" applyFont="1" applyFill="1" applyBorder="1"/>
    <xf numFmtId="43" fontId="8" fillId="0" borderId="0" xfId="0" applyNumberFormat="1" applyFont="1" applyFill="1" applyBorder="1"/>
    <xf numFmtId="43" fontId="8" fillId="0" borderId="1" xfId="0" applyNumberFormat="1" applyFont="1" applyFill="1" applyBorder="1"/>
    <xf numFmtId="0" fontId="1" fillId="0" borderId="2" xfId="2" applyBorder="1" applyAlignment="1">
      <alignment horizontal="center" vertical="center"/>
    </xf>
    <xf numFmtId="0" fontId="1" fillId="0" borderId="2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Punto de Equilibrio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5431644150250376"/>
          <c:y val="0.16307147931214733"/>
          <c:w val="0.79919333048260377"/>
          <c:h val="0.64299787654878859"/>
        </c:manualLayout>
      </c:layout>
      <c:lineChart>
        <c:grouping val="standard"/>
        <c:varyColors val="0"/>
        <c:ser>
          <c:idx val="0"/>
          <c:order val="0"/>
          <c:tx>
            <c:strRef>
              <c:f>Pe!$C$22</c:f>
              <c:strCache>
                <c:ptCount val="1"/>
                <c:pt idx="0">
                  <c:v>Ventas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Pe!$B$23:$B$37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Pe!$C$23:$C$37</c:f>
              <c:numCache>
                <c:formatCode>_(* #,##0.00_);_(* \(#,##0.00\);_(* "-"??_);_(@_)</c:formatCode>
                <c:ptCount val="15"/>
                <c:pt idx="0">
                  <c:v>7000</c:v>
                </c:pt>
                <c:pt idx="1">
                  <c:v>14000</c:v>
                </c:pt>
                <c:pt idx="2">
                  <c:v>21000</c:v>
                </c:pt>
                <c:pt idx="3">
                  <c:v>28000</c:v>
                </c:pt>
                <c:pt idx="4">
                  <c:v>35000</c:v>
                </c:pt>
                <c:pt idx="5">
                  <c:v>42000</c:v>
                </c:pt>
                <c:pt idx="6">
                  <c:v>49000</c:v>
                </c:pt>
                <c:pt idx="7">
                  <c:v>56000</c:v>
                </c:pt>
                <c:pt idx="8">
                  <c:v>63000</c:v>
                </c:pt>
                <c:pt idx="9">
                  <c:v>70000</c:v>
                </c:pt>
                <c:pt idx="10">
                  <c:v>77000</c:v>
                </c:pt>
                <c:pt idx="11">
                  <c:v>84000</c:v>
                </c:pt>
                <c:pt idx="12">
                  <c:v>91000</c:v>
                </c:pt>
                <c:pt idx="13">
                  <c:v>98000</c:v>
                </c:pt>
                <c:pt idx="14">
                  <c:v>105000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Pe!$D$22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square"/>
              <c:size val="5"/>
              <c:spPr>
                <a:solidFill>
                  <a:srgbClr val="FFFF00"/>
                </a:solidFill>
                <a:ln w="1587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</c:dPt>
          <c:dPt>
            <c:idx val="9"/>
            <c:marker>
              <c:symbol val="none"/>
            </c:marker>
            <c:bubble3D val="0"/>
          </c:dPt>
          <c:cat>
            <c:numRef>
              <c:f>Pe!$B$23:$B$37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Pe!$D$23:$D$37</c:f>
              <c:numCache>
                <c:formatCode>_(* #,##0.00_);_(* \(#,##0.00\);_(* "-"??_);_(@_)</c:formatCode>
                <c:ptCount val="15"/>
                <c:pt idx="0">
                  <c:v>32000</c:v>
                </c:pt>
                <c:pt idx="1">
                  <c:v>34000</c:v>
                </c:pt>
                <c:pt idx="2">
                  <c:v>36000</c:v>
                </c:pt>
                <c:pt idx="3">
                  <c:v>38000</c:v>
                </c:pt>
                <c:pt idx="4">
                  <c:v>40000</c:v>
                </c:pt>
                <c:pt idx="5">
                  <c:v>42000</c:v>
                </c:pt>
                <c:pt idx="6">
                  <c:v>44000</c:v>
                </c:pt>
                <c:pt idx="7">
                  <c:v>46000</c:v>
                </c:pt>
                <c:pt idx="8">
                  <c:v>48000</c:v>
                </c:pt>
                <c:pt idx="9">
                  <c:v>50000</c:v>
                </c:pt>
                <c:pt idx="10">
                  <c:v>52000</c:v>
                </c:pt>
                <c:pt idx="11">
                  <c:v>54000</c:v>
                </c:pt>
                <c:pt idx="12">
                  <c:v>56000</c:v>
                </c:pt>
                <c:pt idx="13">
                  <c:v>58000</c:v>
                </c:pt>
                <c:pt idx="14">
                  <c:v>60000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Pe!$E$22</c:f>
              <c:strCache>
                <c:ptCount val="1"/>
                <c:pt idx="0">
                  <c:v>Utilidad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15875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</c:dPt>
          <c:dPt>
            <c:idx val="9"/>
            <c:marker>
              <c:symbol val="none"/>
            </c:marker>
            <c:bubble3D val="0"/>
          </c:dPt>
          <c:cat>
            <c:numRef>
              <c:f>Pe!$B$23:$B$37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Pe!$E$23:$E$37</c:f>
              <c:numCache>
                <c:formatCode>_(* #,##0.00_);_(* \(#,##0.00\);_(* "-"??_);_(@_)</c:formatCode>
                <c:ptCount val="15"/>
                <c:pt idx="0">
                  <c:v>-25000</c:v>
                </c:pt>
                <c:pt idx="1">
                  <c:v>-20000</c:v>
                </c:pt>
                <c:pt idx="2">
                  <c:v>-15000</c:v>
                </c:pt>
                <c:pt idx="3">
                  <c:v>-10000</c:v>
                </c:pt>
                <c:pt idx="4">
                  <c:v>-5000</c:v>
                </c:pt>
                <c:pt idx="5">
                  <c:v>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  <c:pt idx="14">
                  <c:v>45000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8035664"/>
        <c:axId val="-628041104"/>
      </c:lineChart>
      <c:catAx>
        <c:axId val="-6280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28041104"/>
        <c:crosses val="autoZero"/>
        <c:auto val="1"/>
        <c:lblAlgn val="ctr"/>
        <c:lblOffset val="100"/>
        <c:noMultiLvlLbl val="0"/>
      </c:catAx>
      <c:valAx>
        <c:axId val="-628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280356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33</xdr:row>
      <xdr:rowOff>19050</xdr:rowOff>
    </xdr:from>
    <xdr:ext cx="1080501" cy="4145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581150" y="6305550"/>
              <a:ext cx="1080501" cy="414536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PE" sz="1600"/>
                <a:t>PE</a:t>
              </a:r>
              <a14:m>
                <m:oMath xmlns:m="http://schemas.openxmlformats.org/officeDocument/2006/math">
                  <m:r>
                    <a:rPr lang="es-PE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PE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PE" sz="1600" b="0" i="1">
                          <a:latin typeface="Cambria Math" panose="02040503050406030204" pitchFamily="18" charset="0"/>
                        </a:rPr>
                        <m:t>𝐶𝐹</m:t>
                      </m:r>
                    </m:num>
                    <m:den>
                      <m:r>
                        <a:rPr lang="es-PE" sz="1600" b="0" i="1">
                          <a:latin typeface="Cambria Math" panose="02040503050406030204" pitchFamily="18" charset="0"/>
                        </a:rPr>
                        <m:t>𝑃𝑢</m:t>
                      </m:r>
                      <m:r>
                        <a:rPr lang="es-PE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PE" sz="1600" b="0" i="1">
                          <a:latin typeface="Cambria Math" panose="02040503050406030204" pitchFamily="18" charset="0"/>
                        </a:rPr>
                        <m:t>𝐶𝑉𝑢</m:t>
                      </m:r>
                    </m:den>
                  </m:f>
                </m:oMath>
              </a14:m>
              <a:endParaRPr lang="es-PE" sz="16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581150" y="6305550"/>
              <a:ext cx="1080501" cy="414536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PE" sz="1600"/>
                <a:t>PE</a:t>
              </a:r>
              <a:r>
                <a:rPr lang="es-PE" sz="1600" i="0">
                  <a:latin typeface="Cambria Math" panose="02040503050406030204" pitchFamily="18" charset="0"/>
                </a:rPr>
                <a:t>=</a:t>
              </a:r>
              <a:r>
                <a:rPr lang="es-PE" sz="1600" b="0" i="0">
                  <a:latin typeface="Cambria Math" panose="02040503050406030204" pitchFamily="18" charset="0"/>
                </a:rPr>
                <a:t>𝐶𝐹/(𝑃𝑢−𝐶𝑉</a:t>
              </a:r>
              <a:r>
                <a:rPr lang="es-419" sz="1600" b="0" i="0">
                  <a:latin typeface="Cambria Math" panose="02040503050406030204" pitchFamily="18" charset="0"/>
                </a:rPr>
                <a:t>𝑢</a:t>
              </a:r>
              <a:r>
                <a:rPr lang="es-PE" sz="1600" b="0" i="0">
                  <a:latin typeface="Cambria Math" panose="02040503050406030204" pitchFamily="18" charset="0"/>
                </a:rPr>
                <a:t>)</a:t>
              </a:r>
              <a:endParaRPr lang="es-PE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13473</xdr:colOff>
      <xdr:row>7</xdr:row>
      <xdr:rowOff>51558</xdr:rowOff>
    </xdr:from>
    <xdr:ext cx="1241586" cy="598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167679" y="1138529"/>
              <a:ext cx="1241586" cy="598383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/>
                <a:t>Pe</a:t>
              </a:r>
              <a14:m>
                <m:oMath xmlns:m="http://schemas.openxmlformats.org/officeDocument/2006/math">
                  <m:r>
                    <a:rPr lang="es-PE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PE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PE" sz="1600" b="0" i="1">
                          <a:latin typeface="Cambria Math" panose="02040503050406030204" pitchFamily="18" charset="0"/>
                        </a:rPr>
                        <m:t>𝐶𝐹</m:t>
                      </m:r>
                    </m:num>
                    <m:den>
                      <m:r>
                        <a:rPr lang="es-PE" sz="1600" b="0" i="1">
                          <a:latin typeface="Cambria Math" panose="02040503050406030204" pitchFamily="18" charset="0"/>
                        </a:rPr>
                        <m:t>𝑃𝑢</m:t>
                      </m:r>
                      <m:r>
                        <a:rPr lang="es-PE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PE" sz="1600" b="0" i="1">
                          <a:latin typeface="Cambria Math" panose="02040503050406030204" pitchFamily="18" charset="0"/>
                        </a:rPr>
                        <m:t>𝐶𝑉𝑢</m:t>
                      </m:r>
                    </m:den>
                  </m:f>
                </m:oMath>
              </a14:m>
              <a:endParaRPr lang="es-PE" sz="16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167679" y="1138529"/>
              <a:ext cx="1241586" cy="598383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/>
                <a:t>Pe</a:t>
              </a:r>
              <a:r>
                <a:rPr lang="es-PE" sz="1600" i="0">
                  <a:latin typeface="Cambria Math" panose="02040503050406030204" pitchFamily="18" charset="0"/>
                </a:rPr>
                <a:t>=</a:t>
              </a:r>
              <a:r>
                <a:rPr lang="es-PE" sz="1600" b="0" i="0">
                  <a:latin typeface="Cambria Math" panose="02040503050406030204" pitchFamily="18" charset="0"/>
                </a:rPr>
                <a:t>𝐶𝐹/(𝑃𝑢−𝐶𝑉𝑢)</a:t>
              </a:r>
              <a:endParaRPr lang="es-PE" sz="1600"/>
            </a:p>
          </xdr:txBody>
        </xdr:sp>
      </mc:Fallback>
    </mc:AlternateContent>
    <xdr:clientData/>
  </xdr:oneCellAnchor>
  <xdr:twoCellAnchor>
    <xdr:from>
      <xdr:col>5</xdr:col>
      <xdr:colOff>617210</xdr:colOff>
      <xdr:row>19</xdr:row>
      <xdr:rowOff>11657</xdr:rowOff>
    </xdr:from>
    <xdr:to>
      <xdr:col>13</xdr:col>
      <xdr:colOff>52754</xdr:colOff>
      <xdr:row>36</xdr:row>
      <xdr:rowOff>117231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22" zoomScale="160" zoomScaleNormal="160" workbookViewId="0">
      <selection activeCell="B32" sqref="B32:E32"/>
    </sheetView>
  </sheetViews>
  <sheetFormatPr baseColWidth="10" defaultColWidth="11.44140625" defaultRowHeight="14.4" x14ac:dyDescent="0.3"/>
  <cols>
    <col min="1" max="16384" width="11.44140625" style="3"/>
  </cols>
  <sheetData>
    <row r="2" spans="1:8" x14ac:dyDescent="0.3">
      <c r="B2" s="4" t="s">
        <v>5</v>
      </c>
      <c r="C2" s="4" t="s">
        <v>6</v>
      </c>
      <c r="D2" s="34" t="s">
        <v>11</v>
      </c>
      <c r="E2" s="34" t="s">
        <v>12</v>
      </c>
    </row>
    <row r="3" spans="1:8" x14ac:dyDescent="0.3">
      <c r="B3" s="35" t="s">
        <v>13</v>
      </c>
      <c r="C3" s="35"/>
      <c r="D3" s="34"/>
      <c r="E3" s="34"/>
    </row>
    <row r="8" spans="1:8" x14ac:dyDescent="0.3">
      <c r="A8" s="5">
        <v>1</v>
      </c>
      <c r="B8" s="3" t="s">
        <v>14</v>
      </c>
    </row>
    <row r="9" spans="1:8" x14ac:dyDescent="0.3">
      <c r="A9" s="5"/>
    </row>
    <row r="10" spans="1:8" x14ac:dyDescent="0.3">
      <c r="B10" s="6" t="s">
        <v>15</v>
      </c>
    </row>
    <row r="11" spans="1:8" x14ac:dyDescent="0.3">
      <c r="B11" s="3" t="s">
        <v>16</v>
      </c>
      <c r="C11" s="7">
        <v>2000</v>
      </c>
      <c r="G11" s="3" t="s">
        <v>9</v>
      </c>
      <c r="H11" s="7">
        <f>C17*C16</f>
        <v>8000</v>
      </c>
    </row>
    <row r="12" spans="1:8" x14ac:dyDescent="0.3">
      <c r="B12" s="3" t="s">
        <v>17</v>
      </c>
      <c r="C12" s="7">
        <v>500</v>
      </c>
      <c r="H12" s="7"/>
    </row>
    <row r="13" spans="1:8" x14ac:dyDescent="0.3">
      <c r="C13" s="7"/>
      <c r="G13" s="3" t="s">
        <v>5</v>
      </c>
      <c r="H13" s="7">
        <f>C11+C12</f>
        <v>2500</v>
      </c>
    </row>
    <row r="14" spans="1:8" x14ac:dyDescent="0.3">
      <c r="B14" s="3" t="s">
        <v>18</v>
      </c>
      <c r="C14" s="7">
        <v>4</v>
      </c>
      <c r="G14" s="3" t="s">
        <v>6</v>
      </c>
      <c r="H14" s="8">
        <f>C14*C16</f>
        <v>4000</v>
      </c>
    </row>
    <row r="15" spans="1:8" x14ac:dyDescent="0.3">
      <c r="G15" s="3" t="s">
        <v>13</v>
      </c>
      <c r="H15" s="7">
        <f>SUM(H13:H14)</f>
        <v>6500</v>
      </c>
    </row>
    <row r="16" spans="1:8" x14ac:dyDescent="0.3">
      <c r="B16" s="3" t="s">
        <v>8</v>
      </c>
      <c r="C16" s="7">
        <v>1000</v>
      </c>
    </row>
    <row r="17" spans="2:8" x14ac:dyDescent="0.3">
      <c r="B17" s="3" t="s">
        <v>19</v>
      </c>
      <c r="C17" s="7">
        <v>8</v>
      </c>
      <c r="G17" s="3" t="s">
        <v>11</v>
      </c>
      <c r="H17" s="9">
        <f>H11-H13-H14</f>
        <v>1500</v>
      </c>
    </row>
    <row r="21" spans="2:8" x14ac:dyDescent="0.3">
      <c r="B21" s="10" t="s">
        <v>20</v>
      </c>
    </row>
    <row r="22" spans="2:8" x14ac:dyDescent="0.3">
      <c r="B22" s="10" t="s">
        <v>21</v>
      </c>
    </row>
    <row r="23" spans="2:8" x14ac:dyDescent="0.3">
      <c r="B23" s="11"/>
    </row>
    <row r="24" spans="2:8" x14ac:dyDescent="0.3">
      <c r="B24" s="11" t="s">
        <v>22</v>
      </c>
    </row>
    <row r="25" spans="2:8" x14ac:dyDescent="0.3">
      <c r="B25" s="12" t="s">
        <v>23</v>
      </c>
    </row>
    <row r="26" spans="2:8" x14ac:dyDescent="0.3">
      <c r="B26" s="12" t="s">
        <v>24</v>
      </c>
    </row>
    <row r="27" spans="2:8" x14ac:dyDescent="0.3">
      <c r="B27" s="12" t="s">
        <v>25</v>
      </c>
    </row>
    <row r="28" spans="2:8" x14ac:dyDescent="0.3">
      <c r="B28" s="11"/>
    </row>
    <row r="31" spans="2:8" x14ac:dyDescent="0.3">
      <c r="B31" s="11" t="s">
        <v>26</v>
      </c>
    </row>
    <row r="32" spans="2:8" x14ac:dyDescent="0.3">
      <c r="B32" s="11" t="s">
        <v>27</v>
      </c>
    </row>
    <row r="37" spans="3:7" x14ac:dyDescent="0.3">
      <c r="C37" s="3" t="s">
        <v>9</v>
      </c>
      <c r="D37" s="7">
        <v>8000</v>
      </c>
      <c r="F37" s="3">
        <f>D39/(8-4)</f>
        <v>625</v>
      </c>
      <c r="G37" s="3" t="s">
        <v>8</v>
      </c>
    </row>
    <row r="38" spans="3:7" x14ac:dyDescent="0.3">
      <c r="D38" s="7"/>
    </row>
    <row r="39" spans="3:7" x14ac:dyDescent="0.3">
      <c r="C39" s="3" t="s">
        <v>5</v>
      </c>
      <c r="D39" s="7">
        <v>2500</v>
      </c>
    </row>
    <row r="40" spans="3:7" x14ac:dyDescent="0.3">
      <c r="C40" s="3" t="s">
        <v>6</v>
      </c>
      <c r="D40" s="8">
        <v>4000</v>
      </c>
    </row>
    <row r="41" spans="3:7" x14ac:dyDescent="0.3">
      <c r="C41" s="3" t="s">
        <v>13</v>
      </c>
      <c r="D41" s="7">
        <v>6500</v>
      </c>
    </row>
    <row r="43" spans="3:7" x14ac:dyDescent="0.3">
      <c r="C43" s="3" t="s">
        <v>11</v>
      </c>
      <c r="D43" s="9">
        <v>1500</v>
      </c>
    </row>
  </sheetData>
  <mergeCells count="3">
    <mergeCell ref="D2:D3"/>
    <mergeCell ref="E2:E3"/>
    <mergeCell ref="B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tabSelected="1" zoomScale="130" zoomScaleNormal="130" workbookViewId="0">
      <selection activeCell="C13" sqref="C13"/>
    </sheetView>
  </sheetViews>
  <sheetFormatPr baseColWidth="10" defaultRowHeight="14.4" x14ac:dyDescent="0.3"/>
  <cols>
    <col min="1" max="1" width="5" customWidth="1"/>
    <col min="2" max="2" width="12.33203125" customWidth="1"/>
    <col min="3" max="7" width="10.88671875" bestFit="1" customWidth="1"/>
    <col min="8" max="17" width="10.33203125" bestFit="1" customWidth="1"/>
  </cols>
  <sheetData>
    <row r="2" spans="2:6" ht="23.4" x14ac:dyDescent="0.45">
      <c r="B2" s="14" t="s">
        <v>26</v>
      </c>
      <c r="E2" s="14" t="s">
        <v>29</v>
      </c>
    </row>
    <row r="3" spans="2:6" x14ac:dyDescent="0.3">
      <c r="B3" s="11" t="s">
        <v>27</v>
      </c>
      <c r="C3" s="3"/>
      <c r="D3" s="3"/>
      <c r="E3" s="3"/>
    </row>
    <row r="5" spans="2:6" ht="25.5" customHeight="1" x14ac:dyDescent="0.3">
      <c r="B5" s="36" t="s">
        <v>4</v>
      </c>
      <c r="C5" s="36"/>
      <c r="D5" s="37" t="s">
        <v>3</v>
      </c>
      <c r="E5" s="37" t="s">
        <v>2</v>
      </c>
    </row>
    <row r="6" spans="2:6" ht="28.8" x14ac:dyDescent="0.3">
      <c r="B6" s="1" t="s">
        <v>0</v>
      </c>
      <c r="C6" s="1" t="s">
        <v>1</v>
      </c>
      <c r="D6" s="37"/>
      <c r="E6" s="37"/>
    </row>
    <row r="13" spans="2:6" x14ac:dyDescent="0.3">
      <c r="B13" s="21" t="s">
        <v>5</v>
      </c>
      <c r="C13" s="22">
        <v>30000</v>
      </c>
      <c r="D13" s="16"/>
      <c r="E13" s="15">
        <v>40000</v>
      </c>
      <c r="F13" s="15">
        <v>25000</v>
      </c>
    </row>
    <row r="14" spans="2:6" x14ac:dyDescent="0.3">
      <c r="B14" s="21" t="s">
        <v>2</v>
      </c>
      <c r="C14" s="22">
        <v>70</v>
      </c>
      <c r="D14" s="16"/>
      <c r="E14" s="15">
        <v>60</v>
      </c>
      <c r="F14" s="15">
        <v>45</v>
      </c>
    </row>
    <row r="15" spans="2:6" x14ac:dyDescent="0.3">
      <c r="B15" s="21" t="s">
        <v>6</v>
      </c>
      <c r="C15" s="22">
        <v>20</v>
      </c>
      <c r="D15" s="16"/>
      <c r="E15" s="15">
        <v>20</v>
      </c>
      <c r="F15" s="15">
        <v>20</v>
      </c>
    </row>
    <row r="16" spans="2:6" x14ac:dyDescent="0.3">
      <c r="B16" s="21" t="s">
        <v>7</v>
      </c>
      <c r="C16" s="22" t="s">
        <v>28</v>
      </c>
      <c r="D16" s="16"/>
      <c r="E16" s="16"/>
    </row>
    <row r="17" spans="2:5" x14ac:dyDescent="0.3">
      <c r="B17" s="16"/>
      <c r="C17" s="23">
        <f>C13/(C14-C15)</f>
        <v>600</v>
      </c>
      <c r="D17" s="19" t="str">
        <f ca="1">_xlfn.FORMULATEXT(C17)</f>
        <v>=C13/(C14-C15)</v>
      </c>
      <c r="E17" s="16"/>
    </row>
    <row r="18" spans="2:5" x14ac:dyDescent="0.3">
      <c r="B18" s="16"/>
      <c r="C18" s="17"/>
      <c r="D18" s="16"/>
      <c r="E18" s="16"/>
    </row>
    <row r="19" spans="2:5" x14ac:dyDescent="0.3">
      <c r="B19" s="16"/>
      <c r="C19" s="17"/>
      <c r="D19" s="16"/>
      <c r="E19" s="16"/>
    </row>
    <row r="20" spans="2:5" x14ac:dyDescent="0.3">
      <c r="B20" s="16"/>
      <c r="C20" s="17"/>
      <c r="D20" s="16"/>
      <c r="E20" s="16"/>
    </row>
    <row r="22" spans="2:5" x14ac:dyDescent="0.3">
      <c r="B22" s="2" t="s">
        <v>8</v>
      </c>
      <c r="C22" s="2" t="s">
        <v>9</v>
      </c>
      <c r="D22" s="2" t="s">
        <v>13</v>
      </c>
      <c r="E22" s="2" t="s">
        <v>11</v>
      </c>
    </row>
    <row r="23" spans="2:5" x14ac:dyDescent="0.3">
      <c r="B23" s="24">
        <v>100</v>
      </c>
      <c r="C23" s="26">
        <f>B23*C$14</f>
        <v>7000</v>
      </c>
      <c r="D23" s="26">
        <f>C$13+(B23*C$15)</f>
        <v>32000</v>
      </c>
      <c r="E23" s="26">
        <f>C23-D23</f>
        <v>-25000</v>
      </c>
    </row>
    <row r="24" spans="2:5" x14ac:dyDescent="0.3">
      <c r="B24" s="24">
        <v>200</v>
      </c>
      <c r="C24" s="26">
        <f t="shared" ref="C24:C37" si="0">B24*C$14</f>
        <v>14000</v>
      </c>
      <c r="D24" s="26">
        <f t="shared" ref="D24:D37" si="1">C$13+(B24*C$15)</f>
        <v>34000</v>
      </c>
      <c r="E24" s="26">
        <f t="shared" ref="E24:E37" si="2">C24-D24</f>
        <v>-20000</v>
      </c>
    </row>
    <row r="25" spans="2:5" x14ac:dyDescent="0.3">
      <c r="B25" s="24">
        <v>300</v>
      </c>
      <c r="C25" s="26">
        <f t="shared" si="0"/>
        <v>21000</v>
      </c>
      <c r="D25" s="26">
        <f t="shared" si="1"/>
        <v>36000</v>
      </c>
      <c r="E25" s="26">
        <f t="shared" si="2"/>
        <v>-15000</v>
      </c>
    </row>
    <row r="26" spans="2:5" x14ac:dyDescent="0.3">
      <c r="B26" s="24">
        <v>400</v>
      </c>
      <c r="C26" s="26">
        <f t="shared" si="0"/>
        <v>28000</v>
      </c>
      <c r="D26" s="26">
        <f t="shared" si="1"/>
        <v>38000</v>
      </c>
      <c r="E26" s="26">
        <f t="shared" si="2"/>
        <v>-10000</v>
      </c>
    </row>
    <row r="27" spans="2:5" x14ac:dyDescent="0.3">
      <c r="B27" s="24">
        <v>500</v>
      </c>
      <c r="C27" s="26">
        <f t="shared" si="0"/>
        <v>35000</v>
      </c>
      <c r="D27" s="26">
        <f t="shared" si="1"/>
        <v>40000</v>
      </c>
      <c r="E27" s="26">
        <f t="shared" si="2"/>
        <v>-5000</v>
      </c>
    </row>
    <row r="28" spans="2:5" x14ac:dyDescent="0.3">
      <c r="B28" s="24">
        <v>600</v>
      </c>
      <c r="C28" s="26">
        <f t="shared" si="0"/>
        <v>42000</v>
      </c>
      <c r="D28" s="26">
        <f t="shared" si="1"/>
        <v>42000</v>
      </c>
      <c r="E28" s="26">
        <f t="shared" si="2"/>
        <v>0</v>
      </c>
    </row>
    <row r="29" spans="2:5" x14ac:dyDescent="0.3">
      <c r="B29" s="24">
        <v>700</v>
      </c>
      <c r="C29" s="26">
        <f t="shared" si="0"/>
        <v>49000</v>
      </c>
      <c r="D29" s="26">
        <f t="shared" si="1"/>
        <v>44000</v>
      </c>
      <c r="E29" s="26">
        <f t="shared" si="2"/>
        <v>5000</v>
      </c>
    </row>
    <row r="30" spans="2:5" x14ac:dyDescent="0.3">
      <c r="B30" s="24">
        <v>800</v>
      </c>
      <c r="C30" s="26">
        <f t="shared" si="0"/>
        <v>56000</v>
      </c>
      <c r="D30" s="26">
        <f t="shared" si="1"/>
        <v>46000</v>
      </c>
      <c r="E30" s="26">
        <f t="shared" si="2"/>
        <v>10000</v>
      </c>
    </row>
    <row r="31" spans="2:5" x14ac:dyDescent="0.3">
      <c r="B31" s="24">
        <v>900</v>
      </c>
      <c r="C31" s="26">
        <f t="shared" si="0"/>
        <v>63000</v>
      </c>
      <c r="D31" s="26">
        <f t="shared" si="1"/>
        <v>48000</v>
      </c>
      <c r="E31" s="26">
        <f t="shared" si="2"/>
        <v>15000</v>
      </c>
    </row>
    <row r="32" spans="2:5" x14ac:dyDescent="0.3">
      <c r="B32" s="25">
        <v>1000</v>
      </c>
      <c r="C32" s="26">
        <f t="shared" si="0"/>
        <v>70000</v>
      </c>
      <c r="D32" s="26">
        <f t="shared" si="1"/>
        <v>50000</v>
      </c>
      <c r="E32" s="26">
        <f t="shared" si="2"/>
        <v>20000</v>
      </c>
    </row>
    <row r="33" spans="2:17" x14ac:dyDescent="0.3">
      <c r="B33" s="24">
        <v>1100</v>
      </c>
      <c r="C33" s="26">
        <f t="shared" si="0"/>
        <v>77000</v>
      </c>
      <c r="D33" s="26">
        <f t="shared" si="1"/>
        <v>52000</v>
      </c>
      <c r="E33" s="26">
        <f t="shared" si="2"/>
        <v>25000</v>
      </c>
    </row>
    <row r="34" spans="2:17" x14ac:dyDescent="0.3">
      <c r="B34" s="24">
        <v>1200</v>
      </c>
      <c r="C34" s="26">
        <f t="shared" si="0"/>
        <v>84000</v>
      </c>
      <c r="D34" s="26">
        <f t="shared" si="1"/>
        <v>54000</v>
      </c>
      <c r="E34" s="26">
        <f t="shared" si="2"/>
        <v>30000</v>
      </c>
    </row>
    <row r="35" spans="2:17" x14ac:dyDescent="0.3">
      <c r="B35" s="24">
        <v>1300</v>
      </c>
      <c r="C35" s="26">
        <f t="shared" si="0"/>
        <v>91000</v>
      </c>
      <c r="D35" s="26">
        <f t="shared" si="1"/>
        <v>56000</v>
      </c>
      <c r="E35" s="26">
        <f t="shared" si="2"/>
        <v>35000</v>
      </c>
    </row>
    <row r="36" spans="2:17" x14ac:dyDescent="0.3">
      <c r="B36" s="24">
        <v>1400</v>
      </c>
      <c r="C36" s="26">
        <f t="shared" si="0"/>
        <v>98000</v>
      </c>
      <c r="D36" s="26">
        <f t="shared" si="1"/>
        <v>58000</v>
      </c>
      <c r="E36" s="26">
        <f t="shared" si="2"/>
        <v>40000</v>
      </c>
    </row>
    <row r="37" spans="2:17" x14ac:dyDescent="0.3">
      <c r="B37" s="24">
        <v>1500</v>
      </c>
      <c r="C37" s="26">
        <f t="shared" si="0"/>
        <v>105000</v>
      </c>
      <c r="D37" s="26">
        <f t="shared" si="1"/>
        <v>60000</v>
      </c>
      <c r="E37" s="26">
        <f t="shared" si="2"/>
        <v>45000</v>
      </c>
    </row>
    <row r="38" spans="2:17" ht="16.8" customHeight="1" x14ac:dyDescent="0.3"/>
    <row r="39" spans="2:17" ht="61.8" customHeight="1" x14ac:dyDescent="0.3"/>
    <row r="41" spans="2:17" s="13" customFormat="1" x14ac:dyDescent="0.3">
      <c r="B41" s="18" t="s">
        <v>8</v>
      </c>
      <c r="C41" s="19">
        <v>100</v>
      </c>
      <c r="D41" s="19">
        <v>200</v>
      </c>
      <c r="E41" s="19">
        <v>300</v>
      </c>
      <c r="F41" s="19">
        <v>400</v>
      </c>
      <c r="G41" s="19">
        <v>500</v>
      </c>
      <c r="H41" s="27">
        <v>600</v>
      </c>
      <c r="I41" s="19">
        <v>700</v>
      </c>
      <c r="J41" s="19">
        <v>800</v>
      </c>
      <c r="K41" s="19">
        <v>900</v>
      </c>
      <c r="L41" s="31">
        <v>1000</v>
      </c>
      <c r="M41" s="19">
        <v>1100</v>
      </c>
      <c r="N41" s="19">
        <v>1200</v>
      </c>
      <c r="O41" s="19">
        <v>1300</v>
      </c>
      <c r="P41" s="19">
        <v>1400</v>
      </c>
      <c r="Q41" s="19">
        <v>1500</v>
      </c>
    </row>
    <row r="42" spans="2:17" s="13" customFormat="1" x14ac:dyDescent="0.3">
      <c r="B42" s="18" t="s">
        <v>9</v>
      </c>
      <c r="C42" s="20">
        <f>C41*C$14</f>
        <v>7000</v>
      </c>
      <c r="D42" s="20">
        <f>D41*C$14</f>
        <v>14000</v>
      </c>
      <c r="E42" s="20">
        <f>E41*C$14</f>
        <v>21000</v>
      </c>
      <c r="F42" s="20">
        <f>F41*C$14</f>
        <v>28000</v>
      </c>
      <c r="G42" s="20">
        <f>G41*C$14</f>
        <v>35000</v>
      </c>
      <c r="H42" s="28">
        <f>H41*C$14</f>
        <v>42000</v>
      </c>
      <c r="I42" s="20">
        <f>I41*C$14</f>
        <v>49000</v>
      </c>
      <c r="J42" s="20">
        <f>J41*C$14</f>
        <v>56000</v>
      </c>
      <c r="K42" s="20">
        <f>K41*C$14</f>
        <v>63000</v>
      </c>
      <c r="L42" s="32">
        <f>L41*C$14</f>
        <v>70000</v>
      </c>
      <c r="M42" s="20">
        <f>M41*C$14</f>
        <v>77000</v>
      </c>
      <c r="N42" s="20">
        <f>N41*C$14</f>
        <v>84000</v>
      </c>
      <c r="O42" s="20">
        <f>O41*C$14</f>
        <v>91000</v>
      </c>
      <c r="P42" s="20">
        <f>P41*C$14</f>
        <v>98000</v>
      </c>
      <c r="Q42" s="20">
        <f>Q41*C$14</f>
        <v>105000</v>
      </c>
    </row>
    <row r="43" spans="2:17" s="13" customFormat="1" x14ac:dyDescent="0.3">
      <c r="B43" s="18" t="s">
        <v>10</v>
      </c>
      <c r="C43" s="29">
        <f>C$13+(C41*C$15)</f>
        <v>32000</v>
      </c>
      <c r="D43" s="29">
        <f>C$13+(D41*C$15)</f>
        <v>34000</v>
      </c>
      <c r="E43" s="29">
        <f>C$13+(E41*C$15)</f>
        <v>36000</v>
      </c>
      <c r="F43" s="29">
        <f>C$13+(F41*C$15)</f>
        <v>38000</v>
      </c>
      <c r="G43" s="29">
        <f>C$13+(G41*C$15)</f>
        <v>40000</v>
      </c>
      <c r="H43" s="30">
        <f>C$13+(H41*C$15)</f>
        <v>42000</v>
      </c>
      <c r="I43" s="29">
        <f>C$13+(I41*C$15)</f>
        <v>44000</v>
      </c>
      <c r="J43" s="29">
        <f>C$13+(J41*C$15)</f>
        <v>46000</v>
      </c>
      <c r="K43" s="29">
        <f>C$13+(K41*C$15)</f>
        <v>48000</v>
      </c>
      <c r="L43" s="33">
        <f>C$13+(L41*C$15)</f>
        <v>50000</v>
      </c>
      <c r="M43" s="29">
        <f>C$13+(M41*C$15)</f>
        <v>52000</v>
      </c>
      <c r="N43" s="29">
        <f>C$13+(N41*C$15)</f>
        <v>54000</v>
      </c>
      <c r="O43" s="29">
        <f>C$13+(O41*C$15)</f>
        <v>56000</v>
      </c>
      <c r="P43" s="29">
        <f>C$13+(P41*C$15)</f>
        <v>58000</v>
      </c>
      <c r="Q43" s="29">
        <f>C$13+(Q41*C$15)</f>
        <v>60000</v>
      </c>
    </row>
    <row r="44" spans="2:17" s="13" customFormat="1" x14ac:dyDescent="0.3">
      <c r="B44" s="18" t="s">
        <v>11</v>
      </c>
      <c r="C44" s="20">
        <f t="shared" ref="C44:Q44" si="3">C42-C43</f>
        <v>-25000</v>
      </c>
      <c r="D44" s="20">
        <f t="shared" si="3"/>
        <v>-20000</v>
      </c>
      <c r="E44" s="20">
        <f t="shared" si="3"/>
        <v>-15000</v>
      </c>
      <c r="F44" s="20">
        <f t="shared" si="3"/>
        <v>-10000</v>
      </c>
      <c r="G44" s="20">
        <f t="shared" si="3"/>
        <v>-5000</v>
      </c>
      <c r="H44" s="28">
        <f t="shared" si="3"/>
        <v>0</v>
      </c>
      <c r="I44" s="20">
        <f t="shared" si="3"/>
        <v>5000</v>
      </c>
      <c r="J44" s="20">
        <f t="shared" si="3"/>
        <v>10000</v>
      </c>
      <c r="K44" s="20">
        <f t="shared" si="3"/>
        <v>15000</v>
      </c>
      <c r="L44" s="32">
        <f t="shared" si="3"/>
        <v>20000</v>
      </c>
      <c r="M44" s="20">
        <f t="shared" si="3"/>
        <v>25000</v>
      </c>
      <c r="N44" s="20">
        <f t="shared" si="3"/>
        <v>30000</v>
      </c>
      <c r="O44" s="20">
        <f t="shared" si="3"/>
        <v>35000</v>
      </c>
      <c r="P44" s="20">
        <f t="shared" si="3"/>
        <v>40000</v>
      </c>
      <c r="Q44" s="20">
        <f t="shared" si="3"/>
        <v>45000</v>
      </c>
    </row>
  </sheetData>
  <mergeCells count="3">
    <mergeCell ref="B5:C5"/>
    <mergeCell ref="D5:D6"/>
    <mergeCell ref="E5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</vt:lpstr>
      <vt:lpstr>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</dc:creator>
  <cp:lastModifiedBy>RAMIRO AZAÑERO DIAZ</cp:lastModifiedBy>
  <dcterms:created xsi:type="dcterms:W3CDTF">2018-08-26T21:48:49Z</dcterms:created>
  <dcterms:modified xsi:type="dcterms:W3CDTF">2018-10-08T02:13:56Z</dcterms:modified>
</cp:coreProperties>
</file>