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nban" sheetId="1" r:id="rId3"/>
    <sheet state="visible" name="Summary" sheetId="2" r:id="rId4"/>
    <sheet state="visible" name="RecordBook" sheetId="3" r:id="rId5"/>
    <sheet state="visible" name="Help" sheetId="4" r:id="rId6"/>
  </sheets>
  <definedNames>
    <definedName name="list_priority">Kanban!$G$51:$G$55</definedName>
    <definedName name="list_type">Kanban!$C$51:$C$55</definedName>
    <definedName name="list_role">Summary!$A$3:$A$16</definedName>
    <definedName name="valuevx">Kanban!$J$55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3">
      <text>
        <t xml:space="preserve">This can be a person responsible for the task or the role for describing the user story.
USER STORY: As a [role], I want [feature] so that [reason].
</t>
      </text>
    </comment>
    <comment authorId="0" ref="H3">
      <text>
        <t xml:space="preserve">Estimated Effort Points:
Enter the estimated effort, in terms of points or hours, that you have budgeted or allocated to this task.</t>
      </text>
    </comment>
    <comment authorId="0" ref="I3">
      <text>
        <t xml:space="preserve">Actual Hours:
You can use this column to keep track of the actual time spent on a task.</t>
      </text>
    </comment>
  </commentList>
</comments>
</file>

<file path=xl/sharedStrings.xml><?xml version="1.0" encoding="utf-8"?>
<sst xmlns="http://schemas.openxmlformats.org/spreadsheetml/2006/main" count="276" uniqueCount="134">
  <si>
    <r>
      <rPr>
        <b/>
        <sz val="27.0"/>
      </rPr>
      <t xml:space="preserve">Kanban </t>
    </r>
    <r>
      <rPr>
        <sz val="27.0"/>
      </rPr>
      <t>Board</t>
    </r>
  </si>
  <si>
    <t>Sprint Start Date</t>
  </si>
  <si>
    <t>Days</t>
  </si>
  <si>
    <t>Progress</t>
  </si>
  <si>
    <t>Type</t>
  </si>
  <si>
    <t>Who / Role</t>
  </si>
  <si>
    <t>Feature or Activity</t>
  </si>
  <si>
    <t>Story</t>
  </si>
  <si>
    <t>Priority</t>
  </si>
  <si>
    <t>Pts</t>
  </si>
  <si>
    <t>Hrs</t>
  </si>
  <si>
    <t>Details</t>
  </si>
  <si>
    <t xml:space="preserve">😴 </t>
  </si>
  <si>
    <t>Backlog</t>
  </si>
  <si>
    <t>Task</t>
  </si>
  <si>
    <t>All</t>
  </si>
  <si>
    <t>Set up the development environment</t>
  </si>
  <si>
    <t>The team decide and setup the development environment to start building the project</t>
  </si>
  <si>
    <t>High</t>
  </si>
  <si>
    <t>Team decide and set up the development environment including the tools and programming langague to use and agree on one platform/technology in start building the project and later test the enrironment and making sure every team member is in sync with the development process.</t>
  </si>
  <si>
    <t>Create an User Account</t>
  </si>
  <si>
    <t>User can create an account on  the website in order to interact with its features</t>
  </si>
  <si>
    <t xml:space="preserve">All team member will collaborate and create the user creation page using Visual Studio as we already started. created the shared git repo. We will create a simple html form to sign </t>
  </si>
  <si>
    <t>User Login</t>
  </si>
  <si>
    <t>The user login to the website using his/her credential and then the main page appear.</t>
  </si>
  <si>
    <t>Developers create a simple login page for the website. a simple html form having two field of input and a login buttom</t>
  </si>
  <si>
    <t>User Explore/Discover website</t>
  </si>
  <si>
    <t>The user can explore the website main page and discover topics and discussion board as well as the trending topics.</t>
  </si>
  <si>
    <t>Low</t>
  </si>
  <si>
    <t>Users can select the fields in which the topics are searching for can exist. Users will also be able to search for the topics by typing in the search bar. The topics which engage the attention of the most number of people, regardless of specific fields, will be showed on the main page based on the number of comments, people who follow these topics, search and so on. The topics which are trending in each field will also be described.</t>
  </si>
  <si>
    <t>User Share/Post a topics/Tips</t>
  </si>
  <si>
    <t>User story can post on the system.</t>
  </si>
  <si>
    <t>Users can post anything they want to share no matter answers or questions. It appears post date and time on each post. Also, User can see what their post history.</t>
  </si>
  <si>
    <t>Set up development environment</t>
  </si>
  <si>
    <t>Each team member can work on a project with a same development environment, and every team member can modify the project by using source code conrtrol.</t>
  </si>
  <si>
    <t xml:space="preserve">All of our team member will use the visual studio to code our project, and we will use C# to code our project. Also, we'll use bitbucket to do our source code control. </t>
  </si>
  <si>
    <t>User Comment/Like posts</t>
  </si>
  <si>
    <t>Users can share their comment and attitude about the post.</t>
  </si>
  <si>
    <t>Medium</t>
  </si>
  <si>
    <t>Users can comment down below the posts which were published by other members. In additional, each comment section will have a button that allows users to share their feeling about the post. For exaple, like or dislike.</t>
  </si>
  <si>
    <t>User Community</t>
  </si>
  <si>
    <t>The users who have similar interests can set up a group and communicate with each other.</t>
  </si>
  <si>
    <t>A group creation page that can create a private group and invite other users to join this group. After that, there will be a button that link to a page for people who join the group. In that page, users can post article to share their knowledge.</t>
  </si>
  <si>
    <t>User Profile</t>
  </si>
  <si>
    <t>User can have their own profile and setting.</t>
  </si>
  <si>
    <t>In the main page, there is a button that lead to another page. Users can revise their username, gender and birth of date in that page. Also, a "describe of yourself" textbox will be displayed under the username, and users can type-in or revise it.</t>
  </si>
  <si>
    <t xml:space="preserve"> ^</t>
  </si>
  <si>
    <t xml:space="preserve"> Hide backlog items above this row</t>
  </si>
  <si>
    <t xml:space="preserve">^ </t>
  </si>
  <si>
    <t>{42}</t>
  </si>
  <si>
    <t>😐</t>
  </si>
  <si>
    <t>To Do</t>
  </si>
  <si>
    <t>Breakdown this task into the following:
1.Download visual studio 2017
2.Test whether you can code and execute a C# ASP.NET program on your computer(That is including the download of ASP.NET framwork)
3.Create bitbucket repository that all of our team members have access to the repository
4.Test whether all of team members can start developing collaboratively and perform actions which include pull, commit, and push, to the repository through visual studio to stay in sync with the development lifecycle.
5. backend system/database</t>
  </si>
  <si>
    <t>Giles,Kai,Johnny</t>
  </si>
  <si>
    <t>Create the backend system</t>
  </si>
  <si>
    <t>1. Create the database scheme
2. Create the DB tables and varibales</t>
  </si>
  <si>
    <t>Mason</t>
  </si>
  <si>
    <t>Create an User Account /// FRONTEND</t>
  </si>
  <si>
    <t>Prototype the frontend interface and design the page</t>
  </si>
  <si>
    <t>User Login /// FRONTEND</t>
  </si>
  <si>
    <t>Create an admin page to adminstrate/monetor the data in the DB</t>
  </si>
  <si>
    <t>Lin</t>
  </si>
  <si>
    <t>Profile page - get data from db after login</t>
  </si>
  <si>
    <t>Posts main page (Frontend) -  get data from post db and show them on the page</t>
  </si>
  <si>
    <t>Suleman</t>
  </si>
  <si>
    <t>Posts main page (Backend) - create posts db and send data to the db</t>
  </si>
  <si>
    <t>Johnny</t>
  </si>
  <si>
    <t>Unit Test &amp; Integration Test for Profile Page and Post main page</t>
  </si>
  <si>
    <t>😃</t>
  </si>
  <si>
    <t>In Progress</t>
  </si>
  <si>
    <t>Profile page - get data from db and show
 the user's profile on the page</t>
  </si>
  <si>
    <t>1. Design a prototype of the frontend user interface
2. Connect to the database and get the user data to show</t>
  </si>
  <si>
    <t>1. Design a prototype of the frontend user interface
2. Connect to the database and get the posting data to show</t>
  </si>
  <si>
    <t>1. After each function is done, writing a automated 
    unit test to test the function.
2. Doing the integration test once a week.</t>
  </si>
  <si>
    <t>1. Create a new collection for posts on mongodb
2. connect to the database and let the post can store 
    into the database successfully</t>
  </si>
  <si>
    <t>😎</t>
  </si>
  <si>
    <t>Done</t>
  </si>
  <si>
    <r>
      <t xml:space="preserve">TYPE
</t>
    </r>
    <r>
      <rPr/>
      <t>LEGEND</t>
    </r>
  </si>
  <si>
    <r>
      <t xml:space="preserve">SPRINT CHART
</t>
    </r>
    <r>
      <rPr/>
      <t>LEGEND</t>
    </r>
  </si>
  <si>
    <r>
      <t>PRIORITY</t>
    </r>
    <r>
      <rPr/>
      <t xml:space="preserve"> LEGEND</t>
    </r>
  </si>
  <si>
    <t>Feature</t>
  </si>
  <si>
    <r>
      <rPr>
        <sz val="14.0"/>
      </rPr>
      <t xml:space="preserve">⚐ </t>
    </r>
    <r>
      <t xml:space="preserve">  days in sprint</t>
    </r>
  </si>
  <si>
    <t>Content</t>
  </si>
  <si>
    <r>
      <rPr>
        <sz val="14.0"/>
      </rPr>
      <t xml:space="preserve">⚑ </t>
    </r>
    <r>
      <t xml:space="preserve">  progress</t>
    </r>
  </si>
  <si>
    <t>Update</t>
  </si>
  <si>
    <t>⌛   current day</t>
  </si>
  <si>
    <t>[42]</t>
  </si>
  <si>
    <t>🏁   finish / end</t>
  </si>
  <si>
    <t>Research</t>
  </si>
  <si>
    <r>
      <t>PROGRESS</t>
    </r>
    <r>
      <rPr/>
      <t xml:space="preserve"> CALCULATIONS</t>
    </r>
  </si>
  <si>
    <t>Progress:</t>
  </si>
  <si>
    <t>Complete:</t>
  </si>
  <si>
    <t>Time:</t>
  </si>
  <si>
    <t>Summary</t>
  </si>
  <si>
    <t>Pts (Not Done)</t>
  </si>
  <si>
    <t>Pts (Done)</t>
  </si>
  <si>
    <t>Kai</t>
  </si>
  <si>
    <t>Giles</t>
  </si>
  <si>
    <t>Sprint Record Book</t>
  </si>
  <si>
    <t>Sprint Days</t>
  </si>
  <si>
    <t>Pts Planned</t>
  </si>
  <si>
    <t>Pts Done</t>
  </si>
  <si>
    <t>Velocity</t>
  </si>
  <si>
    <t>Most Notable Achievements</t>
  </si>
  <si>
    <t>HELP</t>
  </si>
  <si>
    <t>© 2017 Vertex42.com</t>
  </si>
  <si>
    <t>https://www.vertex42.com/ExcelTemplates/agile-kanban-board.html</t>
  </si>
  <si>
    <t>Copyright &amp; Terms of Use (Limited Private Sharing)</t>
  </si>
  <si>
    <t>This spreadsheet, including all worksheets and associated content is copyrighted. Do not submit copies or modifications of this template to any website or online template gallery. Please review the following license agreement to learn how you may or may not use this template. Thank you.</t>
  </si>
  <si>
    <t>License Agreement</t>
  </si>
  <si>
    <t>https://www.vertex42.com/licensing/EULA_privateuse.html</t>
  </si>
  <si>
    <t>About This Template</t>
  </si>
  <si>
    <t>This worksheet was designed as an online collaborative Kanban board for use in Agile Project Management where the team members may be working remotely. Instead of columns for Backlog, To Do, In Progress, Testing, and Done, the spreadsheet uses horizontal lanes. Rows within the worksheet represent cards or sticky notes. Create new "cards" by inserting rows. Move cards between lanes by dragging and dropping the entire row.</t>
  </si>
  <si>
    <t>Create New Cards / Tasks</t>
  </si>
  <si>
    <t>Just insert a new row below or above an existing card or task. Note: In Google Sheets, when you insert a row above or below the selected line, the formatting in the newly inserted row is based on the row you have selected.</t>
  </si>
  <si>
    <t>Move Cards to new Lanes</t>
  </si>
  <si>
    <t>Select the row, then drag and drop the row by dragging the row number (the row number on the far left of the spreadsheet).</t>
  </si>
  <si>
    <t>Show/Hide rows</t>
  </si>
  <si>
    <t>You'll probably want to show/hide the rows in the Backlog. You can do that by just selecting the rows, right-clicking on the row numbers, and selecting Hide Rows. Google Sheets will display up/down arrows when rows are hidden, so to show them, click on the arrows.</t>
  </si>
  <si>
    <t>Sprint Progress Chart</t>
  </si>
  <si>
    <t>The progress bar at the top of the worksheet is called a "sprint progress chart" and represents the number of days in the sprint. Filled-in flags represent the progress in terms of % complete and the hourglass shows what day it is.</t>
  </si>
  <si>
    <t>Summary Worksheet</t>
  </si>
  <si>
    <t>The Summary worksheet tab can be used for (1) editing the list of names or roles that show up in the drop-down data validation lists and (2) summarizing the number of points currently assigned to each person or role.</t>
  </si>
  <si>
    <t>After Each Sprint</t>
  </si>
  <si>
    <t>1) Update the RecordBook worksheet with the results of the sprint.</t>
  </si>
  <si>
    <t>2) Create a copy of this spreadsheet and rename the copy based on the date of the sprint (e.g. "Sprint - 2017 11 27") and store the copy in an archived folder. You could duplicate the Kanban worksheet instead and rename the duplicate to store previous sprints within the same workbook.</t>
  </si>
  <si>
    <t>3) Begin a new sprint by removing the tasks in the Done section and adding, moving and reprioritizing the tasks that you will focus on for the next sprint.</t>
  </si>
  <si>
    <t>IMPORTANT note about File Sharing via Google Sheets</t>
  </si>
  <si>
    <t>When sharing the spreadsheet with somebody else, share it with a specific email address only (i.e. an email associated with a Google Account). Using the "Public on the web" or "Anyone with the link" option can comprise the security of your information and will also be a violation of the terms of use for this template.</t>
  </si>
  <si>
    <t>Do not use the "Public on the Web" option</t>
  </si>
  <si>
    <t>Do not use the "Anyone with the link" option</t>
  </si>
  <si>
    <t>Like this Template?</t>
  </si>
  <si>
    <t>Share the following link to vertex42.com via email, facebook, linkedin, etc. You may share this spreadsheet among your team members and management, but to recommend the template to people outside your company, please only share the link to vertex42.com, not the actual spreadsheet. Thank you!</t>
  </si>
  <si>
    <t>https://www.vertex42.com/ExcelTemplates/kanban-board.html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</si>
</sst>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0.0%"/>
    <numFmt numFmtId="166" formatCode="0.0"/>
  </numFmts>
  <fonts count="46">
    <font>
      <sz val="11.0"/>
      <color rgb="FF000000"/>
      <name val="Calibri"/>
    </font>
    <font>
      <b/>
      <sz val="14.0"/>
      <color rgb="FFCFE2F3"/>
      <name val="Arial"/>
    </font>
    <font>
      <sz val="28.0"/>
      <color rgb="FFFFFFFF"/>
      <name val="Arial"/>
    </font>
    <font>
      <b/>
      <sz val="14.0"/>
      <color rgb="FF9FC5E8"/>
      <name val="Arial"/>
    </font>
    <font>
      <b/>
      <sz val="11.0"/>
      <color rgb="FFCFE2F3"/>
      <name val="Arial"/>
    </font>
    <font>
      <color rgb="FFCFE2F3"/>
      <name val="Arial"/>
    </font>
    <font>
      <sz val="11.0"/>
      <color rgb="FFCFE2F3"/>
      <name val="Arial"/>
    </font>
    <font>
      <sz val="14.0"/>
      <color rgb="FFFFFFFF"/>
      <name val="Arial"/>
    </font>
    <font>
      <sz val="10.0"/>
      <color rgb="FF6FA8DC"/>
      <name val="Arial"/>
    </font>
    <font>
      <color rgb="FF2D3538"/>
      <name val="Arial"/>
    </font>
    <font>
      <sz val="11.0"/>
      <color rgb="FF2D3538"/>
      <name val="Arial"/>
    </font>
    <font>
      <b/>
      <sz val="14.0"/>
      <color rgb="FFFFFFFF"/>
      <name val="Arial"/>
    </font>
    <font>
      <b/>
      <sz val="18.0"/>
      <color rgb="FFFFFFFF"/>
      <name val="Arial"/>
    </font>
    <font>
      <sz val="9.0"/>
      <color rgb="FF434343"/>
      <name val="Arial"/>
    </font>
    <font>
      <sz val="10.0"/>
      <color rgb="FF434343"/>
      <name val="Arial"/>
    </font>
    <font>
      <sz val="9.0"/>
      <color rgb="FF000000"/>
      <name val="Arial"/>
    </font>
    <font>
      <sz val="11.0"/>
      <color rgb="FF000000"/>
      <name val="Arial"/>
    </font>
    <font>
      <color rgb="FF000000"/>
    </font>
    <font>
      <sz val="11.0"/>
      <name val="Calibri"/>
    </font>
    <font>
      <b/>
      <sz val="14.0"/>
      <color rgb="FF666666"/>
      <name val="Arial"/>
    </font>
    <font>
      <sz val="8.0"/>
      <color rgb="FF666666"/>
      <name val="Arial"/>
    </font>
    <font>
      <sz val="6.0"/>
      <color rgb="FFEFEFEF"/>
      <name val="Arial"/>
    </font>
    <font>
      <sz val="14.0"/>
      <color rgb="FF2D3538"/>
      <name val="Arial"/>
    </font>
    <font>
      <sz val="14.0"/>
      <color rgb="FF9FC5E8"/>
      <name val="Arial"/>
    </font>
    <font>
      <sz val="9.0"/>
      <color rgb="FF2D3538"/>
      <name val="Arial"/>
    </font>
    <font>
      <sz val="14.0"/>
      <color rgb="FFB6D7A8"/>
      <name val="Arial"/>
    </font>
    <font>
      <sz val="18.0"/>
      <color rgb="FFFFFFFF"/>
      <name val="Arial"/>
    </font>
    <font>
      <name val="Arial"/>
    </font>
    <font>
      <color rgb="FF434343"/>
      <name val="Arial"/>
    </font>
    <font>
      <b/>
      <color rgb="FF434343"/>
      <name val="Arial"/>
    </font>
    <font>
      <b/>
      <sz val="11.0"/>
      <color rgb="FF434343"/>
      <name val="Arial"/>
    </font>
    <font>
      <b/>
      <sz val="10.0"/>
      <color rgb="FF434343"/>
      <name val="Arial"/>
    </font>
    <font>
      <sz val="12.0"/>
      <color rgb="FF434343"/>
      <name val="Arial"/>
    </font>
    <font>
      <sz val="6.0"/>
      <color rgb="FFD9D9D9"/>
      <name val="Arial"/>
    </font>
    <font>
      <sz val="9.0"/>
      <color rgb="FF666666"/>
      <name val="Arial"/>
    </font>
    <font>
      <sz val="11.0"/>
      <color rgb="FF434343"/>
      <name val="Arial"/>
    </font>
    <font>
      <sz val="27.0"/>
      <color rgb="FFFFFFFF"/>
      <name val="Arial"/>
    </font>
    <font>
      <b/>
      <color rgb="FF9FC5E8"/>
      <name val="Arial"/>
    </font>
    <font>
      <sz val="10.0"/>
      <color rgb="FFFFFFFF"/>
      <name val="Arial"/>
    </font>
    <font>
      <u/>
      <sz val="12.0"/>
      <color rgb="FF0000FF"/>
      <name val="Arial"/>
    </font>
    <font>
      <u/>
      <color rgb="FF1155CC"/>
      <name val="Arial"/>
    </font>
    <font>
      <b/>
      <sz val="12.0"/>
      <color rgb="FF305992"/>
      <name val="Arial"/>
    </font>
    <font>
      <b/>
      <name val="Arial"/>
    </font>
    <font>
      <b/>
      <sz val="12.0"/>
      <name val="Arial"/>
    </font>
    <font>
      <sz val="11.0"/>
      <name val="Arial"/>
    </font>
    <font>
      <color rgb="FFFF0000"/>
      <name val="Arial"/>
    </font>
  </fonts>
  <fills count="11">
    <fill>
      <patternFill patternType="none"/>
    </fill>
    <fill>
      <patternFill patternType="lightGray"/>
    </fill>
    <fill>
      <patternFill patternType="solid">
        <fgColor rgb="FF3969AD"/>
        <bgColor rgb="FF3969AD"/>
      </patternFill>
    </fill>
    <fill>
      <patternFill patternType="solid">
        <fgColor rgb="FF2D5389"/>
        <bgColor rgb="FF2D5389"/>
      </patternFill>
    </fill>
    <fill>
      <patternFill patternType="solid">
        <fgColor rgb="FFEFEFEF"/>
        <bgColor rgb="FFEFEFEF"/>
      </patternFill>
    </fill>
    <fill>
      <patternFill patternType="solid">
        <fgColor rgb="FF666666"/>
        <bgColor rgb="FF666666"/>
      </patternFill>
    </fill>
    <fill>
      <patternFill patternType="solid">
        <fgColor rgb="FFFFFFFF"/>
        <bgColor rgb="FFFFFFFF"/>
      </patternFill>
    </fill>
    <fill>
      <patternFill patternType="solid">
        <fgColor rgb="FFCCCCCC"/>
        <bgColor rgb="FFCCCCCC"/>
      </patternFill>
    </fill>
    <fill>
      <patternFill patternType="solid">
        <fgColor rgb="FF227347"/>
        <bgColor rgb="FF227347"/>
      </patternFill>
    </fill>
    <fill>
      <patternFill patternType="solid">
        <fgColor rgb="FFD9D9D9"/>
        <bgColor rgb="FFD9D9D9"/>
      </patternFill>
    </fill>
    <fill>
      <patternFill patternType="solid">
        <fgColor rgb="FFF3F3F3"/>
        <bgColor rgb="FFF3F3F3"/>
      </patternFill>
    </fill>
  </fills>
  <borders count="20">
    <border/>
    <border>
      <bottom style="thin">
        <color rgb="FF3969AD"/>
      </bottom>
    </border>
    <border>
      <bottom style="thick">
        <color rgb="FFEFEFEF"/>
      </bottom>
    </border>
    <border>
      <top style="thick">
        <color rgb="FFEFEFEF"/>
      </top>
      <bottom style="thick">
        <color rgb="FFEFEFEF"/>
      </bottom>
    </border>
    <border>
      <right/>
      <top style="thick">
        <color rgb="FFEFEFEF"/>
      </top>
      <bottom style="thick">
        <color rgb="FFEFEFEF"/>
      </bottom>
    </border>
    <border>
      <left/>
      <right/>
      <top style="thick">
        <color rgb="FFEFEFEF"/>
      </top>
      <bottom style="thick">
        <color rgb="FFEFEFEF"/>
      </bottom>
    </border>
    <border>
      <left style="thick">
        <color rgb="FFEFEFEF"/>
      </left>
      <top style="thick">
        <color rgb="FFEFEFEF"/>
      </top>
      <bottom style="thick">
        <color rgb="FFEFEFEF"/>
      </bottom>
    </border>
    <border>
      <right style="thick">
        <color rgb="FFEFEFEF"/>
      </right>
    </border>
    <border>
      <left/>
      <top style="thick">
        <color rgb="FFEFEFEF"/>
      </top>
      <bottom style="thick">
        <color rgb="FFEFEFEF"/>
      </bottom>
    </border>
    <border>
      <top style="thick">
        <color rgb="FFEFEFEF"/>
      </top>
    </border>
    <border>
      <left style="thick">
        <color rgb="FFD9D9D9"/>
      </left>
      <right style="thick">
        <color rgb="FFD9D9D9"/>
      </right>
      <top style="thick">
        <color rgb="FFD9D9D9"/>
      </top>
      <bottom style="thick">
        <color rgb="FFD9D9D9"/>
      </bottom>
    </border>
    <border>
      <left style="thick">
        <color rgb="FFD9D9D9"/>
      </left>
      <right style="thick">
        <color rgb="FFD9D9D9"/>
      </right>
      <top style="thick">
        <color rgb="FFD9D9D9"/>
      </top>
      <bottom style="thick">
        <color rgb="FFCCCCCC"/>
      </bottom>
    </border>
    <border>
      <left style="thick">
        <color rgb="FFD9D9D9"/>
      </left>
      <top style="thick">
        <color rgb="FFD9D9D9"/>
      </top>
      <bottom style="thick">
        <color rgb="FFD9D9D9"/>
      </bottom>
    </border>
    <border>
      <right style="thick">
        <color rgb="FFD9D9D9"/>
      </right>
      <top style="thick">
        <color rgb="FFD9D9D9"/>
      </top>
      <bottom style="thick">
        <color rgb="FFD9D9D9"/>
      </bottom>
    </border>
    <border>
      <left style="thick">
        <color rgb="FFCCCCCC"/>
      </left>
      <right style="thick">
        <color rgb="FFCCCCCC"/>
      </right>
      <bottom style="thick">
        <color rgb="FFCCCCCC"/>
      </bottom>
    </border>
    <border>
      <left style="thick">
        <color rgb="FFD9D9D9"/>
      </left>
      <right style="thick">
        <color rgb="FFD9D9D9"/>
      </right>
      <top style="thick">
        <color rgb="FFD9D9D9"/>
      </top>
    </border>
    <border>
      <left style="thick">
        <color rgb="FFCCCCCC"/>
      </left>
      <right style="thick">
        <color rgb="FFCCCCCC"/>
      </right>
      <top style="thick">
        <color rgb="FFCCCCCC"/>
      </top>
      <bottom style="thick">
        <color rgb="FFCCCCCC"/>
      </bottom>
    </border>
    <border>
      <left style="thick">
        <color rgb="FFD9D9D9"/>
      </left>
      <right style="thick">
        <color rgb="FFD9D9D9"/>
      </right>
      <bottom style="thick">
        <color rgb="FFD9D9D9"/>
      </bottom>
    </border>
    <border>
      <right/>
    </border>
    <border>
      <bottom style="thin">
        <color rgb="FFD9D9D9"/>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horizontal="left" readingOrder="0" vertical="center"/>
    </xf>
    <xf borderId="0" fillId="2" fontId="3" numFmtId="0" xfId="0" applyAlignment="1" applyFont="1">
      <alignment horizontal="center" readingOrder="0" vertical="bottom"/>
    </xf>
    <xf borderId="0" fillId="2" fontId="4" numFmtId="0" xfId="0" applyAlignment="1" applyFont="1">
      <alignment vertical="center"/>
    </xf>
    <xf borderId="0" fillId="2" fontId="5" numFmtId="0" xfId="0" applyAlignment="1" applyFont="1">
      <alignment vertical="center"/>
    </xf>
    <xf borderId="0" fillId="2" fontId="6" numFmtId="0" xfId="0" applyAlignment="1" applyFont="1">
      <alignment vertical="top"/>
    </xf>
    <xf borderId="0" fillId="2" fontId="7" numFmtId="164" xfId="0" applyAlignment="1" applyFont="1" applyNumberFormat="1">
      <alignment horizontal="center" readingOrder="0" vertical="top"/>
    </xf>
    <xf borderId="0" fillId="2" fontId="7" numFmtId="0" xfId="0" applyAlignment="1" applyFont="1">
      <alignment horizontal="center" readingOrder="0" vertical="top"/>
    </xf>
    <xf borderId="0" fillId="2" fontId="7" numFmtId="165" xfId="0" applyAlignment="1" applyFont="1" applyNumberFormat="1">
      <alignment horizontal="center" readingOrder="0" vertical="top"/>
    </xf>
    <xf borderId="0" fillId="2" fontId="7" numFmtId="0" xfId="0" applyAlignment="1" applyFont="1">
      <alignment horizontal="left" readingOrder="0" vertical="top"/>
    </xf>
    <xf borderId="1" fillId="3" fontId="8" numFmtId="0" xfId="0" applyAlignment="1" applyBorder="1" applyFill="1" applyFont="1">
      <alignment horizontal="center" vertical="center"/>
    </xf>
    <xf borderId="1" fillId="3" fontId="8" numFmtId="0" xfId="0" applyAlignment="1" applyBorder="1" applyFont="1">
      <alignment horizontal="center" readingOrder="0" vertical="center"/>
    </xf>
    <xf borderId="1" fillId="3" fontId="8" numFmtId="0" xfId="0" applyAlignment="1" applyBorder="1" applyFont="1">
      <alignment vertical="center"/>
    </xf>
    <xf borderId="2" fillId="4" fontId="9" numFmtId="0" xfId="0" applyAlignment="1" applyBorder="1" applyFill="1" applyFont="1">
      <alignment vertical="center"/>
    </xf>
    <xf borderId="3" fillId="4" fontId="10" numFmtId="0" xfId="0" applyAlignment="1" applyBorder="1" applyFont="1">
      <alignment vertical="center"/>
    </xf>
    <xf borderId="3" fillId="4" fontId="10" numFmtId="0" xfId="0" applyAlignment="1" applyBorder="1" applyFont="1">
      <alignment horizontal="center" vertical="center"/>
    </xf>
    <xf borderId="4" fillId="5" fontId="11" numFmtId="0" xfId="0" applyAlignment="1" applyBorder="1" applyFill="1" applyFont="1">
      <alignment horizontal="center" readingOrder="0" vertical="center"/>
    </xf>
    <xf borderId="4" fillId="5" fontId="12" numFmtId="0" xfId="0" applyAlignment="1" applyBorder="1" applyFont="1">
      <alignment readingOrder="0" vertical="center"/>
    </xf>
    <xf borderId="5" fillId="5" fontId="7" numFmtId="0" xfId="0" applyAlignment="1" applyBorder="1" applyFont="1">
      <alignment vertical="center"/>
    </xf>
    <xf borderId="5" fillId="5" fontId="7" numFmtId="0" xfId="0" applyAlignment="1" applyBorder="1" applyFont="1">
      <alignment horizontal="center" vertical="center"/>
    </xf>
    <xf borderId="5" fillId="5" fontId="11" numFmtId="0" xfId="0" applyAlignment="1" applyBorder="1" applyFont="1">
      <alignment horizontal="center" vertical="center"/>
    </xf>
    <xf borderId="3" fillId="4" fontId="13" numFmtId="0" xfId="0" applyAlignment="1" applyBorder="1" applyFont="1">
      <alignment horizontal="center" vertical="center"/>
    </xf>
    <xf borderId="3" fillId="6" fontId="14" numFmtId="0" xfId="0" applyAlignment="1" applyBorder="1" applyFill="1" applyFont="1">
      <alignment horizontal="center" readingOrder="0" vertical="center"/>
    </xf>
    <xf borderId="3" fillId="6" fontId="13" numFmtId="0" xfId="0" applyAlignment="1" applyBorder="1" applyFont="1">
      <alignment horizontal="center" readingOrder="0" vertical="center"/>
    </xf>
    <xf borderId="3" fillId="6" fontId="15" numFmtId="0" xfId="0" applyAlignment="1" applyBorder="1" applyFont="1">
      <alignment readingOrder="0" shrinkToFit="0" vertical="center" wrapText="1"/>
    </xf>
    <xf borderId="3" fillId="6" fontId="16" numFmtId="0" xfId="0" applyAlignment="1" applyBorder="1" applyFont="1">
      <alignment readingOrder="0" shrinkToFit="0" vertical="center" wrapText="1"/>
    </xf>
    <xf borderId="3" fillId="6" fontId="13" numFmtId="0" xfId="0" applyAlignment="1" applyBorder="1" applyFont="1">
      <alignment readingOrder="0" shrinkToFit="0" vertical="center" wrapText="1"/>
    </xf>
    <xf borderId="3" fillId="4" fontId="13" numFmtId="0" xfId="0" applyAlignment="1" applyBorder="1" applyFont="1">
      <alignment vertical="center"/>
    </xf>
    <xf borderId="0" fillId="4" fontId="13" numFmtId="0" xfId="0" applyAlignment="1" applyFont="1">
      <alignment vertical="center"/>
    </xf>
    <xf borderId="6" fillId="4" fontId="13" numFmtId="0" xfId="0" applyAlignment="1" applyBorder="1" applyFont="1">
      <alignment horizontal="center" vertical="center"/>
    </xf>
    <xf borderId="0" fillId="0" fontId="15" numFmtId="0" xfId="0" applyAlignment="1" applyFont="1">
      <alignment readingOrder="0" shrinkToFit="0" vertical="top" wrapText="1"/>
    </xf>
    <xf borderId="0" fillId="0" fontId="16" numFmtId="0" xfId="0" applyAlignment="1" applyFont="1">
      <alignment readingOrder="0" shrinkToFit="0" wrapText="1"/>
    </xf>
    <xf borderId="0" fillId="6" fontId="15" numFmtId="0" xfId="0" applyAlignment="1" applyFont="1">
      <alignment readingOrder="0" shrinkToFit="0" vertical="top" wrapText="1"/>
    </xf>
    <xf borderId="0" fillId="0" fontId="15" numFmtId="0" xfId="0" applyAlignment="1" applyFont="1">
      <alignment readingOrder="0"/>
    </xf>
    <xf borderId="0" fillId="0" fontId="17" numFmtId="0" xfId="0" applyAlignment="1" applyFont="1">
      <alignment readingOrder="0" shrinkToFit="0" wrapText="1"/>
    </xf>
    <xf borderId="3" fillId="6" fontId="13" numFmtId="0" xfId="0" applyAlignment="1" applyBorder="1" applyFont="1">
      <alignment horizontal="center" vertical="center"/>
    </xf>
    <xf borderId="7" fillId="4" fontId="18" numFmtId="0" xfId="0" applyBorder="1" applyFont="1"/>
    <xf borderId="3" fillId="4" fontId="18" numFmtId="0" xfId="0" applyBorder="1" applyFont="1"/>
    <xf borderId="3" fillId="7" fontId="19" numFmtId="0" xfId="0" applyBorder="1" applyFill="1" applyFont="1"/>
    <xf borderId="4" fillId="7" fontId="20" numFmtId="0" xfId="0" applyAlignment="1" applyBorder="1" applyFont="1">
      <alignment shrinkToFit="0" vertical="top" wrapText="0"/>
    </xf>
    <xf borderId="3" fillId="7" fontId="18" numFmtId="0" xfId="0" applyBorder="1" applyFont="1"/>
    <xf borderId="3" fillId="7" fontId="19" numFmtId="0" xfId="0" applyAlignment="1" applyBorder="1" applyFont="1">
      <alignment horizontal="right"/>
    </xf>
    <xf borderId="0" fillId="4" fontId="18" numFmtId="0" xfId="0" applyFont="1"/>
    <xf borderId="3" fillId="4" fontId="9" numFmtId="0" xfId="0" applyAlignment="1" applyBorder="1" applyFont="1">
      <alignment vertical="center"/>
    </xf>
    <xf borderId="6" fillId="4" fontId="10" numFmtId="0" xfId="0" applyAlignment="1" applyBorder="1" applyFont="1">
      <alignment horizontal="center" vertical="center"/>
    </xf>
    <xf borderId="3" fillId="4" fontId="21" numFmtId="0" xfId="0" applyAlignment="1" applyBorder="1" applyFont="1">
      <alignment readingOrder="0" vertical="bottom"/>
    </xf>
    <xf borderId="0" fillId="4" fontId="9" numFmtId="0" xfId="0" applyAlignment="1" applyFont="1">
      <alignment vertical="center"/>
    </xf>
    <xf borderId="3" fillId="4" fontId="22" numFmtId="0" xfId="0" applyAlignment="1" applyBorder="1" applyFont="1">
      <alignment vertical="center"/>
    </xf>
    <xf borderId="4" fillId="2" fontId="11" numFmtId="0" xfId="0" applyAlignment="1" applyBorder="1" applyFont="1">
      <alignment horizontal="center" readingOrder="0" vertical="center"/>
    </xf>
    <xf borderId="4" fillId="2" fontId="12" numFmtId="0" xfId="0" applyAlignment="1" applyBorder="1" applyFont="1">
      <alignment readingOrder="0" vertical="center"/>
    </xf>
    <xf borderId="5" fillId="2" fontId="7" numFmtId="0" xfId="0" applyAlignment="1" applyBorder="1" applyFont="1">
      <alignment vertical="center"/>
    </xf>
    <xf borderId="5" fillId="2" fontId="7" numFmtId="0" xfId="0" applyAlignment="1" applyBorder="1" applyFont="1">
      <alignment horizontal="center" vertical="center"/>
    </xf>
    <xf borderId="5" fillId="2" fontId="23" numFmtId="166" xfId="0" applyAlignment="1" applyBorder="1" applyFont="1" applyNumberFormat="1">
      <alignment horizontal="center" vertical="center"/>
    </xf>
    <xf borderId="8" fillId="2" fontId="7" numFmtId="0" xfId="0" applyAlignment="1" applyBorder="1" applyFont="1">
      <alignment horizontal="center" vertical="center"/>
    </xf>
    <xf borderId="0" fillId="4" fontId="10" numFmtId="0" xfId="0" applyAlignment="1" applyFont="1">
      <alignment vertical="center"/>
    </xf>
    <xf borderId="3" fillId="6" fontId="22" numFmtId="0" xfId="0" applyAlignment="1" applyBorder="1" applyFont="1">
      <alignment vertical="center"/>
    </xf>
    <xf borderId="3" fillId="6" fontId="22" numFmtId="0" xfId="0" applyAlignment="1" applyBorder="1" applyFont="1">
      <alignment horizontal="center" vertical="center"/>
    </xf>
    <xf borderId="3" fillId="6" fontId="22" numFmtId="0" xfId="0" applyAlignment="1" applyBorder="1" applyFont="1">
      <alignment horizontal="center" readingOrder="0" vertical="center"/>
    </xf>
    <xf borderId="3" fillId="6" fontId="24" numFmtId="0" xfId="0" applyAlignment="1" applyBorder="1" applyFont="1">
      <alignment horizontal="left" readingOrder="0" vertical="center"/>
    </xf>
    <xf borderId="4" fillId="8" fontId="11" numFmtId="0" xfId="0" applyAlignment="1" applyBorder="1" applyFill="1" applyFont="1">
      <alignment horizontal="center" readingOrder="0" vertical="center"/>
    </xf>
    <xf borderId="4" fillId="8" fontId="12" numFmtId="0" xfId="0" applyAlignment="1" applyBorder="1" applyFont="1">
      <alignment readingOrder="0" vertical="center"/>
    </xf>
    <xf borderId="5" fillId="8" fontId="7" numFmtId="0" xfId="0" applyAlignment="1" applyBorder="1" applyFont="1">
      <alignment vertical="center"/>
    </xf>
    <xf borderId="5" fillId="8" fontId="7" numFmtId="0" xfId="0" applyAlignment="1" applyBorder="1" applyFont="1">
      <alignment horizontal="center" vertical="center"/>
    </xf>
    <xf borderId="5" fillId="8" fontId="25" numFmtId="0" xfId="0" applyAlignment="1" applyBorder="1" applyFont="1">
      <alignment horizontal="center" vertical="center"/>
    </xf>
    <xf borderId="8" fillId="8" fontId="7" numFmtId="0" xfId="0" applyAlignment="1" applyBorder="1" applyFont="1">
      <alignment horizontal="center" vertical="center"/>
    </xf>
    <xf borderId="3" fillId="4" fontId="26" numFmtId="0" xfId="0" applyAlignment="1" applyBorder="1" applyFont="1">
      <alignment horizontal="center" vertical="center"/>
    </xf>
    <xf borderId="6" fillId="4" fontId="26" numFmtId="0" xfId="0" applyAlignment="1" applyBorder="1" applyFont="1">
      <alignment horizontal="center" vertical="center"/>
    </xf>
    <xf borderId="3" fillId="4" fontId="26" numFmtId="0" xfId="0" applyAlignment="1" applyBorder="1" applyFont="1">
      <alignment vertical="center"/>
    </xf>
    <xf borderId="0" fillId="4" fontId="26" numFmtId="0" xfId="0" applyAlignment="1" applyFont="1">
      <alignment vertical="center"/>
    </xf>
    <xf borderId="9" fillId="4" fontId="27" numFmtId="0" xfId="0" applyAlignment="1" applyBorder="1" applyFont="1">
      <alignment vertical="center"/>
    </xf>
    <xf borderId="0" fillId="4" fontId="27" numFmtId="0" xfId="0" applyAlignment="1" applyFont="1">
      <alignment vertical="center"/>
    </xf>
    <xf borderId="10" fillId="9" fontId="28" numFmtId="0" xfId="0" applyAlignment="1" applyBorder="1" applyFill="1" applyFont="1">
      <alignment vertical="center"/>
    </xf>
    <xf borderId="3" fillId="4" fontId="22" numFmtId="0" xfId="0" applyAlignment="1" applyBorder="1" applyFont="1">
      <alignment horizontal="center" vertical="center"/>
    </xf>
    <xf borderId="0" fillId="9" fontId="28" numFmtId="0" xfId="0" applyAlignment="1" applyFont="1">
      <alignment vertical="center"/>
    </xf>
    <xf borderId="0" fillId="6" fontId="14" numFmtId="0" xfId="0" applyAlignment="1" applyFont="1">
      <alignment horizontal="center" readingOrder="0" vertical="center"/>
    </xf>
    <xf borderId="0" fillId="4" fontId="22" numFmtId="0" xfId="0" applyAlignment="1" applyFont="1">
      <alignment horizontal="center" vertical="center"/>
    </xf>
    <xf borderId="10" fillId="9" fontId="29" numFmtId="0" xfId="0" applyAlignment="1" applyBorder="1" applyFont="1">
      <alignment horizontal="center" readingOrder="0" vertical="center"/>
    </xf>
    <xf borderId="10" fillId="9" fontId="28" numFmtId="0" xfId="0" applyAlignment="1" applyBorder="1" applyFont="1">
      <alignment horizontal="center" readingOrder="0" vertical="center"/>
    </xf>
    <xf borderId="11" fillId="9" fontId="30" numFmtId="0" xfId="0" applyAlignment="1" applyBorder="1" applyFont="1">
      <alignment horizontal="center" readingOrder="0" vertical="center"/>
    </xf>
    <xf borderId="10" fillId="9" fontId="28" numFmtId="0" xfId="0" applyAlignment="1" applyBorder="1" applyFont="1">
      <alignment horizontal="right" readingOrder="0" vertical="center"/>
    </xf>
    <xf borderId="10" fillId="9" fontId="29" numFmtId="0" xfId="0" applyAlignment="1" applyBorder="1" applyFont="1">
      <alignment readingOrder="0" vertical="center"/>
    </xf>
    <xf borderId="10" fillId="9" fontId="31" numFmtId="0" xfId="0" applyAlignment="1" applyBorder="1" applyFont="1">
      <alignment horizontal="right" readingOrder="0" vertical="bottom"/>
    </xf>
    <xf borderId="12" fillId="9" fontId="14" numFmtId="0" xfId="0" applyAlignment="1" applyBorder="1" applyFont="1">
      <alignment horizontal="center" vertical="center"/>
    </xf>
    <xf borderId="13" fillId="9" fontId="14" numFmtId="0" xfId="0" applyAlignment="1" applyBorder="1" applyFont="1">
      <alignment horizontal="center" readingOrder="0" vertical="center"/>
    </xf>
    <xf borderId="14" fillId="7" fontId="32" numFmtId="0" xfId="0" applyAlignment="1" applyBorder="1" applyFont="1">
      <alignment readingOrder="0" vertical="center"/>
    </xf>
    <xf borderId="10" fillId="9" fontId="14" numFmtId="0" xfId="0" applyAlignment="1" applyBorder="1" applyFont="1">
      <alignment horizontal="center" readingOrder="0" vertical="center"/>
    </xf>
    <xf borderId="10" fillId="9" fontId="33" numFmtId="0" xfId="0" applyAlignment="1" applyBorder="1" applyFont="1">
      <alignment horizontal="right" readingOrder="0" vertical="bottom"/>
    </xf>
    <xf borderId="10" fillId="9" fontId="34" numFmtId="0" xfId="0" applyAlignment="1" applyBorder="1" applyFont="1">
      <alignment horizontal="right" readingOrder="0" vertical="top"/>
    </xf>
    <xf borderId="14" fillId="7" fontId="32" numFmtId="0" xfId="0" applyAlignment="1" applyBorder="1" applyFont="1">
      <alignment vertical="center"/>
    </xf>
    <xf borderId="13" fillId="9" fontId="14" numFmtId="0" xfId="0" applyAlignment="1" applyBorder="1" applyFont="1">
      <alignment horizontal="center" vertical="center"/>
    </xf>
    <xf borderId="10" fillId="9" fontId="28" numFmtId="0" xfId="0" applyAlignment="1" applyBorder="1" applyFont="1">
      <alignment readingOrder="0" vertical="center"/>
    </xf>
    <xf borderId="15" fillId="9" fontId="28" numFmtId="0" xfId="0" applyAlignment="1" applyBorder="1" applyFont="1">
      <alignment vertical="center"/>
    </xf>
    <xf borderId="12" fillId="9" fontId="28" numFmtId="0" xfId="0" applyAlignment="1" applyBorder="1" applyFont="1">
      <alignment readingOrder="0" vertical="center"/>
    </xf>
    <xf borderId="15" fillId="9" fontId="29" numFmtId="0" xfId="0" applyAlignment="1" applyBorder="1" applyFont="1">
      <alignment readingOrder="0" vertical="center"/>
    </xf>
    <xf borderId="13" fillId="9" fontId="28" numFmtId="0" xfId="0" applyAlignment="1" applyBorder="1" applyFont="1">
      <alignment vertical="center"/>
    </xf>
    <xf borderId="10" fillId="9" fontId="30" numFmtId="0" xfId="0" applyAlignment="1" applyBorder="1" applyFont="1">
      <alignment vertical="center"/>
    </xf>
    <xf borderId="10" fillId="9" fontId="30" numFmtId="0" xfId="0" applyAlignment="1" applyBorder="1" applyFont="1">
      <alignment readingOrder="0" vertical="bottom"/>
    </xf>
    <xf borderId="12" fillId="9" fontId="28" numFmtId="0" xfId="0" applyAlignment="1" applyBorder="1" applyFont="1">
      <alignment vertical="center"/>
    </xf>
    <xf borderId="16" fillId="7" fontId="31" numFmtId="0" xfId="0" applyAlignment="1" applyBorder="1" applyFont="1">
      <alignment horizontal="right" readingOrder="0" vertical="center"/>
    </xf>
    <xf borderId="16" fillId="7" fontId="14" numFmtId="10" xfId="0" applyAlignment="1" applyBorder="1" applyFont="1" applyNumberFormat="1">
      <alignment horizontal="center" vertical="center"/>
    </xf>
    <xf borderId="16" fillId="7" fontId="14" numFmtId="0" xfId="0" applyAlignment="1" applyBorder="1" applyFont="1">
      <alignment vertical="center"/>
    </xf>
    <xf borderId="10" fillId="9" fontId="35" numFmtId="0" xfId="0" applyAlignment="1" applyBorder="1" applyFont="1">
      <alignment vertical="center"/>
    </xf>
    <xf borderId="10" fillId="9" fontId="35" numFmtId="0" xfId="0" applyAlignment="1" applyBorder="1" applyFont="1">
      <alignment readingOrder="0" vertical="center"/>
    </xf>
    <xf borderId="12" fillId="9" fontId="28" numFmtId="0" xfId="0" applyAlignment="1" applyBorder="1" applyFont="1">
      <alignment horizontal="right" readingOrder="0" vertical="center"/>
    </xf>
    <xf borderId="16" fillId="7" fontId="14" numFmtId="0" xfId="0" applyAlignment="1" applyBorder="1" applyFont="1">
      <alignment horizontal="center" vertical="center"/>
    </xf>
    <xf borderId="16" fillId="7" fontId="14" numFmtId="0" xfId="0" applyAlignment="1" applyBorder="1" applyFont="1">
      <alignment horizontal="center" vertical="center"/>
    </xf>
    <xf borderId="17" fillId="9" fontId="28" numFmtId="0" xfId="0" applyAlignment="1" applyBorder="1" applyFont="1">
      <alignment vertical="center"/>
    </xf>
    <xf borderId="18" fillId="2" fontId="36" numFmtId="0" xfId="0" applyAlignment="1" applyBorder="1" applyFont="1">
      <alignment readingOrder="0" shrinkToFit="0" vertical="center" wrapText="0"/>
    </xf>
    <xf borderId="0" fillId="2" fontId="36" numFmtId="0" xfId="0" applyAlignment="1" applyFont="1">
      <alignment vertical="center"/>
    </xf>
    <xf borderId="0" fillId="0" fontId="18" numFmtId="0" xfId="0" applyAlignment="1" applyFont="1">
      <alignment vertical="center"/>
    </xf>
    <xf borderId="0" fillId="3" fontId="37" numFmtId="0" xfId="0" applyAlignment="1" applyFont="1">
      <alignment horizontal="center" readingOrder="0" vertical="center"/>
    </xf>
    <xf borderId="0" fillId="3" fontId="37" numFmtId="0" xfId="0" applyAlignment="1" applyFont="1">
      <alignment vertical="center"/>
    </xf>
    <xf borderId="19" fillId="0" fontId="18" numFmtId="0" xfId="0" applyAlignment="1" applyBorder="1" applyFont="1">
      <alignment vertical="center"/>
    </xf>
    <xf borderId="19" fillId="0" fontId="18" numFmtId="0" xfId="0" applyAlignment="1" applyBorder="1" applyFont="1">
      <alignment vertical="center"/>
    </xf>
    <xf borderId="19" fillId="0" fontId="18" numFmtId="0" xfId="0" applyAlignment="1" applyBorder="1" applyFont="1">
      <alignment horizontal="center" readingOrder="0" vertical="center"/>
    </xf>
    <xf borderId="19" fillId="10" fontId="18" numFmtId="0" xfId="0" applyAlignment="1" applyBorder="1" applyFill="1" applyFont="1">
      <alignment horizontal="center" vertical="center"/>
    </xf>
    <xf borderId="19" fillId="0" fontId="18" numFmtId="0" xfId="0" applyAlignment="1" applyBorder="1" applyFont="1">
      <alignment readingOrder="0" vertical="center"/>
    </xf>
    <xf borderId="0" fillId="0" fontId="16" numFmtId="0" xfId="0" applyAlignment="1" applyFont="1">
      <alignment readingOrder="0"/>
    </xf>
    <xf borderId="0" fillId="3" fontId="37" numFmtId="0" xfId="0" applyAlignment="1" applyFont="1">
      <alignment horizontal="center" vertical="center"/>
    </xf>
    <xf borderId="19" fillId="0" fontId="18" numFmtId="164" xfId="0" applyAlignment="1" applyBorder="1" applyFont="1" applyNumberFormat="1">
      <alignment vertical="center"/>
    </xf>
    <xf borderId="19" fillId="0" fontId="18" numFmtId="164" xfId="0" applyAlignment="1" applyBorder="1" applyFont="1" applyNumberFormat="1">
      <alignment horizontal="center" readingOrder="0" vertical="center"/>
    </xf>
    <xf borderId="19" fillId="0" fontId="18" numFmtId="0" xfId="0" applyAlignment="1" applyBorder="1" applyFont="1">
      <alignment horizontal="center" vertical="center"/>
    </xf>
    <xf borderId="19" fillId="0" fontId="18" numFmtId="164" xfId="0" applyAlignment="1" applyBorder="1" applyFont="1" applyNumberFormat="1">
      <alignment horizontal="center" vertical="center"/>
    </xf>
    <xf borderId="0" fillId="2" fontId="26" numFmtId="0" xfId="0" applyAlignment="1" applyFont="1">
      <alignment readingOrder="0" shrinkToFit="0" vertical="center" wrapText="0"/>
    </xf>
    <xf borderId="0" fillId="2" fontId="38" numFmtId="0" xfId="0" applyAlignment="1" applyFont="1">
      <alignment horizontal="right" readingOrder="0" shrinkToFit="0" vertical="center" wrapText="0"/>
    </xf>
    <xf borderId="0" fillId="0" fontId="39" numFmtId="0" xfId="0" applyAlignment="1" applyFont="1">
      <alignment readingOrder="0" shrinkToFit="0" vertical="bottom" wrapText="0"/>
    </xf>
    <xf borderId="0" fillId="0" fontId="40" numFmtId="0" xfId="0" applyAlignment="1" applyFont="1">
      <alignment horizontal="right" vertical="bottom"/>
    </xf>
    <xf borderId="0" fillId="0" fontId="41" numFmtId="0" xfId="0" applyAlignment="1" applyFont="1">
      <alignment readingOrder="0" vertical="bottom"/>
    </xf>
    <xf borderId="0" fillId="0" fontId="27" numFmtId="0" xfId="0" applyAlignment="1" applyFont="1">
      <alignment vertical="top"/>
    </xf>
    <xf borderId="0" fillId="0" fontId="27" numFmtId="0" xfId="0" applyAlignment="1" applyFont="1">
      <alignment readingOrder="0" shrinkToFit="0" vertical="bottom" wrapText="1"/>
    </xf>
    <xf borderId="0" fillId="0" fontId="42" numFmtId="0" xfId="0" applyAlignment="1" applyFont="1">
      <alignment readingOrder="0" shrinkToFit="0" vertical="bottom" wrapText="1"/>
    </xf>
    <xf borderId="0" fillId="0" fontId="43" numFmtId="0" xfId="0" applyAlignment="1" applyFont="1">
      <alignment vertical="bottom"/>
    </xf>
    <xf borderId="0" fillId="0" fontId="27" numFmtId="0" xfId="0" applyAlignment="1" applyFont="1">
      <alignment vertical="top"/>
    </xf>
    <xf borderId="0" fillId="0" fontId="27" numFmtId="0" xfId="0" applyAlignment="1" applyFont="1">
      <alignment vertical="bottom"/>
    </xf>
    <xf borderId="0" fillId="0" fontId="43" numFmtId="0" xfId="0" applyAlignment="1" applyFont="1">
      <alignment readingOrder="0" vertical="bottom"/>
    </xf>
    <xf borderId="0" fillId="0" fontId="41" numFmtId="0" xfId="0" applyAlignment="1" applyFont="1">
      <alignment vertical="bottom"/>
    </xf>
    <xf borderId="0" fillId="0" fontId="44" numFmtId="0" xfId="0" applyAlignment="1" applyFont="1">
      <alignment shrinkToFit="0" vertical="bottom" wrapText="1"/>
    </xf>
    <xf borderId="0" fillId="0" fontId="44" numFmtId="0" xfId="0" applyAlignment="1" applyFont="1">
      <alignment readingOrder="0" shrinkToFit="0" vertical="bottom" wrapText="1"/>
    </xf>
    <xf borderId="0" fillId="0" fontId="27" numFmtId="0" xfId="0" applyAlignment="1" applyFont="1">
      <alignment horizontal="right" vertical="top"/>
    </xf>
    <xf borderId="0" fillId="0" fontId="42" numFmtId="0" xfId="0" applyAlignment="1" applyFont="1">
      <alignment readingOrder="0" vertical="top"/>
    </xf>
    <xf borderId="0" fillId="0" fontId="45" numFmtId="0" xfId="0" applyAlignment="1" applyFont="1">
      <alignment readingOrder="0" vertical="top"/>
    </xf>
  </cellXfs>
  <cellStyles count="1">
    <cellStyle xfId="0" name="Normal" builtinId="0"/>
  </cellStyles>
  <dxfs count="15">
    <dxf>
      <font/>
      <fill>
        <patternFill patternType="solid">
          <fgColor rgb="FFD9D2E9"/>
          <bgColor rgb="FFD9D2E9"/>
        </patternFill>
      </fill>
      <border/>
    </dxf>
    <dxf>
      <font/>
      <fill>
        <patternFill patternType="solid">
          <fgColor rgb="FF9FC5E8"/>
          <bgColor rgb="FF9FC5E8"/>
        </patternFill>
      </fill>
      <border/>
    </dxf>
    <dxf>
      <font/>
      <fill>
        <patternFill patternType="solid">
          <fgColor rgb="FFB6D7A8"/>
          <bgColor rgb="FFB6D7A8"/>
        </patternFill>
      </fill>
      <border/>
    </dxf>
    <dxf>
      <font/>
      <fill>
        <patternFill patternType="solid">
          <fgColor rgb="FFF9CB9C"/>
          <bgColor rgb="FFF9CB9C"/>
        </patternFill>
      </fill>
      <border/>
    </dxf>
    <dxf>
      <font/>
      <fill>
        <patternFill patternType="solid">
          <fgColor rgb="FFEA9999"/>
          <bgColor rgb="FFEA9999"/>
        </patternFill>
      </fill>
      <border/>
    </dxf>
    <dxf>
      <font>
        <color rgb="FF7F7F7F"/>
      </font>
      <fill>
        <patternFill patternType="solid">
          <fgColor rgb="FFF9F9F9"/>
          <bgColor rgb="FFF9F9F9"/>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
      <font/>
      <fill>
        <patternFill patternType="solid">
          <fgColor rgb="FFB4A7D6"/>
          <bgColor rgb="FFB4A7D6"/>
        </patternFill>
      </fill>
      <border/>
    </dxf>
    <dxf>
      <font/>
      <fill>
        <patternFill patternType="solid">
          <fgColor rgb="FF6FA8DC"/>
          <bgColor rgb="FF6FA8DC"/>
        </patternFill>
      </fill>
      <border/>
    </dxf>
    <dxf>
      <font/>
      <fill>
        <patternFill patternType="solid">
          <fgColor rgb="FF93C47D"/>
          <bgColor rgb="FF93C47D"/>
        </patternFill>
      </fill>
      <border/>
    </dxf>
    <dxf>
      <font/>
      <fill>
        <patternFill patternType="solid">
          <fgColor rgb="FFF6B26B"/>
          <bgColor rgb="FFF6B26B"/>
        </patternFill>
      </fill>
      <border/>
    </dxf>
    <dxf>
      <font/>
      <fill>
        <patternFill patternType="solid">
          <fgColor rgb="FFE06666"/>
          <bgColor rgb="FFE06666"/>
        </patternFill>
      </fill>
      <border/>
    </dxf>
    <dxf>
      <font/>
      <fill>
        <patternFill patternType="solid">
          <fgColor rgb="FF8E7CC3"/>
          <bgColor rgb="FF8E7CC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2552700</xdr:colOff>
      <xdr:row>0</xdr:row>
      <xdr:rowOff>47625</xdr:rowOff>
    </xdr:from>
    <xdr:ext cx="676275" cy="676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vertex42.com/ExcelTemplates/agile-kanban-board.html" TargetMode="External"/><Relationship Id="rId2" Type="http://schemas.openxmlformats.org/officeDocument/2006/relationships/hyperlink" Target="https://www.vertex42.com/licensing/EULA_privateuse.html" TargetMode="External"/><Relationship Id="rId3" Type="http://schemas.openxmlformats.org/officeDocument/2006/relationships/hyperlink" Target="https://www.vertex42.com/ExcelTemplates/kanban-board.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4.0"/>
    <col customWidth="1" min="2" max="2" width="1.57"/>
    <col customWidth="1" min="3" max="3" width="10.43"/>
    <col customWidth="1" min="4" max="4" width="28.14"/>
    <col customWidth="1" min="5" max="5" width="34.43"/>
    <col customWidth="1" min="6" max="6" width="31.71"/>
    <col customWidth="1" min="7" max="7" width="11.57"/>
    <col customWidth="1" min="8" max="9" width="7.86"/>
    <col customWidth="1" min="10" max="10" width="48.71"/>
    <col customWidth="1" min="11" max="12" width="5.57"/>
  </cols>
  <sheetData>
    <row r="1" ht="30.0" customHeight="1">
      <c r="A1" s="1"/>
      <c r="B1" s="1"/>
      <c r="C1" s="2" t="s">
        <v>0</v>
      </c>
      <c r="F1" s="3" t="s">
        <v>1</v>
      </c>
      <c r="G1" s="3" t="s">
        <v>2</v>
      </c>
      <c r="H1" s="3" t="s">
        <v>3</v>
      </c>
      <c r="J1" s="4"/>
      <c r="K1" s="5"/>
      <c r="L1" s="5"/>
    </row>
    <row r="2" ht="30.0" customHeight="1">
      <c r="A2" s="6"/>
      <c r="B2" s="6"/>
      <c r="F2" s="7">
        <v>43741.0</v>
      </c>
      <c r="G2" s="8">
        <v>2.0</v>
      </c>
      <c r="H2" s="9" t="str">
        <f>H57</f>
        <v>#DIV/0!</v>
      </c>
      <c r="J2" s="10" t="str">
        <f>I57</f>
        <v>#DIV/0!</v>
      </c>
      <c r="K2" s="6"/>
      <c r="L2" s="6"/>
    </row>
    <row r="3" ht="21.0" customHeight="1">
      <c r="A3" s="11"/>
      <c r="B3" s="11"/>
      <c r="C3" s="11" t="s">
        <v>4</v>
      </c>
      <c r="D3" s="12" t="s">
        <v>5</v>
      </c>
      <c r="E3" s="12" t="s">
        <v>6</v>
      </c>
      <c r="F3" s="12" t="s">
        <v>7</v>
      </c>
      <c r="G3" s="11" t="s">
        <v>8</v>
      </c>
      <c r="H3" s="11" t="s">
        <v>9</v>
      </c>
      <c r="I3" s="11" t="s">
        <v>10</v>
      </c>
      <c r="J3" s="11" t="s">
        <v>11</v>
      </c>
      <c r="K3" s="13"/>
      <c r="L3" s="13"/>
    </row>
    <row r="4" ht="9.75" hidden="1" customHeight="1">
      <c r="A4" s="14"/>
      <c r="B4" s="14"/>
      <c r="C4" s="14"/>
      <c r="D4" s="14"/>
      <c r="E4" s="14"/>
      <c r="F4" s="14"/>
      <c r="G4" s="14"/>
      <c r="H4" s="14"/>
      <c r="I4" s="14"/>
      <c r="J4" s="14"/>
      <c r="K4" s="14"/>
      <c r="L4" s="14"/>
    </row>
    <row r="5" ht="33.75" customHeight="1">
      <c r="A5" s="15"/>
      <c r="B5" s="16"/>
      <c r="C5" s="17" t="s">
        <v>12</v>
      </c>
      <c r="D5" s="18" t="s">
        <v>13</v>
      </c>
      <c r="E5" s="19"/>
      <c r="F5" s="19"/>
      <c r="G5" s="20"/>
      <c r="H5" s="21"/>
      <c r="I5" s="21"/>
      <c r="J5" s="21"/>
      <c r="K5" s="15"/>
      <c r="L5" s="15"/>
    </row>
    <row r="6" ht="30.0" customHeight="1">
      <c r="A6" s="22"/>
      <c r="B6" s="22"/>
      <c r="C6" s="23" t="s">
        <v>14</v>
      </c>
      <c r="D6" s="24" t="s">
        <v>15</v>
      </c>
      <c r="E6" s="25" t="s">
        <v>16</v>
      </c>
      <c r="F6" s="26" t="s">
        <v>17</v>
      </c>
      <c r="G6" s="23" t="s">
        <v>18</v>
      </c>
      <c r="H6" s="24"/>
      <c r="I6" s="24"/>
      <c r="J6" s="27" t="s">
        <v>19</v>
      </c>
      <c r="K6" s="28"/>
      <c r="L6" s="29"/>
    </row>
    <row r="7" ht="30.0" customHeight="1">
      <c r="A7" s="22"/>
      <c r="B7" s="30"/>
      <c r="C7" s="23" t="s">
        <v>14</v>
      </c>
      <c r="D7" s="24" t="s">
        <v>15</v>
      </c>
      <c r="E7" s="25" t="s">
        <v>20</v>
      </c>
      <c r="F7" s="26" t="s">
        <v>21</v>
      </c>
      <c r="G7" s="23" t="s">
        <v>18</v>
      </c>
      <c r="H7" s="24"/>
      <c r="I7" s="24">
        <v>1.0</v>
      </c>
      <c r="J7" s="27" t="s">
        <v>22</v>
      </c>
      <c r="K7" s="28"/>
      <c r="L7" s="29"/>
    </row>
    <row r="8" ht="30.0" customHeight="1">
      <c r="A8" s="22"/>
      <c r="B8" s="30"/>
      <c r="C8" s="23" t="s">
        <v>14</v>
      </c>
      <c r="D8" s="24" t="s">
        <v>15</v>
      </c>
      <c r="E8" s="31" t="s">
        <v>23</v>
      </c>
      <c r="F8" s="32" t="s">
        <v>24</v>
      </c>
      <c r="G8" s="23" t="s">
        <v>18</v>
      </c>
      <c r="H8" s="24"/>
      <c r="I8" s="24">
        <v>1.0</v>
      </c>
      <c r="J8" s="27" t="s">
        <v>25</v>
      </c>
      <c r="K8" s="28"/>
      <c r="L8" s="29"/>
    </row>
    <row r="9" ht="30.0" customHeight="1">
      <c r="A9" s="22"/>
      <c r="B9" s="30"/>
      <c r="C9" s="23" t="s">
        <v>14</v>
      </c>
      <c r="D9" s="24" t="s">
        <v>15</v>
      </c>
      <c r="E9" s="33" t="s">
        <v>26</v>
      </c>
      <c r="F9" s="32" t="s">
        <v>27</v>
      </c>
      <c r="G9" s="23" t="s">
        <v>28</v>
      </c>
      <c r="H9" s="24"/>
      <c r="I9" s="24">
        <v>2.0</v>
      </c>
      <c r="J9" s="27" t="s">
        <v>29</v>
      </c>
      <c r="K9" s="28"/>
      <c r="L9" s="29"/>
    </row>
    <row r="10" ht="30.0" customHeight="1">
      <c r="A10" s="22"/>
      <c r="B10" s="30"/>
      <c r="C10" s="23"/>
      <c r="D10" s="24"/>
      <c r="E10" s="34"/>
      <c r="F10" s="32"/>
      <c r="G10" s="23"/>
      <c r="H10" s="24"/>
      <c r="I10" s="24"/>
      <c r="J10" s="27"/>
      <c r="K10" s="28"/>
      <c r="L10" s="29"/>
    </row>
    <row r="11" ht="30.0" customHeight="1">
      <c r="A11" s="22"/>
      <c r="B11" s="30"/>
      <c r="C11" s="23"/>
      <c r="D11" s="24"/>
      <c r="E11" s="34"/>
      <c r="F11" s="32"/>
      <c r="G11" s="23"/>
      <c r="H11" s="24"/>
      <c r="I11" s="24"/>
      <c r="J11" s="27"/>
      <c r="K11" s="28"/>
      <c r="L11" s="29"/>
    </row>
    <row r="12" ht="30.0" customHeight="1">
      <c r="A12" s="22"/>
      <c r="B12" s="30"/>
      <c r="C12" s="23" t="s">
        <v>14</v>
      </c>
      <c r="D12" s="24" t="s">
        <v>15</v>
      </c>
      <c r="E12" s="34" t="s">
        <v>30</v>
      </c>
      <c r="F12" s="32" t="s">
        <v>31</v>
      </c>
      <c r="G12" s="23" t="s">
        <v>18</v>
      </c>
      <c r="H12" s="24"/>
      <c r="I12" s="24">
        <v>2.0</v>
      </c>
      <c r="J12" s="27" t="s">
        <v>32</v>
      </c>
      <c r="K12" s="28"/>
      <c r="L12" s="29"/>
    </row>
    <row r="13" ht="30.0" customHeight="1">
      <c r="A13" s="22"/>
      <c r="B13" s="30"/>
      <c r="C13" s="23" t="s">
        <v>14</v>
      </c>
      <c r="D13" s="24" t="s">
        <v>15</v>
      </c>
      <c r="E13" s="34" t="s">
        <v>33</v>
      </c>
      <c r="F13" s="35" t="s">
        <v>34</v>
      </c>
      <c r="G13" s="23" t="s">
        <v>18</v>
      </c>
      <c r="H13" s="24"/>
      <c r="I13" s="24">
        <v>1.0</v>
      </c>
      <c r="J13" s="27" t="s">
        <v>35</v>
      </c>
      <c r="K13" s="28"/>
      <c r="L13" s="29"/>
    </row>
    <row r="14" ht="30.0" customHeight="1">
      <c r="A14" s="22"/>
      <c r="B14" s="30"/>
      <c r="C14" s="23" t="s">
        <v>14</v>
      </c>
      <c r="D14" s="24" t="s">
        <v>15</v>
      </c>
      <c r="E14" s="34" t="s">
        <v>36</v>
      </c>
      <c r="F14" s="35" t="s">
        <v>37</v>
      </c>
      <c r="G14" s="23" t="s">
        <v>38</v>
      </c>
      <c r="H14" s="24"/>
      <c r="I14" s="24">
        <v>2.0</v>
      </c>
      <c r="J14" s="27" t="s">
        <v>39</v>
      </c>
      <c r="K14" s="28"/>
      <c r="L14" s="29"/>
    </row>
    <row r="15" ht="30.0" customHeight="1">
      <c r="A15" s="22"/>
      <c r="B15" s="30"/>
      <c r="C15" s="23" t="s">
        <v>14</v>
      </c>
      <c r="D15" s="24" t="s">
        <v>15</v>
      </c>
      <c r="E15" s="34" t="s">
        <v>40</v>
      </c>
      <c r="F15" s="32" t="s">
        <v>41</v>
      </c>
      <c r="G15" s="23" t="s">
        <v>28</v>
      </c>
      <c r="H15" s="24"/>
      <c r="I15" s="24">
        <v>2.0</v>
      </c>
      <c r="J15" s="27" t="s">
        <v>42</v>
      </c>
      <c r="K15" s="28"/>
      <c r="L15" s="29"/>
    </row>
    <row r="16" ht="30.0" customHeight="1">
      <c r="A16" s="22"/>
      <c r="B16" s="30"/>
      <c r="C16" s="23" t="s">
        <v>14</v>
      </c>
      <c r="D16" s="24" t="s">
        <v>15</v>
      </c>
      <c r="E16" s="34" t="s">
        <v>43</v>
      </c>
      <c r="F16" s="32" t="s">
        <v>44</v>
      </c>
      <c r="G16" s="23" t="s">
        <v>18</v>
      </c>
      <c r="H16" s="24"/>
      <c r="I16" s="36"/>
      <c r="J16" s="27" t="s">
        <v>45</v>
      </c>
      <c r="K16" s="28"/>
      <c r="L16" s="29"/>
    </row>
    <row r="17" ht="16.5" customHeight="1">
      <c r="A17" s="37"/>
      <c r="B17" s="38"/>
      <c r="C17" s="39" t="s">
        <v>46</v>
      </c>
      <c r="D17" s="40" t="s">
        <v>47</v>
      </c>
      <c r="E17" s="41"/>
      <c r="F17" s="41"/>
      <c r="G17" s="41"/>
      <c r="H17" s="41"/>
      <c r="I17" s="41"/>
      <c r="J17" s="42" t="s">
        <v>48</v>
      </c>
      <c r="K17" s="43"/>
      <c r="L17" s="43"/>
    </row>
    <row r="18">
      <c r="A18" s="44"/>
      <c r="B18" s="45"/>
      <c r="C18" s="44"/>
      <c r="D18" s="44"/>
      <c r="E18" s="44"/>
      <c r="F18" s="44"/>
      <c r="G18" s="44"/>
      <c r="H18" s="44"/>
      <c r="I18" s="44"/>
      <c r="J18" s="44"/>
      <c r="K18" s="46" t="s">
        <v>49</v>
      </c>
      <c r="L18" s="47"/>
    </row>
    <row r="19" ht="33.75" customHeight="1">
      <c r="A19" s="48"/>
      <c r="B19" s="45"/>
      <c r="C19" s="49" t="s">
        <v>50</v>
      </c>
      <c r="D19" s="50" t="s">
        <v>51</v>
      </c>
      <c r="E19" s="51"/>
      <c r="F19" s="51"/>
      <c r="G19" s="52"/>
      <c r="H19" s="53">
        <f t="shared" ref="H19:I19" si="1">SUBTOTAL(9,OFFSET(H19,1,0):OFFSET(H30,-1,0))</f>
        <v>0</v>
      </c>
      <c r="I19" s="53">
        <f t="shared" si="1"/>
        <v>0</v>
      </c>
      <c r="J19" s="54"/>
      <c r="K19" s="15"/>
      <c r="L19" s="55"/>
    </row>
    <row r="20" ht="30.0" customHeight="1">
      <c r="A20" s="22"/>
      <c r="B20" s="30"/>
      <c r="C20" s="23" t="s">
        <v>14</v>
      </c>
      <c r="D20" s="24" t="s">
        <v>15</v>
      </c>
      <c r="E20" s="25" t="s">
        <v>33</v>
      </c>
      <c r="F20" s="27"/>
      <c r="G20" s="23" t="s">
        <v>18</v>
      </c>
      <c r="H20" s="24"/>
      <c r="I20" s="36"/>
      <c r="J20" s="27" t="s">
        <v>52</v>
      </c>
      <c r="K20" s="28"/>
      <c r="L20" s="29"/>
    </row>
    <row r="21" ht="30.0" customHeight="1">
      <c r="A21" s="22"/>
      <c r="B21" s="30"/>
      <c r="C21" s="23" t="s">
        <v>14</v>
      </c>
      <c r="D21" s="24" t="s">
        <v>53</v>
      </c>
      <c r="E21" s="25" t="s">
        <v>54</v>
      </c>
      <c r="F21" s="27"/>
      <c r="G21" s="23" t="s">
        <v>18</v>
      </c>
      <c r="H21" s="24"/>
      <c r="I21" s="24"/>
      <c r="J21" s="27" t="s">
        <v>55</v>
      </c>
      <c r="K21" s="28"/>
      <c r="L21" s="29"/>
    </row>
    <row r="22" ht="30.0" customHeight="1">
      <c r="A22" s="22"/>
      <c r="B22" s="30"/>
      <c r="C22" s="23" t="s">
        <v>14</v>
      </c>
      <c r="D22" s="24" t="s">
        <v>56</v>
      </c>
      <c r="E22" s="25" t="s">
        <v>57</v>
      </c>
      <c r="F22" s="27"/>
      <c r="G22" s="23" t="s">
        <v>18</v>
      </c>
      <c r="H22" s="24"/>
      <c r="I22" s="24"/>
      <c r="J22" s="27" t="s">
        <v>58</v>
      </c>
      <c r="K22" s="28"/>
      <c r="L22" s="29"/>
    </row>
    <row r="23" ht="30.0" customHeight="1">
      <c r="A23" s="22"/>
      <c r="B23" s="30"/>
      <c r="C23" s="23" t="s">
        <v>14</v>
      </c>
      <c r="D23" s="24" t="s">
        <v>56</v>
      </c>
      <c r="E23" s="31" t="s">
        <v>59</v>
      </c>
      <c r="F23" s="27"/>
      <c r="G23" s="23" t="s">
        <v>18</v>
      </c>
      <c r="H23" s="24"/>
      <c r="I23" s="24"/>
      <c r="J23" s="27" t="s">
        <v>58</v>
      </c>
      <c r="K23" s="28"/>
      <c r="L23" s="29"/>
    </row>
    <row r="24">
      <c r="A24" s="48"/>
      <c r="B24" s="45"/>
      <c r="C24" s="23" t="s">
        <v>14</v>
      </c>
      <c r="D24" s="24" t="s">
        <v>53</v>
      </c>
      <c r="E24" s="25" t="s">
        <v>60</v>
      </c>
      <c r="F24" s="56"/>
      <c r="G24" s="23" t="s">
        <v>38</v>
      </c>
      <c r="H24" s="57"/>
      <c r="I24" s="57"/>
      <c r="J24" s="57"/>
      <c r="K24" s="15"/>
      <c r="L24" s="55"/>
    </row>
    <row r="25">
      <c r="A25" s="48"/>
      <c r="B25" s="45"/>
      <c r="C25" s="23" t="s">
        <v>14</v>
      </c>
      <c r="D25" s="24"/>
      <c r="E25" s="34" t="s">
        <v>30</v>
      </c>
      <c r="F25" s="56"/>
      <c r="G25" s="23"/>
      <c r="H25" s="57"/>
      <c r="I25" s="57"/>
      <c r="J25" s="58"/>
      <c r="K25" s="15"/>
      <c r="L25" s="55"/>
    </row>
    <row r="26">
      <c r="A26" s="48"/>
      <c r="B26" s="45"/>
      <c r="C26" s="23" t="s">
        <v>14</v>
      </c>
      <c r="D26" s="24" t="s">
        <v>61</v>
      </c>
      <c r="E26" s="25" t="s">
        <v>62</v>
      </c>
      <c r="F26" s="56"/>
      <c r="G26" s="23" t="s">
        <v>18</v>
      </c>
      <c r="H26" s="57"/>
      <c r="I26" s="57"/>
      <c r="J26" s="57"/>
      <c r="K26" s="15"/>
      <c r="L26" s="55"/>
    </row>
    <row r="27">
      <c r="A27" s="48"/>
      <c r="B27" s="45"/>
      <c r="C27" s="23" t="s">
        <v>14</v>
      </c>
      <c r="D27" s="24" t="s">
        <v>56</v>
      </c>
      <c r="E27" s="25" t="s">
        <v>63</v>
      </c>
      <c r="F27" s="56"/>
      <c r="G27" s="23" t="s">
        <v>18</v>
      </c>
      <c r="H27" s="57"/>
      <c r="I27" s="57"/>
      <c r="J27" s="57"/>
      <c r="K27" s="15"/>
      <c r="L27" s="55"/>
    </row>
    <row r="28">
      <c r="A28" s="48"/>
      <c r="B28" s="45"/>
      <c r="C28" s="23" t="s">
        <v>14</v>
      </c>
      <c r="D28" s="24" t="s">
        <v>64</v>
      </c>
      <c r="E28" s="25" t="s">
        <v>65</v>
      </c>
      <c r="F28" s="56"/>
      <c r="G28" s="23" t="s">
        <v>18</v>
      </c>
      <c r="H28" s="57"/>
      <c r="I28" s="57"/>
      <c r="J28" s="57"/>
      <c r="K28" s="15"/>
      <c r="L28" s="55"/>
    </row>
    <row r="29">
      <c r="A29" s="48"/>
      <c r="B29" s="45"/>
      <c r="C29" s="23" t="s">
        <v>14</v>
      </c>
      <c r="D29" s="24" t="s">
        <v>66</v>
      </c>
      <c r="E29" s="25" t="s">
        <v>67</v>
      </c>
      <c r="F29" s="56"/>
      <c r="G29" s="23" t="s">
        <v>18</v>
      </c>
      <c r="H29" s="57"/>
      <c r="I29" s="57"/>
      <c r="J29" s="57"/>
      <c r="K29" s="15"/>
      <c r="L29" s="55"/>
    </row>
    <row r="30" ht="33.75" customHeight="1">
      <c r="A30" s="48"/>
      <c r="B30" s="45"/>
      <c r="C30" s="49" t="s">
        <v>68</v>
      </c>
      <c r="D30" s="50" t="s">
        <v>69</v>
      </c>
      <c r="E30" s="51"/>
      <c r="F30" s="51"/>
      <c r="G30" s="52"/>
      <c r="H30" s="53">
        <f t="shared" ref="H30:I30" si="2">SUBTOTAL(9,OFFSET(H30,1,0):OFFSET(H33,-1,0))</f>
        <v>0</v>
      </c>
      <c r="I30" s="53">
        <f t="shared" si="2"/>
        <v>0</v>
      </c>
      <c r="J30" s="54"/>
      <c r="K30" s="15"/>
      <c r="L30" s="55"/>
    </row>
    <row r="31" ht="30.0" customHeight="1">
      <c r="A31" s="22"/>
      <c r="B31" s="30"/>
      <c r="C31" s="23" t="s">
        <v>14</v>
      </c>
      <c r="D31" s="24" t="s">
        <v>15</v>
      </c>
      <c r="E31" s="25" t="s">
        <v>33</v>
      </c>
      <c r="F31" s="27"/>
      <c r="G31" s="23" t="s">
        <v>18</v>
      </c>
      <c r="H31" s="24"/>
      <c r="I31" s="36"/>
      <c r="J31" s="27" t="s">
        <v>52</v>
      </c>
      <c r="K31" s="28"/>
      <c r="L31" s="29"/>
    </row>
    <row r="32">
      <c r="A32" s="48"/>
      <c r="B32" s="45"/>
      <c r="C32" s="23" t="s">
        <v>14</v>
      </c>
      <c r="D32" s="24" t="s">
        <v>53</v>
      </c>
      <c r="E32" s="25" t="s">
        <v>54</v>
      </c>
      <c r="F32" s="27"/>
      <c r="G32" s="23" t="s">
        <v>18</v>
      </c>
      <c r="H32" s="24"/>
      <c r="I32" s="24"/>
      <c r="J32" s="27" t="s">
        <v>55</v>
      </c>
      <c r="K32" s="15"/>
      <c r="L32" s="55"/>
    </row>
    <row r="33" ht="33.75" customHeight="1">
      <c r="A33" s="48"/>
      <c r="B33" s="45"/>
      <c r="C33" s="23" t="s">
        <v>14</v>
      </c>
      <c r="D33" s="24" t="s">
        <v>56</v>
      </c>
      <c r="E33" s="25" t="s">
        <v>57</v>
      </c>
      <c r="F33" s="27"/>
      <c r="G33" s="23" t="s">
        <v>18</v>
      </c>
      <c r="H33" s="24"/>
      <c r="I33" s="24"/>
      <c r="J33" s="27" t="s">
        <v>58</v>
      </c>
      <c r="K33" s="15"/>
      <c r="L33" s="55"/>
    </row>
    <row r="34" ht="30.0" customHeight="1">
      <c r="A34" s="22"/>
      <c r="B34" s="30"/>
      <c r="C34" s="23" t="s">
        <v>14</v>
      </c>
      <c r="D34" s="24" t="s">
        <v>56</v>
      </c>
      <c r="E34" s="31" t="s">
        <v>59</v>
      </c>
      <c r="F34" s="27"/>
      <c r="G34" s="23" t="s">
        <v>18</v>
      </c>
      <c r="H34" s="24"/>
      <c r="I34" s="24"/>
      <c r="J34" s="27" t="s">
        <v>58</v>
      </c>
      <c r="K34" s="28"/>
      <c r="L34" s="29"/>
    </row>
    <row r="35" ht="30.0" customHeight="1">
      <c r="A35" s="22"/>
      <c r="B35" s="30"/>
      <c r="C35" s="23" t="s">
        <v>14</v>
      </c>
      <c r="D35" s="24" t="s">
        <v>53</v>
      </c>
      <c r="E35" s="25" t="s">
        <v>60</v>
      </c>
      <c r="F35" s="56"/>
      <c r="G35" s="23" t="s">
        <v>38</v>
      </c>
      <c r="H35" s="57"/>
      <c r="I35" s="57"/>
      <c r="J35" s="57"/>
      <c r="K35" s="28"/>
      <c r="L35" s="29"/>
    </row>
    <row r="36">
      <c r="A36" s="48"/>
      <c r="B36" s="45"/>
      <c r="C36" s="23" t="s">
        <v>14</v>
      </c>
      <c r="D36" s="24" t="s">
        <v>61</v>
      </c>
      <c r="E36" s="34" t="s">
        <v>70</v>
      </c>
      <c r="F36" s="56"/>
      <c r="G36" s="23" t="s">
        <v>18</v>
      </c>
      <c r="H36" s="57"/>
      <c r="I36" s="57"/>
      <c r="J36" s="59" t="s">
        <v>71</v>
      </c>
      <c r="K36" s="15"/>
      <c r="L36" s="55"/>
    </row>
    <row r="37">
      <c r="A37" s="48"/>
      <c r="B37" s="45"/>
      <c r="C37" s="23" t="s">
        <v>14</v>
      </c>
      <c r="D37" s="24" t="s">
        <v>56</v>
      </c>
      <c r="E37" s="25" t="s">
        <v>63</v>
      </c>
      <c r="F37" s="56"/>
      <c r="G37" s="23" t="s">
        <v>18</v>
      </c>
      <c r="H37" s="57"/>
      <c r="I37" s="57"/>
      <c r="J37" s="59" t="s">
        <v>72</v>
      </c>
      <c r="K37" s="15"/>
      <c r="L37" s="55"/>
    </row>
    <row r="38">
      <c r="A38" s="48"/>
      <c r="B38" s="45"/>
      <c r="C38" s="23" t="s">
        <v>14</v>
      </c>
      <c r="D38" s="24" t="s">
        <v>66</v>
      </c>
      <c r="E38" s="25" t="s">
        <v>67</v>
      </c>
      <c r="F38" s="56"/>
      <c r="G38" s="23" t="s">
        <v>18</v>
      </c>
      <c r="H38" s="57"/>
      <c r="I38" s="57"/>
      <c r="J38" s="59" t="s">
        <v>73</v>
      </c>
      <c r="K38" s="15"/>
      <c r="L38" s="55"/>
    </row>
    <row r="39">
      <c r="A39" s="48"/>
      <c r="B39" s="45"/>
      <c r="C39" s="23" t="s">
        <v>14</v>
      </c>
      <c r="D39" s="24" t="s">
        <v>64</v>
      </c>
      <c r="E39" s="25" t="s">
        <v>65</v>
      </c>
      <c r="F39" s="56"/>
      <c r="G39" s="23" t="s">
        <v>18</v>
      </c>
      <c r="H39" s="57"/>
      <c r="I39" s="57"/>
      <c r="J39" s="59" t="s">
        <v>74</v>
      </c>
      <c r="K39" s="15"/>
      <c r="L39" s="55"/>
    </row>
    <row r="40" ht="33.75" customHeight="1">
      <c r="A40" s="48"/>
      <c r="B40" s="45"/>
      <c r="C40" s="60" t="s">
        <v>75</v>
      </c>
      <c r="D40" s="61" t="s">
        <v>76</v>
      </c>
      <c r="E40" s="62"/>
      <c r="F40" s="62"/>
      <c r="G40" s="63"/>
      <c r="H40" s="64">
        <f t="shared" ref="H40:I40" si="3">SUBTOTAL(9,OFFSET(H40,1,0):OFFSET(H43,-1,0))</f>
        <v>0</v>
      </c>
      <c r="I40" s="64">
        <f t="shared" si="3"/>
        <v>0</v>
      </c>
      <c r="J40" s="65"/>
      <c r="K40" s="15"/>
      <c r="L40" s="55"/>
    </row>
    <row r="41" ht="30.0" customHeight="1">
      <c r="A41" s="22"/>
      <c r="B41" s="30"/>
      <c r="C41" s="23" t="s">
        <v>14</v>
      </c>
      <c r="D41" s="24" t="s">
        <v>15</v>
      </c>
      <c r="E41" s="25" t="s">
        <v>33</v>
      </c>
      <c r="F41" s="27"/>
      <c r="G41" s="23" t="s">
        <v>18</v>
      </c>
      <c r="H41" s="24"/>
      <c r="I41" s="36"/>
      <c r="J41" s="27" t="s">
        <v>52</v>
      </c>
      <c r="K41" s="28"/>
      <c r="L41" s="29"/>
    </row>
    <row r="42">
      <c r="A42" s="48"/>
      <c r="B42" s="45"/>
      <c r="C42" s="23" t="s">
        <v>14</v>
      </c>
      <c r="D42" s="24" t="s">
        <v>53</v>
      </c>
      <c r="E42" s="25" t="s">
        <v>54</v>
      </c>
      <c r="F42" s="27"/>
      <c r="G42" s="23" t="s">
        <v>18</v>
      </c>
      <c r="H42" s="24"/>
      <c r="I42" s="24"/>
      <c r="J42" s="27" t="s">
        <v>55</v>
      </c>
      <c r="K42" s="15"/>
      <c r="L42" s="55"/>
    </row>
    <row r="43" ht="33.75" customHeight="1">
      <c r="A43" s="66"/>
      <c r="B43" s="67"/>
      <c r="C43" s="23" t="s">
        <v>14</v>
      </c>
      <c r="D43" s="24" t="s">
        <v>56</v>
      </c>
      <c r="E43" s="25" t="s">
        <v>57</v>
      </c>
      <c r="F43" s="27"/>
      <c r="G43" s="23" t="s">
        <v>18</v>
      </c>
      <c r="H43" s="24"/>
      <c r="I43" s="24"/>
      <c r="J43" s="27" t="s">
        <v>58</v>
      </c>
      <c r="K43" s="68"/>
      <c r="L43" s="69"/>
    </row>
    <row r="44" ht="37.5" customHeight="1">
      <c r="A44" s="70"/>
      <c r="B44" s="70"/>
      <c r="C44" s="23" t="s">
        <v>14</v>
      </c>
      <c r="D44" s="24" t="s">
        <v>56</v>
      </c>
      <c r="E44" s="31" t="s">
        <v>59</v>
      </c>
      <c r="F44" s="27"/>
      <c r="G44" s="23" t="s">
        <v>18</v>
      </c>
      <c r="H44" s="24"/>
      <c r="I44" s="24"/>
      <c r="J44" s="27" t="s">
        <v>58</v>
      </c>
      <c r="K44" s="70"/>
      <c r="L44" s="71"/>
    </row>
    <row r="45">
      <c r="A45" s="72"/>
      <c r="B45" s="72"/>
      <c r="C45" s="23" t="s">
        <v>14</v>
      </c>
      <c r="D45" s="24" t="s">
        <v>53</v>
      </c>
      <c r="E45" s="25" t="s">
        <v>60</v>
      </c>
      <c r="F45" s="48"/>
      <c r="G45" s="23" t="s">
        <v>38</v>
      </c>
      <c r="H45" s="73"/>
      <c r="I45" s="73"/>
      <c r="J45" s="73"/>
      <c r="K45" s="72"/>
      <c r="L45" s="74"/>
    </row>
    <row r="46" ht="25.5" customHeight="1">
      <c r="A46" s="72"/>
      <c r="B46" s="72"/>
      <c r="C46" s="23" t="s">
        <v>14</v>
      </c>
      <c r="D46" s="24" t="s">
        <v>61</v>
      </c>
      <c r="E46" s="34" t="s">
        <v>70</v>
      </c>
      <c r="F46" s="56"/>
      <c r="G46" s="23" t="s">
        <v>18</v>
      </c>
      <c r="H46" s="57"/>
      <c r="I46" s="57"/>
      <c r="J46" s="59" t="s">
        <v>71</v>
      </c>
      <c r="K46" s="73"/>
      <c r="L46" s="74"/>
    </row>
    <row r="47" ht="25.5" customHeight="1">
      <c r="A47" s="72"/>
      <c r="B47" s="72"/>
      <c r="C47" s="75" t="s">
        <v>14</v>
      </c>
      <c r="D47" s="24" t="s">
        <v>56</v>
      </c>
      <c r="E47" s="25" t="s">
        <v>63</v>
      </c>
      <c r="F47" s="56"/>
      <c r="G47" s="23" t="s">
        <v>18</v>
      </c>
      <c r="H47" s="57"/>
      <c r="I47" s="57"/>
      <c r="J47" s="59" t="s">
        <v>72</v>
      </c>
      <c r="K47" s="76"/>
      <c r="L47" s="74"/>
    </row>
    <row r="48" ht="25.5" customHeight="1">
      <c r="A48" s="72"/>
      <c r="B48" s="72"/>
      <c r="C48" s="75" t="s">
        <v>14</v>
      </c>
      <c r="D48" s="24" t="s">
        <v>66</v>
      </c>
      <c r="E48" s="25" t="s">
        <v>67</v>
      </c>
      <c r="F48" s="56"/>
      <c r="G48" s="23" t="s">
        <v>18</v>
      </c>
      <c r="H48" s="57"/>
      <c r="I48" s="57"/>
      <c r="J48" s="59" t="s">
        <v>73</v>
      </c>
      <c r="K48" s="76"/>
      <c r="L48" s="74"/>
    </row>
    <row r="49" ht="25.5" customHeight="1">
      <c r="A49" s="72"/>
      <c r="B49" s="72"/>
      <c r="C49" s="75" t="s">
        <v>14</v>
      </c>
      <c r="D49" s="24" t="s">
        <v>64</v>
      </c>
      <c r="E49" s="25" t="s">
        <v>65</v>
      </c>
      <c r="F49" s="56"/>
      <c r="G49" s="23" t="s">
        <v>18</v>
      </c>
      <c r="H49" s="57"/>
      <c r="I49" s="57"/>
      <c r="J49" s="59" t="s">
        <v>74</v>
      </c>
      <c r="K49" s="76"/>
      <c r="L49" s="74"/>
    </row>
    <row r="50" ht="26.25" customHeight="1">
      <c r="A50" s="72"/>
      <c r="B50" s="72"/>
      <c r="C50" s="77" t="s">
        <v>77</v>
      </c>
      <c r="D50" s="78"/>
      <c r="E50" s="79" t="s">
        <v>78</v>
      </c>
      <c r="F50" s="80"/>
      <c r="G50" s="81" t="s">
        <v>79</v>
      </c>
      <c r="H50" s="72"/>
      <c r="I50" s="72"/>
      <c r="J50" s="82"/>
      <c r="K50" s="72"/>
      <c r="L50" s="74"/>
    </row>
    <row r="51" ht="23.25" customHeight="1">
      <c r="A51" s="72"/>
      <c r="B51" s="83"/>
      <c r="C51" s="84" t="s">
        <v>80</v>
      </c>
      <c r="D51" s="72"/>
      <c r="E51" s="85" t="s">
        <v>81</v>
      </c>
      <c r="F51" s="80"/>
      <c r="G51" s="86" t="s">
        <v>18</v>
      </c>
      <c r="H51" s="87"/>
      <c r="I51" s="72"/>
      <c r="J51" s="88"/>
      <c r="K51" s="72"/>
      <c r="L51" s="74"/>
    </row>
    <row r="52" ht="23.25" customHeight="1">
      <c r="A52" s="72"/>
      <c r="B52" s="83"/>
      <c r="C52" s="84" t="s">
        <v>82</v>
      </c>
      <c r="D52" s="72"/>
      <c r="E52" s="85" t="s">
        <v>83</v>
      </c>
      <c r="F52" s="80"/>
      <c r="G52" s="86" t="s">
        <v>38</v>
      </c>
      <c r="H52" s="72"/>
      <c r="I52" s="72"/>
      <c r="J52" s="72"/>
      <c r="K52" s="72"/>
      <c r="L52" s="74"/>
    </row>
    <row r="53" ht="23.25" customHeight="1">
      <c r="A53" s="72"/>
      <c r="B53" s="83"/>
      <c r="C53" s="84" t="s">
        <v>84</v>
      </c>
      <c r="D53" s="72"/>
      <c r="E53" s="89" t="s">
        <v>85</v>
      </c>
      <c r="F53" s="72"/>
      <c r="G53" s="86" t="s">
        <v>28</v>
      </c>
      <c r="H53" s="87" t="s">
        <v>86</v>
      </c>
      <c r="I53" s="72"/>
      <c r="J53" s="72"/>
      <c r="K53" s="72"/>
      <c r="L53" s="74"/>
    </row>
    <row r="54" ht="23.25" customHeight="1">
      <c r="A54" s="72"/>
      <c r="B54" s="83"/>
      <c r="C54" s="90" t="s">
        <v>14</v>
      </c>
      <c r="D54" s="72"/>
      <c r="E54" s="85" t="s">
        <v>87</v>
      </c>
      <c r="F54" s="91"/>
      <c r="G54" s="72"/>
      <c r="H54" s="72"/>
      <c r="I54" s="72"/>
      <c r="J54" s="72"/>
      <c r="K54" s="72"/>
      <c r="L54" s="74"/>
    </row>
    <row r="55" ht="23.25" customHeight="1">
      <c r="A55" s="72"/>
      <c r="B55" s="83"/>
      <c r="C55" s="84" t="s">
        <v>88</v>
      </c>
      <c r="D55" s="72"/>
      <c r="E55" s="85"/>
      <c r="F55" s="91"/>
      <c r="G55" s="92"/>
      <c r="H55" s="92"/>
      <c r="I55" s="92"/>
      <c r="J55" s="92"/>
      <c r="K55" s="72"/>
      <c r="L55" s="74"/>
    </row>
    <row r="56" ht="23.25" customHeight="1">
      <c r="A56" s="72"/>
      <c r="B56" s="72"/>
      <c r="C56" s="72"/>
      <c r="D56" s="72"/>
      <c r="E56" s="72"/>
      <c r="F56" s="93"/>
      <c r="G56" s="94" t="s">
        <v>89</v>
      </c>
      <c r="H56" s="92"/>
      <c r="I56" s="92"/>
      <c r="J56" s="92"/>
      <c r="K56" s="95"/>
      <c r="L56" s="74"/>
    </row>
    <row r="57" ht="23.25" customHeight="1">
      <c r="A57" s="96"/>
      <c r="B57" s="96"/>
      <c r="C57" s="97"/>
      <c r="D57" s="72"/>
      <c r="E57" s="72"/>
      <c r="F57" s="98"/>
      <c r="G57" s="99" t="s">
        <v>90</v>
      </c>
      <c r="H57" s="100" t="str">
        <f>H40/H43</f>
        <v>#DIV/0!</v>
      </c>
      <c r="I57" s="101" t="str">
        <f>REPT("⚑",MIN(H59,H58)) &amp; REPT("⚐",MAX(0,H59-H58)) &amp; "⌛" &amp; REPT("⚑",MAX(0,H58-H59)) &amp; REPT("⚐",G2-MAX(H59,H58)) &amp; "🏁"</f>
        <v>#DIV/0!</v>
      </c>
      <c r="J57" s="101"/>
      <c r="K57" s="95"/>
      <c r="L57" s="74"/>
    </row>
    <row r="58" ht="23.25" customHeight="1">
      <c r="A58" s="102"/>
      <c r="B58" s="102"/>
      <c r="C58" s="103"/>
      <c r="D58" s="72"/>
      <c r="E58" s="72"/>
      <c r="F58" s="104"/>
      <c r="G58" s="99" t="s">
        <v>91</v>
      </c>
      <c r="H58" s="105" t="str">
        <f>ROUND(H57*G2,0)</f>
        <v>#DIV/0!</v>
      </c>
      <c r="I58" s="101"/>
      <c r="J58" s="101"/>
      <c r="K58" s="95"/>
      <c r="L58" s="74"/>
    </row>
    <row r="59" ht="23.25" customHeight="1">
      <c r="A59" s="72"/>
      <c r="B59" s="72"/>
      <c r="C59" s="72"/>
      <c r="D59" s="72"/>
      <c r="E59" s="72"/>
      <c r="F59" s="104"/>
      <c r="G59" s="99" t="s">
        <v>92</v>
      </c>
      <c r="H59" s="106">
        <f>IF(TODAY()&lt;F2,0,IF(TODAY()&gt;(F2+G2),G2,TODAY()-F2))</f>
        <v>2</v>
      </c>
      <c r="I59" s="101"/>
      <c r="J59" s="101"/>
      <c r="K59" s="95"/>
      <c r="L59" s="74"/>
    </row>
    <row r="60">
      <c r="A60" s="72"/>
      <c r="B60" s="72"/>
      <c r="C60" s="72"/>
      <c r="D60" s="72"/>
      <c r="E60" s="72"/>
      <c r="F60" s="72"/>
      <c r="G60" s="107"/>
      <c r="H60" s="107"/>
      <c r="I60" s="107"/>
      <c r="J60" s="107"/>
      <c r="K60" s="72"/>
      <c r="L60" s="74"/>
    </row>
  </sheetData>
  <mergeCells count="3">
    <mergeCell ref="C1:E2"/>
    <mergeCell ref="H1:I1"/>
    <mergeCell ref="H2:I2"/>
  </mergeCells>
  <conditionalFormatting sqref="C1">
    <cfRule type="cellIs" dxfId="0" priority="1" operator="equal">
      <formula>#REF!</formula>
    </cfRule>
  </conditionalFormatting>
  <conditionalFormatting sqref="C3">
    <cfRule type="cellIs" dxfId="1" priority="2" operator="equal">
      <formula>$C$59</formula>
    </cfRule>
  </conditionalFormatting>
  <conditionalFormatting sqref="C3">
    <cfRule type="cellIs" dxfId="2" priority="3" operator="equal">
      <formula>$C$50</formula>
    </cfRule>
  </conditionalFormatting>
  <conditionalFormatting sqref="C3">
    <cfRule type="cellIs" dxfId="3" priority="4" operator="equal">
      <formula>$C$51</formula>
    </cfRule>
  </conditionalFormatting>
  <conditionalFormatting sqref="C3">
    <cfRule type="cellIs" dxfId="4" priority="5" operator="equal">
      <formula>$C$52</formula>
    </cfRule>
  </conditionalFormatting>
  <conditionalFormatting sqref="C3">
    <cfRule type="cellIs" dxfId="0" priority="6" operator="equal">
      <formula>$C$53</formula>
    </cfRule>
  </conditionalFormatting>
  <conditionalFormatting sqref="G1:G60 H46:H49">
    <cfRule type="cellIs" dxfId="5" priority="7" operator="equal">
      <formula>$G$53</formula>
    </cfRule>
  </conditionalFormatting>
  <conditionalFormatting sqref="G1:G60 H46:H49">
    <cfRule type="cellIs" dxfId="6" priority="8" operator="equal">
      <formula>$G$52</formula>
    </cfRule>
  </conditionalFormatting>
  <conditionalFormatting sqref="G1:G60 H46:H49">
    <cfRule type="cellIs" dxfId="7" priority="9" operator="equal">
      <formula>$G$51</formula>
    </cfRule>
  </conditionalFormatting>
  <conditionalFormatting sqref="C3:C4 A4:B4 C6:C18 C20:C29 C31:C39 C41:C56 G45:G50 D46:D49 H46:H49 G56 C59:C60">
    <cfRule type="cellIs" dxfId="1" priority="10" operator="equal">
      <formula>$C$51</formula>
    </cfRule>
  </conditionalFormatting>
  <conditionalFormatting sqref="C3:C4 A4:B4 C6:C18 C20:C29 C31:C39 C41:C56 G45:G50 D46:D49 H46:H49 G56 C59:C60">
    <cfRule type="cellIs" dxfId="2" priority="11" operator="equal">
      <formula>$C$52</formula>
    </cfRule>
  </conditionalFormatting>
  <conditionalFormatting sqref="C3:C4 A4:B4 C6:C18 C20:C29 C31:C39 C41:C56 G45:G50 D46:D49 H46:H49 G56 C59:C60">
    <cfRule type="cellIs" dxfId="3" priority="12" operator="equal">
      <formula>$C$53</formula>
    </cfRule>
  </conditionalFormatting>
  <conditionalFormatting sqref="C3:C4 A4:B4 C6:C18 C20:C29 C31:C39 C41:C56 G45:G50 D46:D49 H46:H49 G56 C59:C60">
    <cfRule type="cellIs" dxfId="4" priority="13" operator="equal">
      <formula>$C$54</formula>
    </cfRule>
  </conditionalFormatting>
  <conditionalFormatting sqref="C55">
    <cfRule type="notContainsBlanks" dxfId="8" priority="14">
      <formula>LEN(TRIM(C55))&gt;0</formula>
    </cfRule>
  </conditionalFormatting>
  <conditionalFormatting sqref="C1:C60 A4:B4 G45:G50 J45:J51 D46:D49 H46:H49 K46:K49 G56">
    <cfRule type="cellIs" dxfId="0" priority="15" operator="equal">
      <formula>$C$55</formula>
    </cfRule>
  </conditionalFormatting>
  <conditionalFormatting sqref="B1:B60 C46:C49">
    <cfRule type="expression" dxfId="9" priority="16">
      <formula>(C1=$C$51)</formula>
    </cfRule>
  </conditionalFormatting>
  <conditionalFormatting sqref="B1:B60 C46:C49">
    <cfRule type="expression" dxfId="10" priority="17">
      <formula>(C1=$C$52)</formula>
    </cfRule>
  </conditionalFormatting>
  <conditionalFormatting sqref="B1:B60 C46:C49">
    <cfRule type="expression" dxfId="11" priority="18">
      <formula>(C1=$C$53)</formula>
    </cfRule>
  </conditionalFormatting>
  <conditionalFormatting sqref="B1:B60 C46:C49">
    <cfRule type="expression" dxfId="12" priority="19">
      <formula>(C1=$C$54)</formula>
    </cfRule>
  </conditionalFormatting>
  <conditionalFormatting sqref="B1:B60 C46:C49">
    <cfRule type="expression" dxfId="13" priority="20">
      <formula>(C1=$C$55)</formula>
    </cfRule>
  </conditionalFormatting>
  <conditionalFormatting sqref="E3">
    <cfRule type="containsText" dxfId="14" priority="21" operator="containsText" text="Vertex42.com">
      <formula>NOT(ISERROR(SEARCH(("Vertex42.com"),(E3))))</formula>
    </cfRule>
  </conditionalFormatting>
  <dataValidations>
    <dataValidation type="list" allowBlank="1" sqref="D6:D16 D20:D29 D31:D39 D41:D49">
      <formula1>list_role</formula1>
    </dataValidation>
    <dataValidation type="list" allowBlank="1" showErrorMessage="1" sqref="G6:G16 G20:G29 G31:G39 G41:G49">
      <formula1>list_priority</formula1>
    </dataValidation>
    <dataValidation type="list" allowBlank="1" showErrorMessage="1" sqref="C6:C16 C20:C29 C31:C39 C41:C49">
      <formula1>list_type</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8.86"/>
    <col customWidth="1" min="2" max="3" width="17.14"/>
    <col customWidth="1" min="4" max="4" width="51.86"/>
  </cols>
  <sheetData>
    <row r="1" ht="40.5" customHeight="1">
      <c r="A1" s="108" t="s">
        <v>93</v>
      </c>
      <c r="B1" s="109"/>
      <c r="C1" s="109"/>
      <c r="D1" s="109"/>
      <c r="E1" s="110"/>
    </row>
    <row r="2" ht="21.0" customHeight="1">
      <c r="A2" s="111" t="s">
        <v>5</v>
      </c>
      <c r="B2" s="111" t="s">
        <v>94</v>
      </c>
      <c r="C2" s="111" t="s">
        <v>95</v>
      </c>
      <c r="D2" s="112"/>
      <c r="E2" s="110"/>
    </row>
    <row r="3" hidden="1">
      <c r="A3" s="113"/>
      <c r="B3" s="114"/>
      <c r="C3" s="114"/>
      <c r="D3" s="114"/>
      <c r="E3" s="110"/>
    </row>
    <row r="4" ht="21.0" customHeight="1">
      <c r="A4" s="115" t="s">
        <v>15</v>
      </c>
      <c r="B4" s="116">
        <f>SUMIFS(Kanban!$H$19:$H$36,Kanban!$D$19:$D$36,A4)</f>
        <v>0</v>
      </c>
      <c r="C4" s="116">
        <f>SUMIFS(Kanban!$H$40:$H$42,Kanban!$D$40:$D$42,A4)</f>
        <v>0</v>
      </c>
      <c r="D4" s="117"/>
      <c r="E4" s="110"/>
    </row>
    <row r="5" ht="21.0" customHeight="1">
      <c r="A5" s="115"/>
      <c r="B5" s="116">
        <f>SUMIFS(Kanban!$H$19:$H$36,Kanban!$D$19:$D$36,A5)</f>
        <v>0</v>
      </c>
      <c r="C5" s="116">
        <f>SUMIFS(Kanban!$H$40:$H$42,Kanban!$D$40:$D$42,A5)</f>
        <v>0</v>
      </c>
      <c r="D5" s="114"/>
      <c r="E5" s="110"/>
    </row>
    <row r="6" ht="21.0" customHeight="1">
      <c r="A6" s="115" t="s">
        <v>64</v>
      </c>
      <c r="B6" s="116">
        <f>SUMIFS(Kanban!$H$19:$H$36,Kanban!$D$19:$D$36,A6)</f>
        <v>0</v>
      </c>
      <c r="C6" s="116">
        <f>SUMIFS(Kanban!$H$40:$H$42,Kanban!$D$40:$D$42,A6)</f>
        <v>0</v>
      </c>
      <c r="D6" s="114"/>
      <c r="E6" s="110"/>
    </row>
    <row r="7" ht="21.0" customHeight="1">
      <c r="A7" s="115" t="s">
        <v>96</v>
      </c>
      <c r="B7" s="116">
        <f>SUMIFS(Kanban!$H$19:$H$36,Kanban!$D$19:$D$36,A7)</f>
        <v>0</v>
      </c>
      <c r="C7" s="116">
        <f>SUMIFS(Kanban!$H$40:$H$42,Kanban!$D$40:$D$42,A7)</f>
        <v>0</v>
      </c>
      <c r="D7" s="114"/>
      <c r="E7" s="110"/>
    </row>
    <row r="8" ht="21.0" customHeight="1">
      <c r="A8" s="115" t="s">
        <v>97</v>
      </c>
      <c r="B8" s="116">
        <f>SUMIFS(Kanban!$H$19:$H$36,Kanban!$D$19:$D$36,A8)</f>
        <v>0</v>
      </c>
      <c r="C8" s="116">
        <f>SUMIFS(Kanban!$H$40:$H$42,Kanban!$D$40:$D$42,A8)</f>
        <v>0</v>
      </c>
      <c r="D8" s="114"/>
      <c r="E8" s="110"/>
    </row>
    <row r="9" ht="21.0" customHeight="1">
      <c r="A9" s="115" t="s">
        <v>56</v>
      </c>
      <c r="B9" s="116">
        <f>SUMIFS(Kanban!$H$19:$H$36,Kanban!$D$19:$D$36,A9)</f>
        <v>0</v>
      </c>
      <c r="C9" s="116">
        <f>SUMIFS(Kanban!$H$40:$H$42,Kanban!$D$40:$D$42,A9)</f>
        <v>0</v>
      </c>
      <c r="D9" s="114"/>
      <c r="E9" s="110"/>
    </row>
    <row r="10" ht="21.0" customHeight="1">
      <c r="A10" s="115" t="s">
        <v>66</v>
      </c>
      <c r="B10" s="116">
        <f>SUMIFS(Kanban!$H$19:$H$36,Kanban!$D$19:$D$36,A10)</f>
        <v>0</v>
      </c>
      <c r="C10" s="116">
        <f>SUMIFS(Kanban!$H$40:$H$42,Kanban!$D$40:$D$42,A10)</f>
        <v>0</v>
      </c>
      <c r="D10" s="114"/>
      <c r="E10" s="110"/>
    </row>
    <row r="11" ht="21.0" customHeight="1">
      <c r="A11" s="115" t="s">
        <v>61</v>
      </c>
      <c r="B11" s="116">
        <f>SUMIFS(Kanban!$H$19:$H$36,Kanban!$D$19:$D$36,A11)</f>
        <v>0</v>
      </c>
      <c r="C11" s="116">
        <f>SUMIFS(Kanban!$H$40:$H$42,Kanban!$D$40:$D$42,A11)</f>
        <v>0</v>
      </c>
      <c r="D11" s="114"/>
      <c r="E11" s="110"/>
    </row>
    <row r="12" ht="21.0" customHeight="1">
      <c r="A12" s="115"/>
      <c r="B12" s="116">
        <f>SUMIFS(Kanban!$H$19:$H$36,Kanban!$D$19:$D$36,A12)</f>
        <v>0</v>
      </c>
      <c r="C12" s="116">
        <f>SUMIFS(Kanban!$H$40:$H$42,Kanban!$D$40:$D$42,A12)</f>
        <v>0</v>
      </c>
      <c r="D12" s="114"/>
      <c r="E12" s="110"/>
    </row>
    <row r="13" ht="21.0" customHeight="1">
      <c r="A13" s="115"/>
      <c r="B13" s="116">
        <f>SUMIFS(Kanban!$H$19:$H$36,Kanban!$D$19:$D$36,A13)</f>
        <v>0</v>
      </c>
      <c r="C13" s="116">
        <f>SUMIFS(Kanban!$H$40:$H$42,Kanban!$D$40:$D$42,A13)</f>
        <v>0</v>
      </c>
      <c r="D13" s="114"/>
      <c r="E13" s="110"/>
    </row>
    <row r="14" ht="21.0" customHeight="1">
      <c r="A14" s="118"/>
      <c r="B14" s="116">
        <f>SUMIFS(Kanban!$H$19:$H$36,Kanban!$D$19:$D$36,A14)</f>
        <v>0</v>
      </c>
      <c r="C14" s="116">
        <f>SUMIFS(Kanban!$H$40:$H$42,Kanban!$D$40:$D$42,A14)</f>
        <v>0</v>
      </c>
      <c r="D14" s="114"/>
      <c r="E14" s="110"/>
    </row>
    <row r="15" ht="21.0" customHeight="1">
      <c r="A15" s="118"/>
      <c r="B15" s="116">
        <f>SUMIFS(Kanban!$H$19:$H$36,Kanban!$D$19:$D$36,A15)</f>
        <v>0</v>
      </c>
      <c r="C15" s="116">
        <f>SUMIFS(Kanban!$H$40:$H$42,Kanban!$D$40:$D$42,A15)</f>
        <v>0</v>
      </c>
      <c r="D15" s="114"/>
      <c r="E15" s="110"/>
    </row>
    <row r="16" ht="21.0" customHeight="1">
      <c r="A16" s="118"/>
      <c r="B16" s="116">
        <f>SUMIFS(Kanban!$H$19:$H$36,Kanban!$D$19:$D$36,A16)</f>
        <v>0</v>
      </c>
      <c r="C16" s="116">
        <f>SUMIFS(Kanban!$H$40:$H$42,Kanban!$D$40:$D$42,A16)</f>
        <v>0</v>
      </c>
      <c r="D16" s="114"/>
      <c r="E16" s="1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8.86"/>
    <col customWidth="1" min="5" max="5" width="11.43"/>
    <col customWidth="1" min="6" max="6" width="51.86"/>
  </cols>
  <sheetData>
    <row r="1" ht="40.5" customHeight="1">
      <c r="A1" s="108" t="s">
        <v>98</v>
      </c>
      <c r="B1" s="109"/>
      <c r="C1" s="109"/>
      <c r="D1" s="109"/>
      <c r="E1" s="109"/>
      <c r="F1" s="109"/>
      <c r="G1" s="110"/>
    </row>
    <row r="2" ht="21.0" customHeight="1">
      <c r="A2" s="119" t="s">
        <v>1</v>
      </c>
      <c r="B2" s="111" t="s">
        <v>99</v>
      </c>
      <c r="C2" s="119" t="s">
        <v>100</v>
      </c>
      <c r="D2" s="119" t="s">
        <v>101</v>
      </c>
      <c r="E2" s="119" t="s">
        <v>102</v>
      </c>
      <c r="F2" s="112" t="s">
        <v>103</v>
      </c>
      <c r="G2" s="110"/>
    </row>
    <row r="3">
      <c r="A3" s="120"/>
      <c r="B3" s="114"/>
      <c r="C3" s="114"/>
      <c r="D3" s="114"/>
      <c r="E3" s="114"/>
      <c r="F3" s="114"/>
      <c r="G3" s="110"/>
    </row>
    <row r="4" ht="21.0" customHeight="1">
      <c r="A4" s="121">
        <v>43741.0</v>
      </c>
      <c r="B4" s="115">
        <v>2.0</v>
      </c>
      <c r="C4" s="122">
        <v>48.0</v>
      </c>
      <c r="D4" s="122">
        <v>24.0</v>
      </c>
      <c r="E4" s="116">
        <f t="shared" ref="E4:E16" si="1">IFERROR(D4/B4,"-")</f>
        <v>12</v>
      </c>
      <c r="F4" s="114"/>
      <c r="G4" s="110"/>
    </row>
    <row r="5" ht="21.0" customHeight="1">
      <c r="A5" s="123"/>
      <c r="B5" s="122"/>
      <c r="C5" s="122"/>
      <c r="D5" s="122"/>
      <c r="E5" s="116" t="str">
        <f t="shared" si="1"/>
        <v>-</v>
      </c>
      <c r="F5" s="114"/>
      <c r="G5" s="110"/>
    </row>
    <row r="6" ht="21.0" customHeight="1">
      <c r="A6" s="123"/>
      <c r="B6" s="122"/>
      <c r="C6" s="122"/>
      <c r="D6" s="122"/>
      <c r="E6" s="116" t="str">
        <f t="shared" si="1"/>
        <v>-</v>
      </c>
      <c r="F6" s="114"/>
      <c r="G6" s="110"/>
    </row>
    <row r="7" ht="21.0" customHeight="1">
      <c r="A7" s="123"/>
      <c r="B7" s="122"/>
      <c r="C7" s="122"/>
      <c r="D7" s="122"/>
      <c r="E7" s="116" t="str">
        <f t="shared" si="1"/>
        <v>-</v>
      </c>
      <c r="F7" s="114"/>
      <c r="G7" s="110"/>
    </row>
    <row r="8" ht="21.0" customHeight="1">
      <c r="A8" s="123"/>
      <c r="B8" s="122"/>
      <c r="C8" s="122"/>
      <c r="D8" s="122"/>
      <c r="E8" s="116" t="str">
        <f t="shared" si="1"/>
        <v>-</v>
      </c>
      <c r="F8" s="114"/>
      <c r="G8" s="110"/>
    </row>
    <row r="9" ht="21.0" customHeight="1">
      <c r="A9" s="123"/>
      <c r="B9" s="122"/>
      <c r="C9" s="122"/>
      <c r="D9" s="122"/>
      <c r="E9" s="116" t="str">
        <f t="shared" si="1"/>
        <v>-</v>
      </c>
      <c r="F9" s="114"/>
      <c r="G9" s="110"/>
    </row>
    <row r="10" ht="21.0" customHeight="1">
      <c r="A10" s="123"/>
      <c r="B10" s="122"/>
      <c r="C10" s="122"/>
      <c r="D10" s="122"/>
      <c r="E10" s="116" t="str">
        <f t="shared" si="1"/>
        <v>-</v>
      </c>
      <c r="F10" s="114"/>
      <c r="G10" s="110"/>
    </row>
    <row r="11" ht="21.0" customHeight="1">
      <c r="A11" s="123"/>
      <c r="B11" s="122"/>
      <c r="C11" s="122"/>
      <c r="D11" s="122"/>
      <c r="E11" s="116" t="str">
        <f t="shared" si="1"/>
        <v>-</v>
      </c>
      <c r="F11" s="114"/>
      <c r="G11" s="110"/>
    </row>
    <row r="12" ht="21.0" customHeight="1">
      <c r="A12" s="123"/>
      <c r="B12" s="122"/>
      <c r="C12" s="122"/>
      <c r="D12" s="122"/>
      <c r="E12" s="116" t="str">
        <f t="shared" si="1"/>
        <v>-</v>
      </c>
      <c r="F12" s="114"/>
      <c r="G12" s="110"/>
    </row>
    <row r="13" ht="21.0" customHeight="1">
      <c r="A13" s="123"/>
      <c r="B13" s="122"/>
      <c r="C13" s="122"/>
      <c r="D13" s="122"/>
      <c r="E13" s="116" t="str">
        <f t="shared" si="1"/>
        <v>-</v>
      </c>
      <c r="F13" s="114"/>
      <c r="G13" s="110"/>
    </row>
    <row r="14" ht="21.0" customHeight="1">
      <c r="A14" s="123"/>
      <c r="B14" s="122"/>
      <c r="C14" s="122"/>
      <c r="D14" s="122"/>
      <c r="E14" s="116" t="str">
        <f t="shared" si="1"/>
        <v>-</v>
      </c>
      <c r="F14" s="114"/>
      <c r="G14" s="110"/>
    </row>
    <row r="15" ht="21.0" customHeight="1">
      <c r="A15" s="123"/>
      <c r="B15" s="122"/>
      <c r="C15" s="122"/>
      <c r="D15" s="122"/>
      <c r="E15" s="116" t="str">
        <f t="shared" si="1"/>
        <v>-</v>
      </c>
      <c r="F15" s="114"/>
      <c r="G15" s="110"/>
    </row>
    <row r="16" ht="21.0" customHeight="1">
      <c r="A16" s="123"/>
      <c r="B16" s="122"/>
      <c r="C16" s="122"/>
      <c r="D16" s="122"/>
      <c r="E16" s="116" t="str">
        <f t="shared" si="1"/>
        <v>-</v>
      </c>
      <c r="F16" s="114"/>
      <c r="G16" s="1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1.0"/>
    <col customWidth="1" min="2" max="2" width="91.86"/>
    <col customWidth="1" min="3" max="25" width="8.71"/>
  </cols>
  <sheetData>
    <row r="1" ht="28.5" customHeight="1">
      <c r="A1" s="124" t="s">
        <v>104</v>
      </c>
      <c r="B1" s="125" t="s">
        <v>105</v>
      </c>
    </row>
    <row r="2">
      <c r="A2" s="126" t="s">
        <v>106</v>
      </c>
      <c r="B2" s="127"/>
    </row>
    <row r="3">
      <c r="A3" s="128"/>
      <c r="B3" s="128"/>
    </row>
    <row r="4">
      <c r="A4" s="128" t="s">
        <v>107</v>
      </c>
    </row>
    <row r="5">
      <c r="A5" s="129"/>
      <c r="B5" s="130" t="s">
        <v>108</v>
      </c>
    </row>
    <row r="6">
      <c r="A6" s="129"/>
      <c r="B6" s="130"/>
    </row>
    <row r="7">
      <c r="A7" s="129"/>
      <c r="B7" s="131" t="s">
        <v>109</v>
      </c>
    </row>
    <row r="8">
      <c r="A8" s="129"/>
      <c r="B8" s="126" t="s">
        <v>110</v>
      </c>
    </row>
    <row r="9">
      <c r="A9" s="132"/>
      <c r="B9" s="132"/>
    </row>
    <row r="10">
      <c r="A10" s="128" t="s">
        <v>111</v>
      </c>
    </row>
    <row r="11">
      <c r="A11" s="133"/>
      <c r="B11" s="130" t="s">
        <v>112</v>
      </c>
    </row>
    <row r="12">
      <c r="A12" s="129"/>
      <c r="B12" s="134"/>
    </row>
    <row r="13">
      <c r="A13" s="129"/>
      <c r="B13" s="135" t="s">
        <v>113</v>
      </c>
    </row>
    <row r="14">
      <c r="A14" s="129"/>
      <c r="B14" s="130" t="s">
        <v>114</v>
      </c>
    </row>
    <row r="15">
      <c r="A15" s="132"/>
      <c r="B15" s="132"/>
    </row>
    <row r="16">
      <c r="A16" s="132"/>
      <c r="B16" s="135" t="s">
        <v>115</v>
      </c>
    </row>
    <row r="17">
      <c r="A17" s="132"/>
      <c r="B17" s="130" t="s">
        <v>116</v>
      </c>
    </row>
    <row r="18">
      <c r="A18" s="132"/>
      <c r="B18" s="132"/>
    </row>
    <row r="19">
      <c r="A19" s="132"/>
      <c r="B19" s="135" t="s">
        <v>117</v>
      </c>
    </row>
    <row r="20">
      <c r="A20" s="132"/>
      <c r="B20" s="130" t="s">
        <v>118</v>
      </c>
    </row>
    <row r="21">
      <c r="A21" s="132"/>
      <c r="B21" s="130"/>
    </row>
    <row r="22">
      <c r="A22" s="132"/>
      <c r="B22" s="135" t="s">
        <v>119</v>
      </c>
    </row>
    <row r="23">
      <c r="A23" s="133"/>
      <c r="B23" s="130" t="s">
        <v>120</v>
      </c>
    </row>
    <row r="24">
      <c r="A24" s="133"/>
      <c r="B24" s="134"/>
    </row>
    <row r="25">
      <c r="A25" s="132"/>
      <c r="B25" s="135" t="s">
        <v>121</v>
      </c>
    </row>
    <row r="26">
      <c r="A26" s="133"/>
      <c r="B26" s="130" t="s">
        <v>122</v>
      </c>
    </row>
    <row r="27">
      <c r="A27" s="133"/>
      <c r="B27" s="134"/>
    </row>
    <row r="28">
      <c r="A28" s="136"/>
      <c r="B28" s="136"/>
    </row>
    <row r="29">
      <c r="A29" s="136" t="s">
        <v>123</v>
      </c>
    </row>
    <row r="30">
      <c r="A30" s="136"/>
      <c r="B30" s="137" t="s">
        <v>124</v>
      </c>
    </row>
    <row r="31">
      <c r="A31" s="136"/>
      <c r="B31" s="138" t="s">
        <v>125</v>
      </c>
    </row>
    <row r="32">
      <c r="A32" s="136"/>
      <c r="B32" s="137" t="s">
        <v>126</v>
      </c>
    </row>
    <row r="33">
      <c r="A33" s="128"/>
      <c r="B33" s="128"/>
    </row>
    <row r="34">
      <c r="A34" s="128" t="s">
        <v>127</v>
      </c>
    </row>
    <row r="35">
      <c r="A35" s="139"/>
      <c r="B35" s="130" t="s">
        <v>128</v>
      </c>
    </row>
    <row r="36">
      <c r="A36" s="139"/>
      <c r="B36" s="140"/>
    </row>
    <row r="37">
      <c r="A37" s="139"/>
      <c r="B37" s="141" t="s">
        <v>129</v>
      </c>
    </row>
    <row r="38">
      <c r="A38" s="139"/>
      <c r="B38" s="141" t="s">
        <v>130</v>
      </c>
    </row>
    <row r="39">
      <c r="A39" s="139"/>
      <c r="B39" s="133"/>
    </row>
    <row r="40">
      <c r="A40" s="128" t="s">
        <v>131</v>
      </c>
    </row>
    <row r="41">
      <c r="A41" s="128"/>
      <c r="B41" s="130" t="s">
        <v>132</v>
      </c>
    </row>
    <row r="42">
      <c r="A42" s="128"/>
      <c r="B42" s="128"/>
    </row>
    <row r="43">
      <c r="A43" s="128"/>
      <c r="B43" s="126" t="s">
        <v>133</v>
      </c>
    </row>
  </sheetData>
  <mergeCells count="5">
    <mergeCell ref="A10:B10"/>
    <mergeCell ref="A34:B34"/>
    <mergeCell ref="A4:B4"/>
    <mergeCell ref="A40:B40"/>
    <mergeCell ref="A29:B29"/>
  </mergeCells>
  <hyperlinks>
    <hyperlink r:id="rId1" ref="A2"/>
    <hyperlink r:id="rId2" ref="B8"/>
    <hyperlink r:id="rId3" ref="B43"/>
  </hyperlinks>
  <drawing r:id="rId4"/>
</worksheet>
</file>