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a.local\wa\FC\Prog Man\43 - Programme Management\7 - Performance Management\Official Statistics\2021-22\Apr-Sep\Final Release\"/>
    </mc:Choice>
  </mc:AlternateContent>
  <xr:revisionPtr revIDLastSave="0" documentId="13_ncr:1_{EF7E2DBA-6D4F-4C09-8C0B-8756F8EFCCFF}" xr6:coauthVersionLast="46" xr6:coauthVersionMax="46" xr10:uidLastSave="{00000000-0000-0000-0000-000000000000}"/>
  <bookViews>
    <workbookView xWindow="-110" yWindow="-110" windowWidth="22780" windowHeight="14660" activeTab="2" xr2:uid="{EF4D0F48-938D-4296-AF7D-4F38CF7F882F}"/>
  </bookViews>
  <sheets>
    <sheet name="Cover" sheetId="1" r:id="rId1"/>
    <sheet name="Notes" sheetId="2" r:id="rId2"/>
    <sheet name="Table 1" sheetId="3" r:id="rId3"/>
    <sheet name="Table 2a" sheetId="4" r:id="rId4"/>
    <sheet name="Table 2b" sheetId="5" r:id="rId5"/>
    <sheet name="Table 2c" sheetId="6" r:id="rId6"/>
    <sheet name="Table 2d" sheetId="7" r:id="rId7"/>
  </sheets>
  <definedNames>
    <definedName name="_xlnm._FilterDatabase" localSheetId="2" hidden="1">'Table 1'!$A$8:$S$8</definedName>
    <definedName name="_xlnm.Print_Titles" localSheetId="2">'Table 1'!$6:$8</definedName>
    <definedName name="_xlnm.Print_Titles" localSheetId="3">'Table 2a'!$8:$9</definedName>
    <definedName name="_xlnm.Print_Titles" localSheetId="4">'Table 2b'!$8:$9</definedName>
    <definedName name="_xlnm.Print_Titles" localSheetId="5">'Table 2c'!$8:$9</definedName>
    <definedName name="_xlnm.Print_Titles" localSheetId="6">'Table 2d'!$8:$9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2" i="7" l="1"/>
  <c r="O322" i="7"/>
  <c r="N322" i="7"/>
  <c r="M322" i="7"/>
  <c r="L322" i="7"/>
  <c r="I322" i="7"/>
  <c r="G322" i="7"/>
  <c r="F322" i="7"/>
  <c r="E322" i="7"/>
  <c r="D322" i="7"/>
  <c r="P321" i="7"/>
  <c r="R321" i="7" s="1"/>
  <c r="H321" i="7"/>
  <c r="J321" i="7" s="1"/>
  <c r="P320" i="7"/>
  <c r="R320" i="7" s="1"/>
  <c r="J320" i="7"/>
  <c r="H320" i="7"/>
  <c r="P319" i="7"/>
  <c r="R319" i="7" s="1"/>
  <c r="H319" i="7"/>
  <c r="J319" i="7" s="1"/>
  <c r="P318" i="7"/>
  <c r="R318" i="7" s="1"/>
  <c r="J318" i="7"/>
  <c r="H318" i="7"/>
  <c r="P317" i="7"/>
  <c r="R317" i="7" s="1"/>
  <c r="H317" i="7"/>
  <c r="J317" i="7" s="1"/>
  <c r="P316" i="7"/>
  <c r="R316" i="7" s="1"/>
  <c r="J316" i="7"/>
  <c r="H316" i="7"/>
  <c r="P315" i="7"/>
  <c r="R315" i="7" s="1"/>
  <c r="H315" i="7"/>
  <c r="J315" i="7" s="1"/>
  <c r="P314" i="7"/>
  <c r="R314" i="7" s="1"/>
  <c r="J314" i="7"/>
  <c r="H314" i="7"/>
  <c r="P313" i="7"/>
  <c r="H313" i="7"/>
  <c r="Q309" i="7"/>
  <c r="O309" i="7"/>
  <c r="N309" i="7"/>
  <c r="M309" i="7"/>
  <c r="I309" i="7"/>
  <c r="G309" i="7"/>
  <c r="F309" i="7"/>
  <c r="E309" i="7"/>
  <c r="P308" i="7"/>
  <c r="R308" i="7" s="1"/>
  <c r="J308" i="7"/>
  <c r="H308" i="7"/>
  <c r="P307" i="7"/>
  <c r="R307" i="7" s="1"/>
  <c r="J307" i="7"/>
  <c r="H307" i="7"/>
  <c r="P306" i="7"/>
  <c r="R306" i="7" s="1"/>
  <c r="H306" i="7"/>
  <c r="J306" i="7" s="1"/>
  <c r="P305" i="7"/>
  <c r="R305" i="7" s="1"/>
  <c r="J305" i="7"/>
  <c r="H305" i="7"/>
  <c r="R304" i="7"/>
  <c r="P304" i="7"/>
  <c r="J304" i="7"/>
  <c r="H304" i="7"/>
  <c r="P303" i="7"/>
  <c r="R303" i="7" s="1"/>
  <c r="J303" i="7"/>
  <c r="H303" i="7"/>
  <c r="P302" i="7"/>
  <c r="H302" i="7"/>
  <c r="Q299" i="7"/>
  <c r="O299" i="7"/>
  <c r="N299" i="7"/>
  <c r="M299" i="7"/>
  <c r="L299" i="7"/>
  <c r="I299" i="7"/>
  <c r="G299" i="7"/>
  <c r="F299" i="7"/>
  <c r="E299" i="7"/>
  <c r="D299" i="7"/>
  <c r="R298" i="7"/>
  <c r="P298" i="7"/>
  <c r="H298" i="7"/>
  <c r="J298" i="7" s="1"/>
  <c r="R297" i="7"/>
  <c r="P297" i="7"/>
  <c r="H297" i="7"/>
  <c r="J297" i="7" s="1"/>
  <c r="R296" i="7"/>
  <c r="P296" i="7"/>
  <c r="H296" i="7"/>
  <c r="J296" i="7" s="1"/>
  <c r="R295" i="7"/>
  <c r="P295" i="7"/>
  <c r="J295" i="7"/>
  <c r="H295" i="7"/>
  <c r="R294" i="7"/>
  <c r="P294" i="7"/>
  <c r="H294" i="7"/>
  <c r="J294" i="7" s="1"/>
  <c r="R293" i="7"/>
  <c r="P293" i="7"/>
  <c r="H293" i="7"/>
  <c r="J293" i="7" s="1"/>
  <c r="P292" i="7"/>
  <c r="R292" i="7" s="1"/>
  <c r="H292" i="7"/>
  <c r="J292" i="7" s="1"/>
  <c r="R291" i="7"/>
  <c r="P291" i="7"/>
  <c r="J291" i="7"/>
  <c r="H291" i="7"/>
  <c r="R290" i="7"/>
  <c r="P290" i="7"/>
  <c r="H290" i="7"/>
  <c r="J290" i="7" s="1"/>
  <c r="R289" i="7"/>
  <c r="P289" i="7"/>
  <c r="H289" i="7"/>
  <c r="J289" i="7" s="1"/>
  <c r="P288" i="7"/>
  <c r="R288" i="7" s="1"/>
  <c r="H288" i="7"/>
  <c r="J288" i="7" s="1"/>
  <c r="R287" i="7"/>
  <c r="P287" i="7"/>
  <c r="J287" i="7"/>
  <c r="H287" i="7"/>
  <c r="R286" i="7"/>
  <c r="P286" i="7"/>
  <c r="H286" i="7"/>
  <c r="J286" i="7" s="1"/>
  <c r="R285" i="7"/>
  <c r="P285" i="7"/>
  <c r="J285" i="7"/>
  <c r="H285" i="7"/>
  <c r="P284" i="7"/>
  <c r="R284" i="7" s="1"/>
  <c r="H284" i="7"/>
  <c r="J284" i="7" s="1"/>
  <c r="R283" i="7"/>
  <c r="P283" i="7"/>
  <c r="J283" i="7"/>
  <c r="H283" i="7"/>
  <c r="R282" i="7"/>
  <c r="P282" i="7"/>
  <c r="H282" i="7"/>
  <c r="J282" i="7" s="1"/>
  <c r="R281" i="7"/>
  <c r="P281" i="7"/>
  <c r="H281" i="7"/>
  <c r="J281" i="7" s="1"/>
  <c r="R280" i="7"/>
  <c r="P280" i="7"/>
  <c r="H280" i="7"/>
  <c r="J280" i="7" s="1"/>
  <c r="R279" i="7"/>
  <c r="P279" i="7"/>
  <c r="J279" i="7"/>
  <c r="H279" i="7"/>
  <c r="R278" i="7"/>
  <c r="P278" i="7"/>
  <c r="H278" i="7"/>
  <c r="J278" i="7" s="1"/>
  <c r="R277" i="7"/>
  <c r="P277" i="7"/>
  <c r="H277" i="7"/>
  <c r="J277" i="7" s="1"/>
  <c r="P276" i="7"/>
  <c r="R276" i="7" s="1"/>
  <c r="H276" i="7"/>
  <c r="J276" i="7" s="1"/>
  <c r="R275" i="7"/>
  <c r="P275" i="7"/>
  <c r="J275" i="7"/>
  <c r="H275" i="7"/>
  <c r="R274" i="7"/>
  <c r="P274" i="7"/>
  <c r="H274" i="7"/>
  <c r="J274" i="7" s="1"/>
  <c r="R273" i="7"/>
  <c r="P273" i="7"/>
  <c r="H273" i="7"/>
  <c r="J273" i="7" s="1"/>
  <c r="P272" i="7"/>
  <c r="R272" i="7" s="1"/>
  <c r="H272" i="7"/>
  <c r="J272" i="7" s="1"/>
  <c r="R271" i="7"/>
  <c r="P271" i="7"/>
  <c r="J271" i="7"/>
  <c r="H271" i="7"/>
  <c r="R270" i="7"/>
  <c r="P270" i="7"/>
  <c r="H270" i="7"/>
  <c r="J270" i="7" s="1"/>
  <c r="R269" i="7"/>
  <c r="P269" i="7"/>
  <c r="J269" i="7"/>
  <c r="H269" i="7"/>
  <c r="P268" i="7"/>
  <c r="R268" i="7" s="1"/>
  <c r="H268" i="7"/>
  <c r="J268" i="7" s="1"/>
  <c r="R267" i="7"/>
  <c r="P267" i="7"/>
  <c r="J267" i="7"/>
  <c r="H267" i="7"/>
  <c r="R266" i="7"/>
  <c r="P266" i="7"/>
  <c r="H266" i="7"/>
  <c r="J266" i="7" s="1"/>
  <c r="R265" i="7"/>
  <c r="P265" i="7"/>
  <c r="H265" i="7"/>
  <c r="J265" i="7" s="1"/>
  <c r="R264" i="7"/>
  <c r="P264" i="7"/>
  <c r="H264" i="7"/>
  <c r="J264" i="7" s="1"/>
  <c r="R263" i="7"/>
  <c r="P263" i="7"/>
  <c r="J263" i="7"/>
  <c r="H263" i="7"/>
  <c r="R262" i="7"/>
  <c r="P262" i="7"/>
  <c r="H262" i="7"/>
  <c r="J262" i="7" s="1"/>
  <c r="R261" i="7"/>
  <c r="P261" i="7"/>
  <c r="H261" i="7"/>
  <c r="J261" i="7" s="1"/>
  <c r="P260" i="7"/>
  <c r="R260" i="7" s="1"/>
  <c r="H260" i="7"/>
  <c r="J260" i="7" s="1"/>
  <c r="R259" i="7"/>
  <c r="P259" i="7"/>
  <c r="J259" i="7"/>
  <c r="H259" i="7"/>
  <c r="R258" i="7"/>
  <c r="P258" i="7"/>
  <c r="H258" i="7"/>
  <c r="J258" i="7" s="1"/>
  <c r="R257" i="7"/>
  <c r="P257" i="7"/>
  <c r="H257" i="7"/>
  <c r="J257" i="7" s="1"/>
  <c r="P256" i="7"/>
  <c r="R256" i="7" s="1"/>
  <c r="H256" i="7"/>
  <c r="J256" i="7" s="1"/>
  <c r="R255" i="7"/>
  <c r="P255" i="7"/>
  <c r="J255" i="7"/>
  <c r="H255" i="7"/>
  <c r="R254" i="7"/>
  <c r="P254" i="7"/>
  <c r="H254" i="7"/>
  <c r="J254" i="7" s="1"/>
  <c r="R253" i="7"/>
  <c r="P253" i="7"/>
  <c r="J253" i="7"/>
  <c r="H253" i="7"/>
  <c r="P252" i="7"/>
  <c r="R252" i="7" s="1"/>
  <c r="H252" i="7"/>
  <c r="J252" i="7" s="1"/>
  <c r="R251" i="7"/>
  <c r="P251" i="7"/>
  <c r="J251" i="7"/>
  <c r="H251" i="7"/>
  <c r="P250" i="7"/>
  <c r="R250" i="7" s="1"/>
  <c r="H250" i="7"/>
  <c r="J250" i="7" s="1"/>
  <c r="R249" i="7"/>
  <c r="P249" i="7"/>
  <c r="H249" i="7"/>
  <c r="J249" i="7" s="1"/>
  <c r="R248" i="7"/>
  <c r="P248" i="7"/>
  <c r="H248" i="7"/>
  <c r="J248" i="7" s="1"/>
  <c r="R247" i="7"/>
  <c r="P247" i="7"/>
  <c r="J247" i="7"/>
  <c r="H247" i="7"/>
  <c r="R246" i="7"/>
  <c r="P246" i="7"/>
  <c r="H246" i="7"/>
  <c r="J246" i="7" s="1"/>
  <c r="R245" i="7"/>
  <c r="P245" i="7"/>
  <c r="H245" i="7"/>
  <c r="J245" i="7" s="1"/>
  <c r="P244" i="7"/>
  <c r="R244" i="7" s="1"/>
  <c r="H244" i="7"/>
  <c r="J244" i="7" s="1"/>
  <c r="R243" i="7"/>
  <c r="P243" i="7"/>
  <c r="J243" i="7"/>
  <c r="H243" i="7"/>
  <c r="R242" i="7"/>
  <c r="P242" i="7"/>
  <c r="H242" i="7"/>
  <c r="J242" i="7" s="1"/>
  <c r="R241" i="7"/>
  <c r="P241" i="7"/>
  <c r="H241" i="7"/>
  <c r="J241" i="7" s="1"/>
  <c r="P240" i="7"/>
  <c r="R240" i="7" s="1"/>
  <c r="H240" i="7"/>
  <c r="J240" i="7" s="1"/>
  <c r="R239" i="7"/>
  <c r="P239" i="7"/>
  <c r="H239" i="7"/>
  <c r="J239" i="7" s="1"/>
  <c r="R238" i="7"/>
  <c r="P238" i="7"/>
  <c r="H238" i="7"/>
  <c r="J238" i="7" s="1"/>
  <c r="R237" i="7"/>
  <c r="P237" i="7"/>
  <c r="J237" i="7"/>
  <c r="H237" i="7"/>
  <c r="P236" i="7"/>
  <c r="R236" i="7" s="1"/>
  <c r="H236" i="7"/>
  <c r="J236" i="7" s="1"/>
  <c r="R235" i="7"/>
  <c r="P235" i="7"/>
  <c r="J235" i="7"/>
  <c r="H235" i="7"/>
  <c r="P234" i="7"/>
  <c r="R234" i="7" s="1"/>
  <c r="H234" i="7"/>
  <c r="J234" i="7" s="1"/>
  <c r="R233" i="7"/>
  <c r="P233" i="7"/>
  <c r="H233" i="7"/>
  <c r="J233" i="7" s="1"/>
  <c r="R232" i="7"/>
  <c r="P232" i="7"/>
  <c r="H232" i="7"/>
  <c r="J232" i="7" s="1"/>
  <c r="R231" i="7"/>
  <c r="P231" i="7"/>
  <c r="J231" i="7"/>
  <c r="H231" i="7"/>
  <c r="R230" i="7"/>
  <c r="P230" i="7"/>
  <c r="H230" i="7"/>
  <c r="J230" i="7" s="1"/>
  <c r="R229" i="7"/>
  <c r="P229" i="7"/>
  <c r="H229" i="7"/>
  <c r="J229" i="7" s="1"/>
  <c r="P228" i="7"/>
  <c r="R228" i="7" s="1"/>
  <c r="H228" i="7"/>
  <c r="J228" i="7" s="1"/>
  <c r="R227" i="7"/>
  <c r="P227" i="7"/>
  <c r="J227" i="7"/>
  <c r="H227" i="7"/>
  <c r="R226" i="7"/>
  <c r="P226" i="7"/>
  <c r="H226" i="7"/>
  <c r="J226" i="7" s="1"/>
  <c r="R225" i="7"/>
  <c r="P225" i="7"/>
  <c r="H225" i="7"/>
  <c r="J225" i="7" s="1"/>
  <c r="P224" i="7"/>
  <c r="R224" i="7" s="1"/>
  <c r="H224" i="7"/>
  <c r="J224" i="7" s="1"/>
  <c r="R223" i="7"/>
  <c r="P223" i="7"/>
  <c r="H223" i="7"/>
  <c r="J223" i="7" s="1"/>
  <c r="R222" i="7"/>
  <c r="P222" i="7"/>
  <c r="H222" i="7"/>
  <c r="J222" i="7" s="1"/>
  <c r="R221" i="7"/>
  <c r="P221" i="7"/>
  <c r="J221" i="7"/>
  <c r="H221" i="7"/>
  <c r="P220" i="7"/>
  <c r="R220" i="7" s="1"/>
  <c r="H220" i="7"/>
  <c r="J220" i="7" s="1"/>
  <c r="R219" i="7"/>
  <c r="P219" i="7"/>
  <c r="H219" i="7"/>
  <c r="J219" i="7" s="1"/>
  <c r="P218" i="7"/>
  <c r="R218" i="7" s="1"/>
  <c r="H218" i="7"/>
  <c r="J218" i="7" s="1"/>
  <c r="R217" i="7"/>
  <c r="P217" i="7"/>
  <c r="H217" i="7"/>
  <c r="J217" i="7" s="1"/>
  <c r="R216" i="7"/>
  <c r="P216" i="7"/>
  <c r="H216" i="7"/>
  <c r="J216" i="7" s="1"/>
  <c r="R215" i="7"/>
  <c r="P215" i="7"/>
  <c r="J215" i="7"/>
  <c r="H215" i="7"/>
  <c r="P214" i="7"/>
  <c r="R214" i="7" s="1"/>
  <c r="H214" i="7"/>
  <c r="J214" i="7" s="1"/>
  <c r="R213" i="7"/>
  <c r="P213" i="7"/>
  <c r="H213" i="7"/>
  <c r="J213" i="7" s="1"/>
  <c r="P212" i="7"/>
  <c r="R212" i="7" s="1"/>
  <c r="H212" i="7"/>
  <c r="J212" i="7" s="1"/>
  <c r="R211" i="7"/>
  <c r="P211" i="7"/>
  <c r="J211" i="7"/>
  <c r="H211" i="7"/>
  <c r="R210" i="7"/>
  <c r="P210" i="7"/>
  <c r="H210" i="7"/>
  <c r="J210" i="7" s="1"/>
  <c r="R209" i="7"/>
  <c r="P209" i="7"/>
  <c r="H209" i="7"/>
  <c r="J209" i="7" s="1"/>
  <c r="P208" i="7"/>
  <c r="R208" i="7" s="1"/>
  <c r="H208" i="7"/>
  <c r="J208" i="7" s="1"/>
  <c r="R207" i="7"/>
  <c r="P207" i="7"/>
  <c r="H207" i="7"/>
  <c r="J207" i="7" s="1"/>
  <c r="R206" i="7"/>
  <c r="P206" i="7"/>
  <c r="H206" i="7"/>
  <c r="J206" i="7" s="1"/>
  <c r="R205" i="7"/>
  <c r="P205" i="7"/>
  <c r="J205" i="7"/>
  <c r="H205" i="7"/>
  <c r="P204" i="7"/>
  <c r="R204" i="7" s="1"/>
  <c r="H204" i="7"/>
  <c r="J204" i="7" s="1"/>
  <c r="R203" i="7"/>
  <c r="P203" i="7"/>
  <c r="H203" i="7"/>
  <c r="J203" i="7" s="1"/>
  <c r="P202" i="7"/>
  <c r="R202" i="7" s="1"/>
  <c r="H202" i="7"/>
  <c r="J202" i="7" s="1"/>
  <c r="R201" i="7"/>
  <c r="P201" i="7"/>
  <c r="H201" i="7"/>
  <c r="J201" i="7" s="1"/>
  <c r="R200" i="7"/>
  <c r="P200" i="7"/>
  <c r="H200" i="7"/>
  <c r="J200" i="7" s="1"/>
  <c r="R199" i="7"/>
  <c r="P199" i="7"/>
  <c r="J199" i="7"/>
  <c r="H199" i="7"/>
  <c r="P198" i="7"/>
  <c r="R198" i="7" s="1"/>
  <c r="H198" i="7"/>
  <c r="J198" i="7" s="1"/>
  <c r="R197" i="7"/>
  <c r="P197" i="7"/>
  <c r="H197" i="7"/>
  <c r="J197" i="7" s="1"/>
  <c r="P196" i="7"/>
  <c r="R196" i="7" s="1"/>
  <c r="H196" i="7"/>
  <c r="J196" i="7" s="1"/>
  <c r="R195" i="7"/>
  <c r="P195" i="7"/>
  <c r="J195" i="7"/>
  <c r="H195" i="7"/>
  <c r="R194" i="7"/>
  <c r="P194" i="7"/>
  <c r="H194" i="7"/>
  <c r="J194" i="7" s="1"/>
  <c r="R193" i="7"/>
  <c r="P193" i="7"/>
  <c r="H193" i="7"/>
  <c r="J193" i="7" s="1"/>
  <c r="P192" i="7"/>
  <c r="R192" i="7" s="1"/>
  <c r="H192" i="7"/>
  <c r="J192" i="7" s="1"/>
  <c r="R191" i="7"/>
  <c r="P191" i="7"/>
  <c r="H191" i="7"/>
  <c r="J191" i="7" s="1"/>
  <c r="R190" i="7"/>
  <c r="P190" i="7"/>
  <c r="H190" i="7"/>
  <c r="J190" i="7" s="1"/>
  <c r="R189" i="7"/>
  <c r="P189" i="7"/>
  <c r="J189" i="7"/>
  <c r="H189" i="7"/>
  <c r="P188" i="7"/>
  <c r="R188" i="7" s="1"/>
  <c r="H188" i="7"/>
  <c r="J188" i="7" s="1"/>
  <c r="R187" i="7"/>
  <c r="P187" i="7"/>
  <c r="H187" i="7"/>
  <c r="J187" i="7" s="1"/>
  <c r="P186" i="7"/>
  <c r="R186" i="7" s="1"/>
  <c r="H186" i="7"/>
  <c r="J186" i="7" s="1"/>
  <c r="R185" i="7"/>
  <c r="P185" i="7"/>
  <c r="H185" i="7"/>
  <c r="J185" i="7" s="1"/>
  <c r="R184" i="7"/>
  <c r="P184" i="7"/>
  <c r="H184" i="7"/>
  <c r="J184" i="7" s="1"/>
  <c r="R183" i="7"/>
  <c r="P183" i="7"/>
  <c r="J183" i="7"/>
  <c r="H183" i="7"/>
  <c r="P182" i="7"/>
  <c r="R182" i="7" s="1"/>
  <c r="H182" i="7"/>
  <c r="J182" i="7" s="1"/>
  <c r="R181" i="7"/>
  <c r="P181" i="7"/>
  <c r="H181" i="7"/>
  <c r="J181" i="7" s="1"/>
  <c r="P180" i="7"/>
  <c r="R180" i="7" s="1"/>
  <c r="H180" i="7"/>
  <c r="J180" i="7" s="1"/>
  <c r="R179" i="7"/>
  <c r="P179" i="7"/>
  <c r="J179" i="7"/>
  <c r="H179" i="7"/>
  <c r="R178" i="7"/>
  <c r="P178" i="7"/>
  <c r="H178" i="7"/>
  <c r="J178" i="7" s="1"/>
  <c r="R177" i="7"/>
  <c r="P177" i="7"/>
  <c r="H177" i="7"/>
  <c r="J177" i="7" s="1"/>
  <c r="P176" i="7"/>
  <c r="R176" i="7" s="1"/>
  <c r="H176" i="7"/>
  <c r="J176" i="7" s="1"/>
  <c r="R175" i="7"/>
  <c r="P175" i="7"/>
  <c r="H175" i="7"/>
  <c r="J175" i="7" s="1"/>
  <c r="R174" i="7"/>
  <c r="P174" i="7"/>
  <c r="H174" i="7"/>
  <c r="J174" i="7" s="1"/>
  <c r="R173" i="7"/>
  <c r="P173" i="7"/>
  <c r="J173" i="7"/>
  <c r="H173" i="7"/>
  <c r="P172" i="7"/>
  <c r="R172" i="7" s="1"/>
  <c r="H172" i="7"/>
  <c r="J172" i="7" s="1"/>
  <c r="R171" i="7"/>
  <c r="P171" i="7"/>
  <c r="H171" i="7"/>
  <c r="J171" i="7" s="1"/>
  <c r="P170" i="7"/>
  <c r="R170" i="7" s="1"/>
  <c r="H170" i="7"/>
  <c r="J170" i="7" s="1"/>
  <c r="R169" i="7"/>
  <c r="P169" i="7"/>
  <c r="H169" i="7"/>
  <c r="J169" i="7" s="1"/>
  <c r="R168" i="7"/>
  <c r="P168" i="7"/>
  <c r="H168" i="7"/>
  <c r="J168" i="7" s="1"/>
  <c r="R167" i="7"/>
  <c r="P167" i="7"/>
  <c r="J167" i="7"/>
  <c r="H167" i="7"/>
  <c r="P166" i="7"/>
  <c r="R166" i="7" s="1"/>
  <c r="H166" i="7"/>
  <c r="J166" i="7" s="1"/>
  <c r="R165" i="7"/>
  <c r="P165" i="7"/>
  <c r="H165" i="7"/>
  <c r="J165" i="7" s="1"/>
  <c r="P164" i="7"/>
  <c r="R164" i="7" s="1"/>
  <c r="H164" i="7"/>
  <c r="J164" i="7" s="1"/>
  <c r="R163" i="7"/>
  <c r="P163" i="7"/>
  <c r="J163" i="7"/>
  <c r="H163" i="7"/>
  <c r="R162" i="7"/>
  <c r="P162" i="7"/>
  <c r="H162" i="7"/>
  <c r="J162" i="7" s="1"/>
  <c r="R161" i="7"/>
  <c r="P161" i="7"/>
  <c r="H161" i="7"/>
  <c r="J161" i="7" s="1"/>
  <c r="P160" i="7"/>
  <c r="R160" i="7" s="1"/>
  <c r="H160" i="7"/>
  <c r="J160" i="7" s="1"/>
  <c r="R159" i="7"/>
  <c r="P159" i="7"/>
  <c r="H159" i="7"/>
  <c r="J159" i="7" s="1"/>
  <c r="R158" i="7"/>
  <c r="P158" i="7"/>
  <c r="H158" i="7"/>
  <c r="J158" i="7" s="1"/>
  <c r="R157" i="7"/>
  <c r="P157" i="7"/>
  <c r="J157" i="7"/>
  <c r="H157" i="7"/>
  <c r="P156" i="7"/>
  <c r="R156" i="7" s="1"/>
  <c r="H156" i="7"/>
  <c r="J156" i="7" s="1"/>
  <c r="R155" i="7"/>
  <c r="P155" i="7"/>
  <c r="H155" i="7"/>
  <c r="J155" i="7" s="1"/>
  <c r="P154" i="7"/>
  <c r="R154" i="7" s="1"/>
  <c r="H154" i="7"/>
  <c r="J154" i="7" s="1"/>
  <c r="R153" i="7"/>
  <c r="P153" i="7"/>
  <c r="H153" i="7"/>
  <c r="J153" i="7" s="1"/>
  <c r="R152" i="7"/>
  <c r="P152" i="7"/>
  <c r="H152" i="7"/>
  <c r="J152" i="7" s="1"/>
  <c r="R151" i="7"/>
  <c r="P151" i="7"/>
  <c r="J151" i="7"/>
  <c r="H151" i="7"/>
  <c r="P150" i="7"/>
  <c r="R150" i="7" s="1"/>
  <c r="H150" i="7"/>
  <c r="J150" i="7" s="1"/>
  <c r="R149" i="7"/>
  <c r="P149" i="7"/>
  <c r="J149" i="7"/>
  <c r="H149" i="7"/>
  <c r="P148" i="7"/>
  <c r="R148" i="7" s="1"/>
  <c r="H148" i="7"/>
  <c r="J148" i="7" s="1"/>
  <c r="R147" i="7"/>
  <c r="P147" i="7"/>
  <c r="J147" i="7"/>
  <c r="H147" i="7"/>
  <c r="P146" i="7"/>
  <c r="R146" i="7" s="1"/>
  <c r="H146" i="7"/>
  <c r="J146" i="7" s="1"/>
  <c r="R145" i="7"/>
  <c r="P145" i="7"/>
  <c r="J145" i="7"/>
  <c r="H145" i="7"/>
  <c r="P144" i="7"/>
  <c r="R144" i="7" s="1"/>
  <c r="H144" i="7"/>
  <c r="J144" i="7" s="1"/>
  <c r="R143" i="7"/>
  <c r="P143" i="7"/>
  <c r="J143" i="7"/>
  <c r="H143" i="7"/>
  <c r="P142" i="7"/>
  <c r="R142" i="7" s="1"/>
  <c r="H142" i="7"/>
  <c r="J142" i="7" s="1"/>
  <c r="R141" i="7"/>
  <c r="P141" i="7"/>
  <c r="J141" i="7"/>
  <c r="H141" i="7"/>
  <c r="P140" i="7"/>
  <c r="R140" i="7" s="1"/>
  <c r="H140" i="7"/>
  <c r="J140" i="7" s="1"/>
  <c r="R139" i="7"/>
  <c r="P139" i="7"/>
  <c r="J139" i="7"/>
  <c r="H139" i="7"/>
  <c r="P138" i="7"/>
  <c r="R138" i="7" s="1"/>
  <c r="H138" i="7"/>
  <c r="J138" i="7" s="1"/>
  <c r="R137" i="7"/>
  <c r="P137" i="7"/>
  <c r="J137" i="7"/>
  <c r="H137" i="7"/>
  <c r="P136" i="7"/>
  <c r="R136" i="7" s="1"/>
  <c r="H136" i="7"/>
  <c r="J136" i="7" s="1"/>
  <c r="R135" i="7"/>
  <c r="P135" i="7"/>
  <c r="J135" i="7"/>
  <c r="H135" i="7"/>
  <c r="P134" i="7"/>
  <c r="R134" i="7" s="1"/>
  <c r="H134" i="7"/>
  <c r="J134" i="7" s="1"/>
  <c r="R133" i="7"/>
  <c r="P133" i="7"/>
  <c r="J133" i="7"/>
  <c r="H133" i="7"/>
  <c r="P132" i="7"/>
  <c r="R132" i="7" s="1"/>
  <c r="H132" i="7"/>
  <c r="J132" i="7" s="1"/>
  <c r="R131" i="7"/>
  <c r="P131" i="7"/>
  <c r="J131" i="7"/>
  <c r="H131" i="7"/>
  <c r="P130" i="7"/>
  <c r="R130" i="7" s="1"/>
  <c r="H130" i="7"/>
  <c r="J130" i="7" s="1"/>
  <c r="R129" i="7"/>
  <c r="P129" i="7"/>
  <c r="J129" i="7"/>
  <c r="H129" i="7"/>
  <c r="P128" i="7"/>
  <c r="R128" i="7" s="1"/>
  <c r="H128" i="7"/>
  <c r="J128" i="7" s="1"/>
  <c r="R127" i="7"/>
  <c r="P127" i="7"/>
  <c r="J127" i="7"/>
  <c r="H127" i="7"/>
  <c r="P126" i="7"/>
  <c r="R126" i="7" s="1"/>
  <c r="H126" i="7"/>
  <c r="J126" i="7" s="1"/>
  <c r="R125" i="7"/>
  <c r="P125" i="7"/>
  <c r="J125" i="7"/>
  <c r="H125" i="7"/>
  <c r="P124" i="7"/>
  <c r="R124" i="7" s="1"/>
  <c r="H124" i="7"/>
  <c r="J124" i="7" s="1"/>
  <c r="R123" i="7"/>
  <c r="P123" i="7"/>
  <c r="J123" i="7"/>
  <c r="H123" i="7"/>
  <c r="P122" i="7"/>
  <c r="R122" i="7" s="1"/>
  <c r="H122" i="7"/>
  <c r="J122" i="7" s="1"/>
  <c r="R121" i="7"/>
  <c r="P121" i="7"/>
  <c r="J121" i="7"/>
  <c r="H121" i="7"/>
  <c r="R120" i="7"/>
  <c r="P120" i="7"/>
  <c r="H120" i="7"/>
  <c r="J120" i="7" s="1"/>
  <c r="R119" i="7"/>
  <c r="P119" i="7"/>
  <c r="J119" i="7"/>
  <c r="H119" i="7"/>
  <c r="P118" i="7"/>
  <c r="R118" i="7" s="1"/>
  <c r="H118" i="7"/>
  <c r="J118" i="7" s="1"/>
  <c r="R117" i="7"/>
  <c r="P117" i="7"/>
  <c r="J117" i="7"/>
  <c r="H117" i="7"/>
  <c r="R116" i="7"/>
  <c r="P116" i="7"/>
  <c r="H116" i="7"/>
  <c r="J116" i="7" s="1"/>
  <c r="R115" i="7"/>
  <c r="P115" i="7"/>
  <c r="J115" i="7"/>
  <c r="H115" i="7"/>
  <c r="P114" i="7"/>
  <c r="R114" i="7" s="1"/>
  <c r="H114" i="7"/>
  <c r="J114" i="7" s="1"/>
  <c r="R113" i="7"/>
  <c r="P113" i="7"/>
  <c r="J113" i="7"/>
  <c r="H113" i="7"/>
  <c r="P112" i="7"/>
  <c r="R112" i="7" s="1"/>
  <c r="H112" i="7"/>
  <c r="J112" i="7" s="1"/>
  <c r="R111" i="7"/>
  <c r="P111" i="7"/>
  <c r="J111" i="7"/>
  <c r="H111" i="7"/>
  <c r="P110" i="7"/>
  <c r="R110" i="7" s="1"/>
  <c r="H110" i="7"/>
  <c r="J110" i="7" s="1"/>
  <c r="R109" i="7"/>
  <c r="P109" i="7"/>
  <c r="J109" i="7"/>
  <c r="H109" i="7"/>
  <c r="P108" i="7"/>
  <c r="R108" i="7" s="1"/>
  <c r="H108" i="7"/>
  <c r="J108" i="7" s="1"/>
  <c r="R107" i="7"/>
  <c r="P107" i="7"/>
  <c r="H107" i="7"/>
  <c r="J107" i="7" s="1"/>
  <c r="P106" i="7"/>
  <c r="R106" i="7" s="1"/>
  <c r="H106" i="7"/>
  <c r="J106" i="7" s="1"/>
  <c r="R105" i="7"/>
  <c r="P105" i="7"/>
  <c r="J105" i="7"/>
  <c r="H105" i="7"/>
  <c r="R104" i="7"/>
  <c r="P104" i="7"/>
  <c r="H104" i="7"/>
  <c r="J104" i="7" s="1"/>
  <c r="R103" i="7"/>
  <c r="P103" i="7"/>
  <c r="J103" i="7"/>
  <c r="H103" i="7"/>
  <c r="P102" i="7"/>
  <c r="R102" i="7" s="1"/>
  <c r="H102" i="7"/>
  <c r="J102" i="7" s="1"/>
  <c r="R101" i="7"/>
  <c r="P101" i="7"/>
  <c r="H101" i="7"/>
  <c r="J101" i="7" s="1"/>
  <c r="R100" i="7"/>
  <c r="P100" i="7"/>
  <c r="H100" i="7"/>
  <c r="J100" i="7" s="1"/>
  <c r="R99" i="7"/>
  <c r="P99" i="7"/>
  <c r="H99" i="7"/>
  <c r="J99" i="7" s="1"/>
  <c r="P98" i="7"/>
  <c r="R98" i="7" s="1"/>
  <c r="H98" i="7"/>
  <c r="J98" i="7" s="1"/>
  <c r="R97" i="7"/>
  <c r="P97" i="7"/>
  <c r="H97" i="7"/>
  <c r="J97" i="7" s="1"/>
  <c r="P96" i="7"/>
  <c r="R96" i="7" s="1"/>
  <c r="H96" i="7"/>
  <c r="J96" i="7" s="1"/>
  <c r="R95" i="7"/>
  <c r="P95" i="7"/>
  <c r="H95" i="7"/>
  <c r="J95" i="7" s="1"/>
  <c r="P94" i="7"/>
  <c r="R94" i="7" s="1"/>
  <c r="H94" i="7"/>
  <c r="J94" i="7" s="1"/>
  <c r="R93" i="7"/>
  <c r="P93" i="7"/>
  <c r="J93" i="7"/>
  <c r="H93" i="7"/>
  <c r="P92" i="7"/>
  <c r="R92" i="7" s="1"/>
  <c r="H92" i="7"/>
  <c r="J92" i="7" s="1"/>
  <c r="R91" i="7"/>
  <c r="P91" i="7"/>
  <c r="H91" i="7"/>
  <c r="J91" i="7" s="1"/>
  <c r="P90" i="7"/>
  <c r="R90" i="7" s="1"/>
  <c r="H90" i="7"/>
  <c r="J90" i="7" s="1"/>
  <c r="R89" i="7"/>
  <c r="P89" i="7"/>
  <c r="J89" i="7"/>
  <c r="H89" i="7"/>
  <c r="R88" i="7"/>
  <c r="P88" i="7"/>
  <c r="H88" i="7"/>
  <c r="J88" i="7" s="1"/>
  <c r="R87" i="7"/>
  <c r="P87" i="7"/>
  <c r="H87" i="7"/>
  <c r="J87" i="7" s="1"/>
  <c r="P86" i="7"/>
  <c r="R86" i="7" s="1"/>
  <c r="H86" i="7"/>
  <c r="J86" i="7" s="1"/>
  <c r="R85" i="7"/>
  <c r="P85" i="7"/>
  <c r="H85" i="7"/>
  <c r="J85" i="7" s="1"/>
  <c r="R84" i="7"/>
  <c r="P84" i="7"/>
  <c r="H84" i="7"/>
  <c r="J84" i="7" s="1"/>
  <c r="R83" i="7"/>
  <c r="P83" i="7"/>
  <c r="H83" i="7"/>
  <c r="J83" i="7" s="1"/>
  <c r="R82" i="7"/>
  <c r="P82" i="7"/>
  <c r="H82" i="7"/>
  <c r="J82" i="7" s="1"/>
  <c r="R81" i="7"/>
  <c r="P81" i="7"/>
  <c r="H81" i="7"/>
  <c r="J81" i="7" s="1"/>
  <c r="P80" i="7"/>
  <c r="R80" i="7" s="1"/>
  <c r="H80" i="7"/>
  <c r="J80" i="7" s="1"/>
  <c r="R79" i="7"/>
  <c r="P79" i="7"/>
  <c r="H79" i="7"/>
  <c r="J79" i="7" s="1"/>
  <c r="P78" i="7"/>
  <c r="R78" i="7" s="1"/>
  <c r="H78" i="7"/>
  <c r="J78" i="7" s="1"/>
  <c r="R77" i="7"/>
  <c r="P77" i="7"/>
  <c r="J77" i="7"/>
  <c r="H77" i="7"/>
  <c r="P76" i="7"/>
  <c r="R76" i="7" s="1"/>
  <c r="H76" i="7"/>
  <c r="J76" i="7" s="1"/>
  <c r="R75" i="7"/>
  <c r="P75" i="7"/>
  <c r="H75" i="7"/>
  <c r="J75" i="7" s="1"/>
  <c r="P74" i="7"/>
  <c r="R74" i="7" s="1"/>
  <c r="H74" i="7"/>
  <c r="J74" i="7" s="1"/>
  <c r="R73" i="7"/>
  <c r="P73" i="7"/>
  <c r="J73" i="7"/>
  <c r="H73" i="7"/>
  <c r="R72" i="7"/>
  <c r="P72" i="7"/>
  <c r="H72" i="7"/>
  <c r="J72" i="7" s="1"/>
  <c r="R71" i="7"/>
  <c r="P71" i="7"/>
  <c r="J71" i="7"/>
  <c r="H71" i="7"/>
  <c r="P70" i="7"/>
  <c r="R70" i="7" s="1"/>
  <c r="H70" i="7"/>
  <c r="J70" i="7" s="1"/>
  <c r="R69" i="7"/>
  <c r="P69" i="7"/>
  <c r="H69" i="7"/>
  <c r="J69" i="7" s="1"/>
  <c r="R68" i="7"/>
  <c r="P68" i="7"/>
  <c r="H68" i="7"/>
  <c r="J68" i="7" s="1"/>
  <c r="R67" i="7"/>
  <c r="P67" i="7"/>
  <c r="H67" i="7"/>
  <c r="J67" i="7" s="1"/>
  <c r="P66" i="7"/>
  <c r="R66" i="7" s="1"/>
  <c r="H66" i="7"/>
  <c r="J66" i="7" s="1"/>
  <c r="R65" i="7"/>
  <c r="P65" i="7"/>
  <c r="H65" i="7"/>
  <c r="J65" i="7" s="1"/>
  <c r="P64" i="7"/>
  <c r="R64" i="7" s="1"/>
  <c r="H64" i="7"/>
  <c r="J64" i="7" s="1"/>
  <c r="R63" i="7"/>
  <c r="P63" i="7"/>
  <c r="H63" i="7"/>
  <c r="J63" i="7" s="1"/>
  <c r="P62" i="7"/>
  <c r="R62" i="7" s="1"/>
  <c r="H62" i="7"/>
  <c r="J62" i="7" s="1"/>
  <c r="R61" i="7"/>
  <c r="P61" i="7"/>
  <c r="J61" i="7"/>
  <c r="H61" i="7"/>
  <c r="P60" i="7"/>
  <c r="R60" i="7" s="1"/>
  <c r="H60" i="7"/>
  <c r="J60" i="7" s="1"/>
  <c r="R59" i="7"/>
  <c r="P59" i="7"/>
  <c r="H59" i="7"/>
  <c r="J59" i="7" s="1"/>
  <c r="P58" i="7"/>
  <c r="R58" i="7" s="1"/>
  <c r="H58" i="7"/>
  <c r="J58" i="7" s="1"/>
  <c r="R57" i="7"/>
  <c r="P57" i="7"/>
  <c r="J57" i="7"/>
  <c r="H57" i="7"/>
  <c r="R56" i="7"/>
  <c r="P56" i="7"/>
  <c r="H56" i="7"/>
  <c r="J56" i="7" s="1"/>
  <c r="R55" i="7"/>
  <c r="P55" i="7"/>
  <c r="H55" i="7"/>
  <c r="J55" i="7" s="1"/>
  <c r="P54" i="7"/>
  <c r="R54" i="7" s="1"/>
  <c r="H54" i="7"/>
  <c r="J54" i="7" s="1"/>
  <c r="R53" i="7"/>
  <c r="P53" i="7"/>
  <c r="H53" i="7"/>
  <c r="J53" i="7" s="1"/>
  <c r="R52" i="7"/>
  <c r="P52" i="7"/>
  <c r="H52" i="7"/>
  <c r="J52" i="7" s="1"/>
  <c r="R51" i="7"/>
  <c r="P51" i="7"/>
  <c r="H51" i="7"/>
  <c r="J51" i="7" s="1"/>
  <c r="R50" i="7"/>
  <c r="P50" i="7"/>
  <c r="H50" i="7"/>
  <c r="J50" i="7" s="1"/>
  <c r="R49" i="7"/>
  <c r="P49" i="7"/>
  <c r="H49" i="7"/>
  <c r="J49" i="7" s="1"/>
  <c r="P48" i="7"/>
  <c r="R48" i="7" s="1"/>
  <c r="H48" i="7"/>
  <c r="J48" i="7" s="1"/>
  <c r="R47" i="7"/>
  <c r="P47" i="7"/>
  <c r="H47" i="7"/>
  <c r="J47" i="7" s="1"/>
  <c r="P46" i="7"/>
  <c r="R46" i="7" s="1"/>
  <c r="H46" i="7"/>
  <c r="J46" i="7" s="1"/>
  <c r="R45" i="7"/>
  <c r="P45" i="7"/>
  <c r="J45" i="7"/>
  <c r="H45" i="7"/>
  <c r="P44" i="7"/>
  <c r="R44" i="7" s="1"/>
  <c r="H44" i="7"/>
  <c r="J44" i="7" s="1"/>
  <c r="R43" i="7"/>
  <c r="P43" i="7"/>
  <c r="H43" i="7"/>
  <c r="J43" i="7" s="1"/>
  <c r="P42" i="7"/>
  <c r="R42" i="7" s="1"/>
  <c r="H42" i="7"/>
  <c r="J42" i="7" s="1"/>
  <c r="R41" i="7"/>
  <c r="P41" i="7"/>
  <c r="J41" i="7"/>
  <c r="H41" i="7"/>
  <c r="R40" i="7"/>
  <c r="P40" i="7"/>
  <c r="H40" i="7"/>
  <c r="J40" i="7" s="1"/>
  <c r="R39" i="7"/>
  <c r="P39" i="7"/>
  <c r="J39" i="7"/>
  <c r="H39" i="7"/>
  <c r="P38" i="7"/>
  <c r="R38" i="7" s="1"/>
  <c r="H38" i="7"/>
  <c r="J38" i="7" s="1"/>
  <c r="R37" i="7"/>
  <c r="P37" i="7"/>
  <c r="H37" i="7"/>
  <c r="J37" i="7" s="1"/>
  <c r="R36" i="7"/>
  <c r="P36" i="7"/>
  <c r="H36" i="7"/>
  <c r="J36" i="7" s="1"/>
  <c r="R35" i="7"/>
  <c r="P35" i="7"/>
  <c r="H35" i="7"/>
  <c r="J35" i="7" s="1"/>
  <c r="P34" i="7"/>
  <c r="R34" i="7" s="1"/>
  <c r="H34" i="7"/>
  <c r="J34" i="7" s="1"/>
  <c r="R33" i="7"/>
  <c r="P33" i="7"/>
  <c r="H33" i="7"/>
  <c r="J33" i="7" s="1"/>
  <c r="P32" i="7"/>
  <c r="R32" i="7" s="1"/>
  <c r="H32" i="7"/>
  <c r="J32" i="7" s="1"/>
  <c r="R31" i="7"/>
  <c r="P31" i="7"/>
  <c r="H31" i="7"/>
  <c r="J31" i="7" s="1"/>
  <c r="P30" i="7"/>
  <c r="R30" i="7" s="1"/>
  <c r="H30" i="7"/>
  <c r="J30" i="7" s="1"/>
  <c r="R29" i="7"/>
  <c r="P29" i="7"/>
  <c r="J29" i="7"/>
  <c r="H29" i="7"/>
  <c r="P28" i="7"/>
  <c r="R28" i="7" s="1"/>
  <c r="H28" i="7"/>
  <c r="J28" i="7" s="1"/>
  <c r="R27" i="7"/>
  <c r="P27" i="7"/>
  <c r="H27" i="7"/>
  <c r="J27" i="7" s="1"/>
  <c r="P26" i="7"/>
  <c r="R26" i="7" s="1"/>
  <c r="H26" i="7"/>
  <c r="J26" i="7" s="1"/>
  <c r="R25" i="7"/>
  <c r="P25" i="7"/>
  <c r="J25" i="7"/>
  <c r="H25" i="7"/>
  <c r="R24" i="7"/>
  <c r="P24" i="7"/>
  <c r="H24" i="7"/>
  <c r="J24" i="7" s="1"/>
  <c r="R23" i="7"/>
  <c r="P23" i="7"/>
  <c r="H23" i="7"/>
  <c r="J23" i="7" s="1"/>
  <c r="P22" i="7"/>
  <c r="R22" i="7" s="1"/>
  <c r="H22" i="7"/>
  <c r="J22" i="7" s="1"/>
  <c r="R21" i="7"/>
  <c r="P21" i="7"/>
  <c r="H21" i="7"/>
  <c r="J21" i="7" s="1"/>
  <c r="R20" i="7"/>
  <c r="P20" i="7"/>
  <c r="H20" i="7"/>
  <c r="J20" i="7" s="1"/>
  <c r="R19" i="7"/>
  <c r="P19" i="7"/>
  <c r="H19" i="7"/>
  <c r="J19" i="7" s="1"/>
  <c r="R18" i="7"/>
  <c r="P18" i="7"/>
  <c r="H18" i="7"/>
  <c r="J18" i="7" s="1"/>
  <c r="R17" i="7"/>
  <c r="P17" i="7"/>
  <c r="H17" i="7"/>
  <c r="J17" i="7" s="1"/>
  <c r="P16" i="7"/>
  <c r="R16" i="7" s="1"/>
  <c r="H16" i="7"/>
  <c r="J16" i="7" s="1"/>
  <c r="R15" i="7"/>
  <c r="P15" i="7"/>
  <c r="H15" i="7"/>
  <c r="J15" i="7" s="1"/>
  <c r="P14" i="7"/>
  <c r="R14" i="7" s="1"/>
  <c r="H14" i="7"/>
  <c r="J14" i="7" s="1"/>
  <c r="R13" i="7"/>
  <c r="P13" i="7"/>
  <c r="J13" i="7"/>
  <c r="H13" i="7"/>
  <c r="P12" i="7"/>
  <c r="R12" i="7" s="1"/>
  <c r="H12" i="7"/>
  <c r="J12" i="7" s="1"/>
  <c r="R11" i="7"/>
  <c r="P11" i="7"/>
  <c r="H11" i="7"/>
  <c r="R1" i="7"/>
  <c r="R319" i="6"/>
  <c r="P319" i="6"/>
  <c r="O319" i="6"/>
  <c r="N319" i="6"/>
  <c r="M319" i="6"/>
  <c r="J319" i="6"/>
  <c r="H319" i="6"/>
  <c r="G319" i="6"/>
  <c r="F319" i="6"/>
  <c r="E319" i="6"/>
  <c r="D319" i="6"/>
  <c r="S318" i="6"/>
  <c r="Q318" i="6"/>
  <c r="I318" i="6"/>
  <c r="K318" i="6" s="1"/>
  <c r="S317" i="6"/>
  <c r="Q317" i="6"/>
  <c r="K317" i="6"/>
  <c r="I317" i="6"/>
  <c r="S316" i="6"/>
  <c r="Q316" i="6"/>
  <c r="I316" i="6"/>
  <c r="K316" i="6" s="1"/>
  <c r="S315" i="6"/>
  <c r="Q315" i="6"/>
  <c r="K315" i="6"/>
  <c r="I315" i="6"/>
  <c r="S314" i="6"/>
  <c r="Q314" i="6"/>
  <c r="I314" i="6"/>
  <c r="K314" i="6" s="1"/>
  <c r="S313" i="6"/>
  <c r="Q313" i="6"/>
  <c r="K313" i="6"/>
  <c r="I313" i="6"/>
  <c r="S312" i="6"/>
  <c r="Q312" i="6"/>
  <c r="I312" i="6"/>
  <c r="K312" i="6" s="1"/>
  <c r="S311" i="6"/>
  <c r="Q311" i="6"/>
  <c r="K311" i="6"/>
  <c r="I311" i="6"/>
  <c r="S310" i="6"/>
  <c r="Q310" i="6"/>
  <c r="Q319" i="6" s="1"/>
  <c r="I310" i="6"/>
  <c r="I319" i="6" s="1"/>
  <c r="R306" i="6"/>
  <c r="Q306" i="6"/>
  <c r="P306" i="6"/>
  <c r="O306" i="6"/>
  <c r="N306" i="6"/>
  <c r="J306" i="6"/>
  <c r="I306" i="6"/>
  <c r="G306" i="6"/>
  <c r="F306" i="6"/>
  <c r="E306" i="6"/>
  <c r="S305" i="6"/>
  <c r="Q305" i="6"/>
  <c r="I305" i="6"/>
  <c r="K305" i="6" s="1"/>
  <c r="S304" i="6"/>
  <c r="Q304" i="6"/>
  <c r="K304" i="6"/>
  <c r="I304" i="6"/>
  <c r="S303" i="6"/>
  <c r="Q303" i="6"/>
  <c r="I303" i="6"/>
  <c r="K303" i="6" s="1"/>
  <c r="S302" i="6"/>
  <c r="Q302" i="6"/>
  <c r="K302" i="6"/>
  <c r="I302" i="6"/>
  <c r="S301" i="6"/>
  <c r="Q301" i="6"/>
  <c r="I301" i="6"/>
  <c r="K301" i="6" s="1"/>
  <c r="S300" i="6"/>
  <c r="Q300" i="6"/>
  <c r="K300" i="6"/>
  <c r="I300" i="6"/>
  <c r="S299" i="6"/>
  <c r="Q299" i="6"/>
  <c r="I299" i="6"/>
  <c r="K299" i="6" s="1"/>
  <c r="S298" i="6"/>
  <c r="Q298" i="6"/>
  <c r="K298" i="6"/>
  <c r="I298" i="6"/>
  <c r="S297" i="6"/>
  <c r="Q297" i="6"/>
  <c r="I297" i="6"/>
  <c r="K297" i="6" s="1"/>
  <c r="R294" i="6"/>
  <c r="P294" i="6"/>
  <c r="O294" i="6"/>
  <c r="N294" i="6"/>
  <c r="M294" i="6"/>
  <c r="J294" i="6"/>
  <c r="H294" i="6"/>
  <c r="G294" i="6"/>
  <c r="F294" i="6"/>
  <c r="E294" i="6"/>
  <c r="D294" i="6"/>
  <c r="Q293" i="6"/>
  <c r="S293" i="6" s="1"/>
  <c r="I293" i="6"/>
  <c r="K293" i="6" s="1"/>
  <c r="Q292" i="6"/>
  <c r="S292" i="6" s="1"/>
  <c r="K292" i="6"/>
  <c r="I292" i="6"/>
  <c r="S291" i="6"/>
  <c r="Q291" i="6"/>
  <c r="I291" i="6"/>
  <c r="K291" i="6" s="1"/>
  <c r="Q290" i="6"/>
  <c r="S290" i="6" s="1"/>
  <c r="I290" i="6"/>
  <c r="K290" i="6" s="1"/>
  <c r="Q289" i="6"/>
  <c r="S289" i="6" s="1"/>
  <c r="I289" i="6"/>
  <c r="K289" i="6" s="1"/>
  <c r="Q288" i="6"/>
  <c r="S288" i="6" s="1"/>
  <c r="I288" i="6"/>
  <c r="K288" i="6" s="1"/>
  <c r="S287" i="6"/>
  <c r="Q287" i="6"/>
  <c r="I287" i="6"/>
  <c r="K287" i="6" s="1"/>
  <c r="S286" i="6"/>
  <c r="Q286" i="6"/>
  <c r="I286" i="6"/>
  <c r="K286" i="6" s="1"/>
  <c r="Q285" i="6"/>
  <c r="S285" i="6" s="1"/>
  <c r="I285" i="6"/>
  <c r="K285" i="6" s="1"/>
  <c r="S284" i="6"/>
  <c r="Q284" i="6"/>
  <c r="I284" i="6"/>
  <c r="K284" i="6" s="1"/>
  <c r="Q283" i="6"/>
  <c r="S283" i="6" s="1"/>
  <c r="I283" i="6"/>
  <c r="K283" i="6" s="1"/>
  <c r="Q282" i="6"/>
  <c r="S282" i="6" s="1"/>
  <c r="K282" i="6"/>
  <c r="I282" i="6"/>
  <c r="Q281" i="6"/>
  <c r="S281" i="6" s="1"/>
  <c r="I281" i="6"/>
  <c r="K281" i="6" s="1"/>
  <c r="S280" i="6"/>
  <c r="Q280" i="6"/>
  <c r="K280" i="6"/>
  <c r="I280" i="6"/>
  <c r="Q279" i="6"/>
  <c r="S279" i="6" s="1"/>
  <c r="I279" i="6"/>
  <c r="K279" i="6" s="1"/>
  <c r="Q278" i="6"/>
  <c r="S278" i="6" s="1"/>
  <c r="I278" i="6"/>
  <c r="K278" i="6" s="1"/>
  <c r="S277" i="6"/>
  <c r="Q277" i="6"/>
  <c r="I277" i="6"/>
  <c r="K277" i="6" s="1"/>
  <c r="Q276" i="6"/>
  <c r="S276" i="6" s="1"/>
  <c r="K276" i="6"/>
  <c r="I276" i="6"/>
  <c r="S275" i="6"/>
  <c r="Q275" i="6"/>
  <c r="I275" i="6"/>
  <c r="K275" i="6" s="1"/>
  <c r="Q274" i="6"/>
  <c r="S274" i="6" s="1"/>
  <c r="K274" i="6"/>
  <c r="I274" i="6"/>
  <c r="Q273" i="6"/>
  <c r="S273" i="6" s="1"/>
  <c r="I273" i="6"/>
  <c r="K273" i="6" s="1"/>
  <c r="Q272" i="6"/>
  <c r="S272" i="6" s="1"/>
  <c r="I272" i="6"/>
  <c r="K272" i="6" s="1"/>
  <c r="S271" i="6"/>
  <c r="Q271" i="6"/>
  <c r="I271" i="6"/>
  <c r="K271" i="6" s="1"/>
  <c r="S270" i="6"/>
  <c r="Q270" i="6"/>
  <c r="I270" i="6"/>
  <c r="K270" i="6" s="1"/>
  <c r="Q269" i="6"/>
  <c r="S269" i="6" s="1"/>
  <c r="I269" i="6"/>
  <c r="K269" i="6" s="1"/>
  <c r="S268" i="6"/>
  <c r="Q268" i="6"/>
  <c r="I268" i="6"/>
  <c r="K268" i="6" s="1"/>
  <c r="Q267" i="6"/>
  <c r="S267" i="6" s="1"/>
  <c r="I267" i="6"/>
  <c r="K267" i="6" s="1"/>
  <c r="Q266" i="6"/>
  <c r="S266" i="6" s="1"/>
  <c r="K266" i="6"/>
  <c r="I266" i="6"/>
  <c r="Q265" i="6"/>
  <c r="S265" i="6" s="1"/>
  <c r="I265" i="6"/>
  <c r="K265" i="6" s="1"/>
  <c r="S264" i="6"/>
  <c r="Q264" i="6"/>
  <c r="K264" i="6"/>
  <c r="I264" i="6"/>
  <c r="Q263" i="6"/>
  <c r="S263" i="6" s="1"/>
  <c r="I263" i="6"/>
  <c r="K263" i="6" s="1"/>
  <c r="Q262" i="6"/>
  <c r="S262" i="6" s="1"/>
  <c r="I262" i="6"/>
  <c r="K262" i="6" s="1"/>
  <c r="S261" i="6"/>
  <c r="Q261" i="6"/>
  <c r="I261" i="6"/>
  <c r="K261" i="6" s="1"/>
  <c r="Q260" i="6"/>
  <c r="S260" i="6" s="1"/>
  <c r="K260" i="6"/>
  <c r="I260" i="6"/>
  <c r="S259" i="6"/>
  <c r="Q259" i="6"/>
  <c r="I259" i="6"/>
  <c r="K259" i="6" s="1"/>
  <c r="Q258" i="6"/>
  <c r="S258" i="6" s="1"/>
  <c r="I258" i="6"/>
  <c r="K258" i="6" s="1"/>
  <c r="Q257" i="6"/>
  <c r="S257" i="6" s="1"/>
  <c r="I257" i="6"/>
  <c r="K257" i="6" s="1"/>
  <c r="Q256" i="6"/>
  <c r="S256" i="6" s="1"/>
  <c r="I256" i="6"/>
  <c r="K256" i="6" s="1"/>
  <c r="S255" i="6"/>
  <c r="Q255" i="6"/>
  <c r="I255" i="6"/>
  <c r="K255" i="6" s="1"/>
  <c r="S254" i="6"/>
  <c r="Q254" i="6"/>
  <c r="I254" i="6"/>
  <c r="K254" i="6" s="1"/>
  <c r="Q253" i="6"/>
  <c r="S253" i="6" s="1"/>
  <c r="I253" i="6"/>
  <c r="K253" i="6" s="1"/>
  <c r="S252" i="6"/>
  <c r="Q252" i="6"/>
  <c r="I252" i="6"/>
  <c r="K252" i="6" s="1"/>
  <c r="Q251" i="6"/>
  <c r="S251" i="6" s="1"/>
  <c r="I251" i="6"/>
  <c r="K251" i="6" s="1"/>
  <c r="Q250" i="6"/>
  <c r="S250" i="6" s="1"/>
  <c r="K250" i="6"/>
  <c r="I250" i="6"/>
  <c r="Q249" i="6"/>
  <c r="S249" i="6" s="1"/>
  <c r="I249" i="6"/>
  <c r="K249" i="6" s="1"/>
  <c r="S248" i="6"/>
  <c r="Q248" i="6"/>
  <c r="K248" i="6"/>
  <c r="I248" i="6"/>
  <c r="Q247" i="6"/>
  <c r="S247" i="6" s="1"/>
  <c r="I247" i="6"/>
  <c r="K247" i="6" s="1"/>
  <c r="Q246" i="6"/>
  <c r="S246" i="6" s="1"/>
  <c r="I246" i="6"/>
  <c r="K246" i="6" s="1"/>
  <c r="S245" i="6"/>
  <c r="Q245" i="6"/>
  <c r="I245" i="6"/>
  <c r="K245" i="6" s="1"/>
  <c r="Q244" i="6"/>
  <c r="S244" i="6" s="1"/>
  <c r="K244" i="6"/>
  <c r="I244" i="6"/>
  <c r="S243" i="6"/>
  <c r="Q243" i="6"/>
  <c r="I243" i="6"/>
  <c r="K243" i="6" s="1"/>
  <c r="Q242" i="6"/>
  <c r="S242" i="6" s="1"/>
  <c r="K242" i="6"/>
  <c r="I242" i="6"/>
  <c r="Q241" i="6"/>
  <c r="S241" i="6" s="1"/>
  <c r="I241" i="6"/>
  <c r="K241" i="6" s="1"/>
  <c r="Q240" i="6"/>
  <c r="S240" i="6" s="1"/>
  <c r="I240" i="6"/>
  <c r="K240" i="6" s="1"/>
  <c r="S239" i="6"/>
  <c r="Q239" i="6"/>
  <c r="I239" i="6"/>
  <c r="K239" i="6" s="1"/>
  <c r="S238" i="6"/>
  <c r="Q238" i="6"/>
  <c r="I238" i="6"/>
  <c r="K238" i="6" s="1"/>
  <c r="Q237" i="6"/>
  <c r="S237" i="6" s="1"/>
  <c r="I237" i="6"/>
  <c r="K237" i="6" s="1"/>
  <c r="S236" i="6"/>
  <c r="Q236" i="6"/>
  <c r="I236" i="6"/>
  <c r="K236" i="6" s="1"/>
  <c r="Q235" i="6"/>
  <c r="S235" i="6" s="1"/>
  <c r="I235" i="6"/>
  <c r="K235" i="6" s="1"/>
  <c r="Q234" i="6"/>
  <c r="S234" i="6" s="1"/>
  <c r="K234" i="6"/>
  <c r="I234" i="6"/>
  <c r="Q233" i="6"/>
  <c r="S233" i="6" s="1"/>
  <c r="I233" i="6"/>
  <c r="K233" i="6" s="1"/>
  <c r="S232" i="6"/>
  <c r="Q232" i="6"/>
  <c r="K232" i="6"/>
  <c r="I232" i="6"/>
  <c r="Q231" i="6"/>
  <c r="S231" i="6" s="1"/>
  <c r="I231" i="6"/>
  <c r="K231" i="6" s="1"/>
  <c r="Q230" i="6"/>
  <c r="S230" i="6" s="1"/>
  <c r="I230" i="6"/>
  <c r="K230" i="6" s="1"/>
  <c r="S229" i="6"/>
  <c r="Q229" i="6"/>
  <c r="I229" i="6"/>
  <c r="K229" i="6" s="1"/>
  <c r="Q228" i="6"/>
  <c r="S228" i="6" s="1"/>
  <c r="K228" i="6"/>
  <c r="I228" i="6"/>
  <c r="S227" i="6"/>
  <c r="Q227" i="6"/>
  <c r="I227" i="6"/>
  <c r="K227" i="6" s="1"/>
  <c r="Q226" i="6"/>
  <c r="S226" i="6" s="1"/>
  <c r="I226" i="6"/>
  <c r="K226" i="6" s="1"/>
  <c r="Q225" i="6"/>
  <c r="S225" i="6" s="1"/>
  <c r="I225" i="6"/>
  <c r="K225" i="6" s="1"/>
  <c r="Q224" i="6"/>
  <c r="S224" i="6" s="1"/>
  <c r="I224" i="6"/>
  <c r="K224" i="6" s="1"/>
  <c r="S223" i="6"/>
  <c r="Q223" i="6"/>
  <c r="I223" i="6"/>
  <c r="K223" i="6" s="1"/>
  <c r="S222" i="6"/>
  <c r="Q222" i="6"/>
  <c r="I222" i="6"/>
  <c r="K222" i="6" s="1"/>
  <c r="Q221" i="6"/>
  <c r="S221" i="6" s="1"/>
  <c r="I221" i="6"/>
  <c r="K221" i="6" s="1"/>
  <c r="S220" i="6"/>
  <c r="Q220" i="6"/>
  <c r="I220" i="6"/>
  <c r="K220" i="6" s="1"/>
  <c r="Q219" i="6"/>
  <c r="S219" i="6" s="1"/>
  <c r="I219" i="6"/>
  <c r="K219" i="6" s="1"/>
  <c r="S218" i="6"/>
  <c r="Q218" i="6"/>
  <c r="I218" i="6"/>
  <c r="K218" i="6" s="1"/>
  <c r="Q217" i="6"/>
  <c r="S217" i="6" s="1"/>
  <c r="I217" i="6"/>
  <c r="K217" i="6" s="1"/>
  <c r="S216" i="6"/>
  <c r="Q216" i="6"/>
  <c r="I216" i="6"/>
  <c r="K216" i="6" s="1"/>
  <c r="S215" i="6"/>
  <c r="Q215" i="6"/>
  <c r="I215" i="6"/>
  <c r="K215" i="6" s="1"/>
  <c r="S214" i="6"/>
  <c r="Q214" i="6"/>
  <c r="I214" i="6"/>
  <c r="K214" i="6" s="1"/>
  <c r="S213" i="6"/>
  <c r="Q213" i="6"/>
  <c r="I213" i="6"/>
  <c r="K213" i="6" s="1"/>
  <c r="S212" i="6"/>
  <c r="Q212" i="6"/>
  <c r="I212" i="6"/>
  <c r="K212" i="6" s="1"/>
  <c r="Q211" i="6"/>
  <c r="S211" i="6" s="1"/>
  <c r="I211" i="6"/>
  <c r="K211" i="6" s="1"/>
  <c r="S210" i="6"/>
  <c r="Q210" i="6"/>
  <c r="I210" i="6"/>
  <c r="K210" i="6" s="1"/>
  <c r="Q209" i="6"/>
  <c r="S209" i="6" s="1"/>
  <c r="I209" i="6"/>
  <c r="K209" i="6" s="1"/>
  <c r="S208" i="6"/>
  <c r="Q208" i="6"/>
  <c r="I208" i="6"/>
  <c r="K208" i="6" s="1"/>
  <c r="S207" i="6"/>
  <c r="Q207" i="6"/>
  <c r="I207" i="6"/>
  <c r="K207" i="6" s="1"/>
  <c r="S206" i="6"/>
  <c r="Q206" i="6"/>
  <c r="I206" i="6"/>
  <c r="K206" i="6" s="1"/>
  <c r="Q205" i="6"/>
  <c r="S205" i="6" s="1"/>
  <c r="I205" i="6"/>
  <c r="K205" i="6" s="1"/>
  <c r="S204" i="6"/>
  <c r="Q204" i="6"/>
  <c r="I204" i="6"/>
  <c r="K204" i="6" s="1"/>
  <c r="Q203" i="6"/>
  <c r="S203" i="6" s="1"/>
  <c r="I203" i="6"/>
  <c r="K203" i="6" s="1"/>
  <c r="S202" i="6"/>
  <c r="Q202" i="6"/>
  <c r="I202" i="6"/>
  <c r="K202" i="6" s="1"/>
  <c r="Q201" i="6"/>
  <c r="S201" i="6" s="1"/>
  <c r="I201" i="6"/>
  <c r="K201" i="6" s="1"/>
  <c r="S200" i="6"/>
  <c r="Q200" i="6"/>
  <c r="I200" i="6"/>
  <c r="K200" i="6" s="1"/>
  <c r="S199" i="6"/>
  <c r="Q199" i="6"/>
  <c r="I199" i="6"/>
  <c r="K199" i="6" s="1"/>
  <c r="S198" i="6"/>
  <c r="Q198" i="6"/>
  <c r="I198" i="6"/>
  <c r="K198" i="6" s="1"/>
  <c r="Q197" i="6"/>
  <c r="S197" i="6" s="1"/>
  <c r="I197" i="6"/>
  <c r="K197" i="6" s="1"/>
  <c r="S196" i="6"/>
  <c r="Q196" i="6"/>
  <c r="I196" i="6"/>
  <c r="K196" i="6" s="1"/>
  <c r="Q195" i="6"/>
  <c r="S195" i="6" s="1"/>
  <c r="I195" i="6"/>
  <c r="K195" i="6" s="1"/>
  <c r="S194" i="6"/>
  <c r="Q194" i="6"/>
  <c r="I194" i="6"/>
  <c r="K194" i="6" s="1"/>
  <c r="Q193" i="6"/>
  <c r="S193" i="6" s="1"/>
  <c r="I193" i="6"/>
  <c r="K193" i="6" s="1"/>
  <c r="S192" i="6"/>
  <c r="Q192" i="6"/>
  <c r="I192" i="6"/>
  <c r="K192" i="6" s="1"/>
  <c r="S191" i="6"/>
  <c r="Q191" i="6"/>
  <c r="I191" i="6"/>
  <c r="K191" i="6" s="1"/>
  <c r="S190" i="6"/>
  <c r="Q190" i="6"/>
  <c r="I190" i="6"/>
  <c r="K190" i="6" s="1"/>
  <c r="Q189" i="6"/>
  <c r="S189" i="6" s="1"/>
  <c r="I189" i="6"/>
  <c r="K189" i="6" s="1"/>
  <c r="S188" i="6"/>
  <c r="Q188" i="6"/>
  <c r="I188" i="6"/>
  <c r="K188" i="6" s="1"/>
  <c r="Q187" i="6"/>
  <c r="S187" i="6" s="1"/>
  <c r="I187" i="6"/>
  <c r="K187" i="6" s="1"/>
  <c r="S186" i="6"/>
  <c r="Q186" i="6"/>
  <c r="I186" i="6"/>
  <c r="K186" i="6" s="1"/>
  <c r="Q185" i="6"/>
  <c r="S185" i="6" s="1"/>
  <c r="I185" i="6"/>
  <c r="K185" i="6" s="1"/>
  <c r="S184" i="6"/>
  <c r="Q184" i="6"/>
  <c r="I184" i="6"/>
  <c r="K184" i="6" s="1"/>
  <c r="S183" i="6"/>
  <c r="Q183" i="6"/>
  <c r="I183" i="6"/>
  <c r="K183" i="6" s="1"/>
  <c r="S182" i="6"/>
  <c r="Q182" i="6"/>
  <c r="I182" i="6"/>
  <c r="K182" i="6" s="1"/>
  <c r="Q181" i="6"/>
  <c r="S181" i="6" s="1"/>
  <c r="I181" i="6"/>
  <c r="K181" i="6" s="1"/>
  <c r="S180" i="6"/>
  <c r="Q180" i="6"/>
  <c r="I180" i="6"/>
  <c r="K180" i="6" s="1"/>
  <c r="Q179" i="6"/>
  <c r="S179" i="6" s="1"/>
  <c r="I179" i="6"/>
  <c r="K179" i="6" s="1"/>
  <c r="S178" i="6"/>
  <c r="Q178" i="6"/>
  <c r="I178" i="6"/>
  <c r="K178" i="6" s="1"/>
  <c r="Q177" i="6"/>
  <c r="S177" i="6" s="1"/>
  <c r="I177" i="6"/>
  <c r="K177" i="6" s="1"/>
  <c r="S176" i="6"/>
  <c r="Q176" i="6"/>
  <c r="I176" i="6"/>
  <c r="K176" i="6" s="1"/>
  <c r="S175" i="6"/>
  <c r="Q175" i="6"/>
  <c r="I175" i="6"/>
  <c r="K175" i="6" s="1"/>
  <c r="S174" i="6"/>
  <c r="Q174" i="6"/>
  <c r="I174" i="6"/>
  <c r="K174" i="6" s="1"/>
  <c r="Q173" i="6"/>
  <c r="S173" i="6" s="1"/>
  <c r="I173" i="6"/>
  <c r="K173" i="6" s="1"/>
  <c r="S172" i="6"/>
  <c r="Q172" i="6"/>
  <c r="I172" i="6"/>
  <c r="K172" i="6" s="1"/>
  <c r="Q171" i="6"/>
  <c r="S171" i="6" s="1"/>
  <c r="I171" i="6"/>
  <c r="K171" i="6" s="1"/>
  <c r="S170" i="6"/>
  <c r="Q170" i="6"/>
  <c r="I170" i="6"/>
  <c r="K170" i="6" s="1"/>
  <c r="Q169" i="6"/>
  <c r="S169" i="6" s="1"/>
  <c r="I169" i="6"/>
  <c r="K169" i="6" s="1"/>
  <c r="S168" i="6"/>
  <c r="Q168" i="6"/>
  <c r="I168" i="6"/>
  <c r="K168" i="6" s="1"/>
  <c r="S167" i="6"/>
  <c r="Q167" i="6"/>
  <c r="I167" i="6"/>
  <c r="K167" i="6" s="1"/>
  <c r="S166" i="6"/>
  <c r="Q166" i="6"/>
  <c r="I166" i="6"/>
  <c r="K166" i="6" s="1"/>
  <c r="Q165" i="6"/>
  <c r="S165" i="6" s="1"/>
  <c r="I165" i="6"/>
  <c r="K165" i="6" s="1"/>
  <c r="S164" i="6"/>
  <c r="Q164" i="6"/>
  <c r="I164" i="6"/>
  <c r="K164" i="6" s="1"/>
  <c r="Q163" i="6"/>
  <c r="S163" i="6" s="1"/>
  <c r="I163" i="6"/>
  <c r="K163" i="6" s="1"/>
  <c r="S162" i="6"/>
  <c r="Q162" i="6"/>
  <c r="I162" i="6"/>
  <c r="K162" i="6" s="1"/>
  <c r="Q161" i="6"/>
  <c r="S161" i="6" s="1"/>
  <c r="I161" i="6"/>
  <c r="K161" i="6" s="1"/>
  <c r="S160" i="6"/>
  <c r="Q160" i="6"/>
  <c r="I160" i="6"/>
  <c r="K160" i="6" s="1"/>
  <c r="S159" i="6"/>
  <c r="Q159" i="6"/>
  <c r="I159" i="6"/>
  <c r="K159" i="6" s="1"/>
  <c r="S158" i="6"/>
  <c r="Q158" i="6"/>
  <c r="I158" i="6"/>
  <c r="K158" i="6" s="1"/>
  <c r="Q157" i="6"/>
  <c r="S157" i="6" s="1"/>
  <c r="I157" i="6"/>
  <c r="K157" i="6" s="1"/>
  <c r="S156" i="6"/>
  <c r="Q156" i="6"/>
  <c r="I156" i="6"/>
  <c r="K156" i="6" s="1"/>
  <c r="Q155" i="6"/>
  <c r="S155" i="6" s="1"/>
  <c r="I155" i="6"/>
  <c r="K155" i="6" s="1"/>
  <c r="S154" i="6"/>
  <c r="Q154" i="6"/>
  <c r="I154" i="6"/>
  <c r="K154" i="6" s="1"/>
  <c r="Q153" i="6"/>
  <c r="S153" i="6" s="1"/>
  <c r="I153" i="6"/>
  <c r="K153" i="6" s="1"/>
  <c r="S152" i="6"/>
  <c r="Q152" i="6"/>
  <c r="I152" i="6"/>
  <c r="K152" i="6" s="1"/>
  <c r="S151" i="6"/>
  <c r="Q151" i="6"/>
  <c r="I151" i="6"/>
  <c r="K151" i="6" s="1"/>
  <c r="S150" i="6"/>
  <c r="Q150" i="6"/>
  <c r="I150" i="6"/>
  <c r="K150" i="6" s="1"/>
  <c r="Q149" i="6"/>
  <c r="S149" i="6" s="1"/>
  <c r="I149" i="6"/>
  <c r="K149" i="6" s="1"/>
  <c r="S148" i="6"/>
  <c r="Q148" i="6"/>
  <c r="I148" i="6"/>
  <c r="K148" i="6" s="1"/>
  <c r="Q147" i="6"/>
  <c r="S147" i="6" s="1"/>
  <c r="I147" i="6"/>
  <c r="K147" i="6" s="1"/>
  <c r="S146" i="6"/>
  <c r="Q146" i="6"/>
  <c r="I146" i="6"/>
  <c r="K146" i="6" s="1"/>
  <c r="Q145" i="6"/>
  <c r="S145" i="6" s="1"/>
  <c r="I145" i="6"/>
  <c r="K145" i="6" s="1"/>
  <c r="S144" i="6"/>
  <c r="Q144" i="6"/>
  <c r="I144" i="6"/>
  <c r="K144" i="6" s="1"/>
  <c r="S143" i="6"/>
  <c r="Q143" i="6"/>
  <c r="I143" i="6"/>
  <c r="K143" i="6" s="1"/>
  <c r="S142" i="6"/>
  <c r="Q142" i="6"/>
  <c r="I142" i="6"/>
  <c r="K142" i="6" s="1"/>
  <c r="Q141" i="6"/>
  <c r="S141" i="6" s="1"/>
  <c r="I141" i="6"/>
  <c r="K141" i="6" s="1"/>
  <c r="S140" i="6"/>
  <c r="Q140" i="6"/>
  <c r="I140" i="6"/>
  <c r="K140" i="6" s="1"/>
  <c r="Q139" i="6"/>
  <c r="S139" i="6" s="1"/>
  <c r="I139" i="6"/>
  <c r="K139" i="6" s="1"/>
  <c r="S138" i="6"/>
  <c r="Q138" i="6"/>
  <c r="I138" i="6"/>
  <c r="K138" i="6" s="1"/>
  <c r="Q137" i="6"/>
  <c r="S137" i="6" s="1"/>
  <c r="I137" i="6"/>
  <c r="K137" i="6" s="1"/>
  <c r="S136" i="6"/>
  <c r="Q136" i="6"/>
  <c r="I136" i="6"/>
  <c r="K136" i="6" s="1"/>
  <c r="S135" i="6"/>
  <c r="Q135" i="6"/>
  <c r="I135" i="6"/>
  <c r="K135" i="6" s="1"/>
  <c r="S134" i="6"/>
  <c r="Q134" i="6"/>
  <c r="I134" i="6"/>
  <c r="K134" i="6" s="1"/>
  <c r="Q133" i="6"/>
  <c r="S133" i="6" s="1"/>
  <c r="I133" i="6"/>
  <c r="K133" i="6" s="1"/>
  <c r="S132" i="6"/>
  <c r="Q132" i="6"/>
  <c r="I132" i="6"/>
  <c r="K132" i="6" s="1"/>
  <c r="Q131" i="6"/>
  <c r="S131" i="6" s="1"/>
  <c r="I131" i="6"/>
  <c r="K131" i="6" s="1"/>
  <c r="S130" i="6"/>
  <c r="Q130" i="6"/>
  <c r="I130" i="6"/>
  <c r="K130" i="6" s="1"/>
  <c r="Q129" i="6"/>
  <c r="S129" i="6" s="1"/>
  <c r="I129" i="6"/>
  <c r="K129" i="6" s="1"/>
  <c r="S128" i="6"/>
  <c r="Q128" i="6"/>
  <c r="I128" i="6"/>
  <c r="K128" i="6" s="1"/>
  <c r="S127" i="6"/>
  <c r="Q127" i="6"/>
  <c r="I127" i="6"/>
  <c r="K127" i="6" s="1"/>
  <c r="S126" i="6"/>
  <c r="Q126" i="6"/>
  <c r="I126" i="6"/>
  <c r="K126" i="6" s="1"/>
  <c r="Q125" i="6"/>
  <c r="S125" i="6" s="1"/>
  <c r="I125" i="6"/>
  <c r="K125" i="6" s="1"/>
  <c r="S124" i="6"/>
  <c r="Q124" i="6"/>
  <c r="I124" i="6"/>
  <c r="K124" i="6" s="1"/>
  <c r="Q123" i="6"/>
  <c r="S123" i="6" s="1"/>
  <c r="I123" i="6"/>
  <c r="K123" i="6" s="1"/>
  <c r="S122" i="6"/>
  <c r="Q122" i="6"/>
  <c r="I122" i="6"/>
  <c r="K122" i="6" s="1"/>
  <c r="Q121" i="6"/>
  <c r="S121" i="6" s="1"/>
  <c r="I121" i="6"/>
  <c r="K121" i="6" s="1"/>
  <c r="S120" i="6"/>
  <c r="Q120" i="6"/>
  <c r="I120" i="6"/>
  <c r="K120" i="6" s="1"/>
  <c r="S119" i="6"/>
  <c r="Q119" i="6"/>
  <c r="I119" i="6"/>
  <c r="K119" i="6" s="1"/>
  <c r="S118" i="6"/>
  <c r="Q118" i="6"/>
  <c r="I118" i="6"/>
  <c r="K118" i="6" s="1"/>
  <c r="S117" i="6"/>
  <c r="Q117" i="6"/>
  <c r="I117" i="6"/>
  <c r="K117" i="6" s="1"/>
  <c r="S116" i="6"/>
  <c r="Q116" i="6"/>
  <c r="I116" i="6"/>
  <c r="K116" i="6" s="1"/>
  <c r="S115" i="6"/>
  <c r="Q115" i="6"/>
  <c r="I115" i="6"/>
  <c r="K115" i="6" s="1"/>
  <c r="S114" i="6"/>
  <c r="Q114" i="6"/>
  <c r="I114" i="6"/>
  <c r="K114" i="6" s="1"/>
  <c r="S113" i="6"/>
  <c r="Q113" i="6"/>
  <c r="I113" i="6"/>
  <c r="K113" i="6" s="1"/>
  <c r="S112" i="6"/>
  <c r="Q112" i="6"/>
  <c r="I112" i="6"/>
  <c r="K112" i="6" s="1"/>
  <c r="S111" i="6"/>
  <c r="Q111" i="6"/>
  <c r="I111" i="6"/>
  <c r="K111" i="6" s="1"/>
  <c r="S110" i="6"/>
  <c r="Q110" i="6"/>
  <c r="I110" i="6"/>
  <c r="K110" i="6" s="1"/>
  <c r="S109" i="6"/>
  <c r="Q109" i="6"/>
  <c r="I109" i="6"/>
  <c r="K109" i="6" s="1"/>
  <c r="S108" i="6"/>
  <c r="Q108" i="6"/>
  <c r="I108" i="6"/>
  <c r="K108" i="6" s="1"/>
  <c r="S107" i="6"/>
  <c r="Q107" i="6"/>
  <c r="I107" i="6"/>
  <c r="K107" i="6" s="1"/>
  <c r="S106" i="6"/>
  <c r="Q106" i="6"/>
  <c r="I106" i="6"/>
  <c r="K106" i="6" s="1"/>
  <c r="S105" i="6"/>
  <c r="Q105" i="6"/>
  <c r="I105" i="6"/>
  <c r="K105" i="6" s="1"/>
  <c r="S104" i="6"/>
  <c r="Q104" i="6"/>
  <c r="I104" i="6"/>
  <c r="K104" i="6" s="1"/>
  <c r="S103" i="6"/>
  <c r="Q103" i="6"/>
  <c r="I103" i="6"/>
  <c r="K103" i="6" s="1"/>
  <c r="S102" i="6"/>
  <c r="Q102" i="6"/>
  <c r="I102" i="6"/>
  <c r="K102" i="6" s="1"/>
  <c r="S101" i="6"/>
  <c r="Q101" i="6"/>
  <c r="I101" i="6"/>
  <c r="K101" i="6" s="1"/>
  <c r="S100" i="6"/>
  <c r="Q100" i="6"/>
  <c r="I100" i="6"/>
  <c r="K100" i="6" s="1"/>
  <c r="S99" i="6"/>
  <c r="Q99" i="6"/>
  <c r="I99" i="6"/>
  <c r="K99" i="6" s="1"/>
  <c r="S98" i="6"/>
  <c r="Q98" i="6"/>
  <c r="I98" i="6"/>
  <c r="K98" i="6" s="1"/>
  <c r="S97" i="6"/>
  <c r="Q97" i="6"/>
  <c r="I97" i="6"/>
  <c r="K97" i="6" s="1"/>
  <c r="S96" i="6"/>
  <c r="Q96" i="6"/>
  <c r="I96" i="6"/>
  <c r="K96" i="6" s="1"/>
  <c r="S95" i="6"/>
  <c r="Q95" i="6"/>
  <c r="I95" i="6"/>
  <c r="K95" i="6" s="1"/>
  <c r="S94" i="6"/>
  <c r="Q94" i="6"/>
  <c r="I94" i="6"/>
  <c r="K94" i="6" s="1"/>
  <c r="S93" i="6"/>
  <c r="Q93" i="6"/>
  <c r="I93" i="6"/>
  <c r="K93" i="6" s="1"/>
  <c r="S92" i="6"/>
  <c r="Q92" i="6"/>
  <c r="I92" i="6"/>
  <c r="K92" i="6" s="1"/>
  <c r="S91" i="6"/>
  <c r="Q91" i="6"/>
  <c r="I91" i="6"/>
  <c r="K91" i="6" s="1"/>
  <c r="S90" i="6"/>
  <c r="Q90" i="6"/>
  <c r="I90" i="6"/>
  <c r="K90" i="6" s="1"/>
  <c r="S89" i="6"/>
  <c r="Q89" i="6"/>
  <c r="I89" i="6"/>
  <c r="K89" i="6" s="1"/>
  <c r="S88" i="6"/>
  <c r="Q88" i="6"/>
  <c r="I88" i="6"/>
  <c r="K88" i="6" s="1"/>
  <c r="S87" i="6"/>
  <c r="Q87" i="6"/>
  <c r="I87" i="6"/>
  <c r="K87" i="6" s="1"/>
  <c r="S86" i="6"/>
  <c r="Q86" i="6"/>
  <c r="I86" i="6"/>
  <c r="K86" i="6" s="1"/>
  <c r="S85" i="6"/>
  <c r="Q85" i="6"/>
  <c r="I85" i="6"/>
  <c r="K85" i="6" s="1"/>
  <c r="S84" i="6"/>
  <c r="Q84" i="6"/>
  <c r="I84" i="6"/>
  <c r="K84" i="6" s="1"/>
  <c r="S83" i="6"/>
  <c r="Q83" i="6"/>
  <c r="I83" i="6"/>
  <c r="K83" i="6" s="1"/>
  <c r="S82" i="6"/>
  <c r="Q82" i="6"/>
  <c r="I82" i="6"/>
  <c r="K82" i="6" s="1"/>
  <c r="S81" i="6"/>
  <c r="Q81" i="6"/>
  <c r="I81" i="6"/>
  <c r="K81" i="6" s="1"/>
  <c r="S80" i="6"/>
  <c r="Q80" i="6"/>
  <c r="I80" i="6"/>
  <c r="K80" i="6" s="1"/>
  <c r="S79" i="6"/>
  <c r="Q79" i="6"/>
  <c r="I79" i="6"/>
  <c r="K79" i="6" s="1"/>
  <c r="S78" i="6"/>
  <c r="Q78" i="6"/>
  <c r="I78" i="6"/>
  <c r="K78" i="6" s="1"/>
  <c r="S77" i="6"/>
  <c r="Q77" i="6"/>
  <c r="I77" i="6"/>
  <c r="K77" i="6" s="1"/>
  <c r="S76" i="6"/>
  <c r="Q76" i="6"/>
  <c r="I76" i="6"/>
  <c r="K76" i="6" s="1"/>
  <c r="S75" i="6"/>
  <c r="Q75" i="6"/>
  <c r="I75" i="6"/>
  <c r="K75" i="6" s="1"/>
  <c r="S74" i="6"/>
  <c r="Q74" i="6"/>
  <c r="I74" i="6"/>
  <c r="K74" i="6" s="1"/>
  <c r="S73" i="6"/>
  <c r="Q73" i="6"/>
  <c r="I73" i="6"/>
  <c r="K73" i="6" s="1"/>
  <c r="S72" i="6"/>
  <c r="Q72" i="6"/>
  <c r="I72" i="6"/>
  <c r="K72" i="6" s="1"/>
  <c r="S71" i="6"/>
  <c r="Q71" i="6"/>
  <c r="I71" i="6"/>
  <c r="K71" i="6" s="1"/>
  <c r="S70" i="6"/>
  <c r="Q70" i="6"/>
  <c r="I70" i="6"/>
  <c r="K70" i="6" s="1"/>
  <c r="S69" i="6"/>
  <c r="Q69" i="6"/>
  <c r="I69" i="6"/>
  <c r="K69" i="6" s="1"/>
  <c r="S68" i="6"/>
  <c r="Q68" i="6"/>
  <c r="I68" i="6"/>
  <c r="K68" i="6" s="1"/>
  <c r="S67" i="6"/>
  <c r="Q67" i="6"/>
  <c r="I67" i="6"/>
  <c r="K67" i="6" s="1"/>
  <c r="S66" i="6"/>
  <c r="Q66" i="6"/>
  <c r="I66" i="6"/>
  <c r="K66" i="6" s="1"/>
  <c r="S65" i="6"/>
  <c r="Q65" i="6"/>
  <c r="I65" i="6"/>
  <c r="K65" i="6" s="1"/>
  <c r="S64" i="6"/>
  <c r="Q64" i="6"/>
  <c r="I64" i="6"/>
  <c r="K64" i="6" s="1"/>
  <c r="S63" i="6"/>
  <c r="Q63" i="6"/>
  <c r="I63" i="6"/>
  <c r="K63" i="6" s="1"/>
  <c r="S62" i="6"/>
  <c r="Q62" i="6"/>
  <c r="I62" i="6"/>
  <c r="K62" i="6" s="1"/>
  <c r="S61" i="6"/>
  <c r="Q61" i="6"/>
  <c r="I61" i="6"/>
  <c r="K61" i="6" s="1"/>
  <c r="S60" i="6"/>
  <c r="Q60" i="6"/>
  <c r="I60" i="6"/>
  <c r="K60" i="6" s="1"/>
  <c r="S59" i="6"/>
  <c r="Q59" i="6"/>
  <c r="I59" i="6"/>
  <c r="K59" i="6" s="1"/>
  <c r="S58" i="6"/>
  <c r="Q58" i="6"/>
  <c r="I58" i="6"/>
  <c r="K58" i="6" s="1"/>
  <c r="S57" i="6"/>
  <c r="Q57" i="6"/>
  <c r="I57" i="6"/>
  <c r="K57" i="6" s="1"/>
  <c r="S56" i="6"/>
  <c r="Q56" i="6"/>
  <c r="I56" i="6"/>
  <c r="K56" i="6" s="1"/>
  <c r="S55" i="6"/>
  <c r="Q55" i="6"/>
  <c r="I55" i="6"/>
  <c r="K55" i="6" s="1"/>
  <c r="S54" i="6"/>
  <c r="Q54" i="6"/>
  <c r="I54" i="6"/>
  <c r="K54" i="6" s="1"/>
  <c r="S53" i="6"/>
  <c r="Q53" i="6"/>
  <c r="I53" i="6"/>
  <c r="K53" i="6" s="1"/>
  <c r="S52" i="6"/>
  <c r="Q52" i="6"/>
  <c r="I52" i="6"/>
  <c r="K52" i="6" s="1"/>
  <c r="S51" i="6"/>
  <c r="Q51" i="6"/>
  <c r="I51" i="6"/>
  <c r="K51" i="6" s="1"/>
  <c r="S50" i="6"/>
  <c r="Q50" i="6"/>
  <c r="I50" i="6"/>
  <c r="K50" i="6" s="1"/>
  <c r="S49" i="6"/>
  <c r="Q49" i="6"/>
  <c r="I49" i="6"/>
  <c r="K49" i="6" s="1"/>
  <c r="S48" i="6"/>
  <c r="Q48" i="6"/>
  <c r="I48" i="6"/>
  <c r="K48" i="6" s="1"/>
  <c r="S47" i="6"/>
  <c r="Q47" i="6"/>
  <c r="I47" i="6"/>
  <c r="K47" i="6" s="1"/>
  <c r="S46" i="6"/>
  <c r="Q46" i="6"/>
  <c r="I46" i="6"/>
  <c r="K46" i="6" s="1"/>
  <c r="S45" i="6"/>
  <c r="Q45" i="6"/>
  <c r="I45" i="6"/>
  <c r="K45" i="6" s="1"/>
  <c r="S44" i="6"/>
  <c r="Q44" i="6"/>
  <c r="I44" i="6"/>
  <c r="K44" i="6" s="1"/>
  <c r="S43" i="6"/>
  <c r="Q43" i="6"/>
  <c r="I43" i="6"/>
  <c r="K43" i="6" s="1"/>
  <c r="S42" i="6"/>
  <c r="Q42" i="6"/>
  <c r="I42" i="6"/>
  <c r="K42" i="6" s="1"/>
  <c r="S41" i="6"/>
  <c r="Q41" i="6"/>
  <c r="I41" i="6"/>
  <c r="K41" i="6" s="1"/>
  <c r="S40" i="6"/>
  <c r="Q40" i="6"/>
  <c r="I40" i="6"/>
  <c r="K40" i="6" s="1"/>
  <c r="S39" i="6"/>
  <c r="Q39" i="6"/>
  <c r="I39" i="6"/>
  <c r="K39" i="6" s="1"/>
  <c r="S38" i="6"/>
  <c r="Q38" i="6"/>
  <c r="I38" i="6"/>
  <c r="K38" i="6" s="1"/>
  <c r="S37" i="6"/>
  <c r="Q37" i="6"/>
  <c r="I37" i="6"/>
  <c r="K37" i="6" s="1"/>
  <c r="S36" i="6"/>
  <c r="Q36" i="6"/>
  <c r="I36" i="6"/>
  <c r="K36" i="6" s="1"/>
  <c r="S35" i="6"/>
  <c r="Q35" i="6"/>
  <c r="I35" i="6"/>
  <c r="K35" i="6" s="1"/>
  <c r="S34" i="6"/>
  <c r="Q34" i="6"/>
  <c r="I34" i="6"/>
  <c r="K34" i="6" s="1"/>
  <c r="S33" i="6"/>
  <c r="Q33" i="6"/>
  <c r="I33" i="6"/>
  <c r="K33" i="6" s="1"/>
  <c r="S32" i="6"/>
  <c r="Q32" i="6"/>
  <c r="I32" i="6"/>
  <c r="K32" i="6" s="1"/>
  <c r="S31" i="6"/>
  <c r="Q31" i="6"/>
  <c r="I31" i="6"/>
  <c r="K31" i="6" s="1"/>
  <c r="S30" i="6"/>
  <c r="Q30" i="6"/>
  <c r="I30" i="6"/>
  <c r="K30" i="6" s="1"/>
  <c r="S29" i="6"/>
  <c r="Q29" i="6"/>
  <c r="I29" i="6"/>
  <c r="K29" i="6" s="1"/>
  <c r="S28" i="6"/>
  <c r="Q28" i="6"/>
  <c r="I28" i="6"/>
  <c r="K28" i="6" s="1"/>
  <c r="S27" i="6"/>
  <c r="Q27" i="6"/>
  <c r="I27" i="6"/>
  <c r="K27" i="6" s="1"/>
  <c r="S26" i="6"/>
  <c r="Q26" i="6"/>
  <c r="I26" i="6"/>
  <c r="K26" i="6" s="1"/>
  <c r="S25" i="6"/>
  <c r="Q25" i="6"/>
  <c r="I25" i="6"/>
  <c r="K25" i="6" s="1"/>
  <c r="S24" i="6"/>
  <c r="Q24" i="6"/>
  <c r="I24" i="6"/>
  <c r="K24" i="6" s="1"/>
  <c r="S23" i="6"/>
  <c r="Q23" i="6"/>
  <c r="I23" i="6"/>
  <c r="K23" i="6" s="1"/>
  <c r="S22" i="6"/>
  <c r="Q22" i="6"/>
  <c r="I22" i="6"/>
  <c r="K22" i="6" s="1"/>
  <c r="S21" i="6"/>
  <c r="Q21" i="6"/>
  <c r="I21" i="6"/>
  <c r="K21" i="6" s="1"/>
  <c r="S20" i="6"/>
  <c r="Q20" i="6"/>
  <c r="I20" i="6"/>
  <c r="K20" i="6" s="1"/>
  <c r="S19" i="6"/>
  <c r="Q19" i="6"/>
  <c r="I19" i="6"/>
  <c r="K19" i="6" s="1"/>
  <c r="S18" i="6"/>
  <c r="Q18" i="6"/>
  <c r="I18" i="6"/>
  <c r="K18" i="6" s="1"/>
  <c r="S17" i="6"/>
  <c r="Q17" i="6"/>
  <c r="I17" i="6"/>
  <c r="K17" i="6" s="1"/>
  <c r="S16" i="6"/>
  <c r="Q16" i="6"/>
  <c r="I16" i="6"/>
  <c r="K16" i="6" s="1"/>
  <c r="S15" i="6"/>
  <c r="Q15" i="6"/>
  <c r="I15" i="6"/>
  <c r="K15" i="6" s="1"/>
  <c r="S14" i="6"/>
  <c r="Q14" i="6"/>
  <c r="I14" i="6"/>
  <c r="K14" i="6" s="1"/>
  <c r="S13" i="6"/>
  <c r="Q13" i="6"/>
  <c r="I13" i="6"/>
  <c r="K13" i="6" s="1"/>
  <c r="S12" i="6"/>
  <c r="Q12" i="6"/>
  <c r="I12" i="6"/>
  <c r="K12" i="6" s="1"/>
  <c r="S11" i="6"/>
  <c r="Q11" i="6"/>
  <c r="I11" i="6"/>
  <c r="S1" i="6"/>
  <c r="R314" i="5"/>
  <c r="Q314" i="5"/>
  <c r="P314" i="5"/>
  <c r="O314" i="5"/>
  <c r="N314" i="5"/>
  <c r="M314" i="5"/>
  <c r="J314" i="5"/>
  <c r="H314" i="5"/>
  <c r="G314" i="5"/>
  <c r="F314" i="5"/>
  <c r="E314" i="5"/>
  <c r="D314" i="5"/>
  <c r="S313" i="5"/>
  <c r="Q313" i="5"/>
  <c r="I313" i="5"/>
  <c r="K313" i="5" s="1"/>
  <c r="S312" i="5"/>
  <c r="Q312" i="5"/>
  <c r="I312" i="5"/>
  <c r="K312" i="5" s="1"/>
  <c r="S311" i="5"/>
  <c r="Q311" i="5"/>
  <c r="I311" i="5"/>
  <c r="K311" i="5" s="1"/>
  <c r="S310" i="5"/>
  <c r="Q310" i="5"/>
  <c r="I310" i="5"/>
  <c r="K310" i="5" s="1"/>
  <c r="S309" i="5"/>
  <c r="Q309" i="5"/>
  <c r="I309" i="5"/>
  <c r="K309" i="5" s="1"/>
  <c r="S308" i="5"/>
  <c r="Q308" i="5"/>
  <c r="I308" i="5"/>
  <c r="K308" i="5" s="1"/>
  <c r="S307" i="5"/>
  <c r="Q307" i="5"/>
  <c r="I307" i="5"/>
  <c r="K307" i="5" s="1"/>
  <c r="S306" i="5"/>
  <c r="Q306" i="5"/>
  <c r="I306" i="5"/>
  <c r="K306" i="5" s="1"/>
  <c r="S305" i="5"/>
  <c r="S314" i="5" s="1"/>
  <c r="Q305" i="5"/>
  <c r="I305" i="5"/>
  <c r="R301" i="5"/>
  <c r="P301" i="5"/>
  <c r="O301" i="5"/>
  <c r="N301" i="5"/>
  <c r="J301" i="5"/>
  <c r="G301" i="5"/>
  <c r="F301" i="5"/>
  <c r="E301" i="5"/>
  <c r="S300" i="5"/>
  <c r="Q300" i="5"/>
  <c r="I300" i="5"/>
  <c r="K300" i="5" s="1"/>
  <c r="S299" i="5"/>
  <c r="Q299" i="5"/>
  <c r="I299" i="5"/>
  <c r="K299" i="5" s="1"/>
  <c r="S298" i="5"/>
  <c r="Q298" i="5"/>
  <c r="I298" i="5"/>
  <c r="K298" i="5" s="1"/>
  <c r="S297" i="5"/>
  <c r="Q297" i="5"/>
  <c r="I297" i="5"/>
  <c r="K297" i="5" s="1"/>
  <c r="S296" i="5"/>
  <c r="Q296" i="5"/>
  <c r="I296" i="5"/>
  <c r="K296" i="5" s="1"/>
  <c r="S295" i="5"/>
  <c r="Q295" i="5"/>
  <c r="I295" i="5"/>
  <c r="K295" i="5" s="1"/>
  <c r="S294" i="5"/>
  <c r="Q294" i="5"/>
  <c r="I294" i="5"/>
  <c r="K294" i="5" s="1"/>
  <c r="S293" i="5"/>
  <c r="Q293" i="5"/>
  <c r="Q301" i="5" s="1"/>
  <c r="I293" i="5"/>
  <c r="K293" i="5" s="1"/>
  <c r="R290" i="5"/>
  <c r="P290" i="5"/>
  <c r="O290" i="5"/>
  <c r="N290" i="5"/>
  <c r="M290" i="5"/>
  <c r="J290" i="5"/>
  <c r="H290" i="5"/>
  <c r="G290" i="5"/>
  <c r="F290" i="5"/>
  <c r="E290" i="5"/>
  <c r="D290" i="5"/>
  <c r="Q289" i="5"/>
  <c r="S289" i="5" s="1"/>
  <c r="I289" i="5"/>
  <c r="K289" i="5" s="1"/>
  <c r="Q288" i="5"/>
  <c r="S288" i="5" s="1"/>
  <c r="K288" i="5"/>
  <c r="I288" i="5"/>
  <c r="Q287" i="5"/>
  <c r="S287" i="5" s="1"/>
  <c r="I287" i="5"/>
  <c r="K287" i="5" s="1"/>
  <c r="S286" i="5"/>
  <c r="Q286" i="5"/>
  <c r="K286" i="5"/>
  <c r="I286" i="5"/>
  <c r="Q285" i="5"/>
  <c r="S285" i="5" s="1"/>
  <c r="I285" i="5"/>
  <c r="K285" i="5" s="1"/>
  <c r="Q284" i="5"/>
  <c r="S284" i="5" s="1"/>
  <c r="K284" i="5"/>
  <c r="I284" i="5"/>
  <c r="Q283" i="5"/>
  <c r="S283" i="5" s="1"/>
  <c r="I283" i="5"/>
  <c r="K283" i="5" s="1"/>
  <c r="Q282" i="5"/>
  <c r="S282" i="5" s="1"/>
  <c r="K282" i="5"/>
  <c r="I282" i="5"/>
  <c r="Q281" i="5"/>
  <c r="S281" i="5" s="1"/>
  <c r="I281" i="5"/>
  <c r="K281" i="5" s="1"/>
  <c r="Q280" i="5"/>
  <c r="S280" i="5" s="1"/>
  <c r="K280" i="5"/>
  <c r="I280" i="5"/>
  <c r="Q279" i="5"/>
  <c r="S279" i="5" s="1"/>
  <c r="I279" i="5"/>
  <c r="K279" i="5" s="1"/>
  <c r="Q278" i="5"/>
  <c r="S278" i="5" s="1"/>
  <c r="K278" i="5"/>
  <c r="I278" i="5"/>
  <c r="Q277" i="5"/>
  <c r="S277" i="5" s="1"/>
  <c r="I277" i="5"/>
  <c r="K277" i="5" s="1"/>
  <c r="Q276" i="5"/>
  <c r="S276" i="5" s="1"/>
  <c r="K276" i="5"/>
  <c r="I276" i="5"/>
  <c r="Q275" i="5"/>
  <c r="S275" i="5" s="1"/>
  <c r="I275" i="5"/>
  <c r="K275" i="5" s="1"/>
  <c r="Q274" i="5"/>
  <c r="S274" i="5" s="1"/>
  <c r="K274" i="5"/>
  <c r="I274" i="5"/>
  <c r="Q273" i="5"/>
  <c r="S273" i="5" s="1"/>
  <c r="I273" i="5"/>
  <c r="K273" i="5" s="1"/>
  <c r="Q272" i="5"/>
  <c r="S272" i="5" s="1"/>
  <c r="K272" i="5"/>
  <c r="I272" i="5"/>
  <c r="Q271" i="5"/>
  <c r="S271" i="5" s="1"/>
  <c r="I271" i="5"/>
  <c r="K271" i="5" s="1"/>
  <c r="Q270" i="5"/>
  <c r="S270" i="5" s="1"/>
  <c r="K270" i="5"/>
  <c r="I270" i="5"/>
  <c r="Q269" i="5"/>
  <c r="S269" i="5" s="1"/>
  <c r="I269" i="5"/>
  <c r="K269" i="5" s="1"/>
  <c r="S268" i="5"/>
  <c r="Q268" i="5"/>
  <c r="K268" i="5"/>
  <c r="I268" i="5"/>
  <c r="Q267" i="5"/>
  <c r="S267" i="5" s="1"/>
  <c r="I267" i="5"/>
  <c r="K267" i="5" s="1"/>
  <c r="Q266" i="5"/>
  <c r="S266" i="5" s="1"/>
  <c r="K266" i="5"/>
  <c r="I266" i="5"/>
  <c r="Q265" i="5"/>
  <c r="S265" i="5" s="1"/>
  <c r="I265" i="5"/>
  <c r="K265" i="5" s="1"/>
  <c r="S264" i="5"/>
  <c r="Q264" i="5"/>
  <c r="K264" i="5"/>
  <c r="I264" i="5"/>
  <c r="S263" i="5"/>
  <c r="Q263" i="5"/>
  <c r="I263" i="5"/>
  <c r="K263" i="5" s="1"/>
  <c r="Q262" i="5"/>
  <c r="S262" i="5" s="1"/>
  <c r="K262" i="5"/>
  <c r="I262" i="5"/>
  <c r="Q261" i="5"/>
  <c r="S261" i="5" s="1"/>
  <c r="I261" i="5"/>
  <c r="K261" i="5" s="1"/>
  <c r="Q260" i="5"/>
  <c r="S260" i="5" s="1"/>
  <c r="K260" i="5"/>
  <c r="I260" i="5"/>
  <c r="S259" i="5"/>
  <c r="Q259" i="5"/>
  <c r="I259" i="5"/>
  <c r="K259" i="5" s="1"/>
  <c r="Q258" i="5"/>
  <c r="S258" i="5" s="1"/>
  <c r="K258" i="5"/>
  <c r="I258" i="5"/>
  <c r="Q257" i="5"/>
  <c r="S257" i="5" s="1"/>
  <c r="I257" i="5"/>
  <c r="K257" i="5" s="1"/>
  <c r="S256" i="5"/>
  <c r="Q256" i="5"/>
  <c r="K256" i="5"/>
  <c r="I256" i="5"/>
  <c r="S255" i="5"/>
  <c r="Q255" i="5"/>
  <c r="I255" i="5"/>
  <c r="K255" i="5" s="1"/>
  <c r="Q254" i="5"/>
  <c r="S254" i="5" s="1"/>
  <c r="K254" i="5"/>
  <c r="I254" i="5"/>
  <c r="Q253" i="5"/>
  <c r="S253" i="5" s="1"/>
  <c r="I253" i="5"/>
  <c r="K253" i="5" s="1"/>
  <c r="S252" i="5"/>
  <c r="Q252" i="5"/>
  <c r="K252" i="5"/>
  <c r="I252" i="5"/>
  <c r="Q251" i="5"/>
  <c r="S251" i="5" s="1"/>
  <c r="I251" i="5"/>
  <c r="K251" i="5" s="1"/>
  <c r="Q250" i="5"/>
  <c r="S250" i="5" s="1"/>
  <c r="K250" i="5"/>
  <c r="I250" i="5"/>
  <c r="Q249" i="5"/>
  <c r="S249" i="5" s="1"/>
  <c r="I249" i="5"/>
  <c r="K249" i="5" s="1"/>
  <c r="S248" i="5"/>
  <c r="Q248" i="5"/>
  <c r="K248" i="5"/>
  <c r="I248" i="5"/>
  <c r="S247" i="5"/>
  <c r="Q247" i="5"/>
  <c r="I247" i="5"/>
  <c r="K247" i="5" s="1"/>
  <c r="Q246" i="5"/>
  <c r="S246" i="5" s="1"/>
  <c r="K246" i="5"/>
  <c r="I246" i="5"/>
  <c r="Q245" i="5"/>
  <c r="S245" i="5" s="1"/>
  <c r="I245" i="5"/>
  <c r="K245" i="5" s="1"/>
  <c r="Q244" i="5"/>
  <c r="S244" i="5" s="1"/>
  <c r="K244" i="5"/>
  <c r="I244" i="5"/>
  <c r="S243" i="5"/>
  <c r="Q243" i="5"/>
  <c r="I243" i="5"/>
  <c r="K243" i="5" s="1"/>
  <c r="Q242" i="5"/>
  <c r="S242" i="5" s="1"/>
  <c r="K242" i="5"/>
  <c r="I242" i="5"/>
  <c r="Q241" i="5"/>
  <c r="S241" i="5" s="1"/>
  <c r="I241" i="5"/>
  <c r="K241" i="5" s="1"/>
  <c r="S240" i="5"/>
  <c r="Q240" i="5"/>
  <c r="K240" i="5"/>
  <c r="I240" i="5"/>
  <c r="S239" i="5"/>
  <c r="Q239" i="5"/>
  <c r="I239" i="5"/>
  <c r="K239" i="5" s="1"/>
  <c r="Q238" i="5"/>
  <c r="S238" i="5" s="1"/>
  <c r="K238" i="5"/>
  <c r="I238" i="5"/>
  <c r="Q237" i="5"/>
  <c r="S237" i="5" s="1"/>
  <c r="I237" i="5"/>
  <c r="K237" i="5" s="1"/>
  <c r="S236" i="5"/>
  <c r="Q236" i="5"/>
  <c r="K236" i="5"/>
  <c r="I236" i="5"/>
  <c r="Q235" i="5"/>
  <c r="S235" i="5" s="1"/>
  <c r="I235" i="5"/>
  <c r="K235" i="5" s="1"/>
  <c r="Q234" i="5"/>
  <c r="S234" i="5" s="1"/>
  <c r="K234" i="5"/>
  <c r="I234" i="5"/>
  <c r="Q233" i="5"/>
  <c r="S233" i="5" s="1"/>
  <c r="I233" i="5"/>
  <c r="K233" i="5" s="1"/>
  <c r="S232" i="5"/>
  <c r="Q232" i="5"/>
  <c r="K232" i="5"/>
  <c r="I232" i="5"/>
  <c r="S231" i="5"/>
  <c r="Q231" i="5"/>
  <c r="I231" i="5"/>
  <c r="K231" i="5" s="1"/>
  <c r="Q230" i="5"/>
  <c r="S230" i="5" s="1"/>
  <c r="K230" i="5"/>
  <c r="I230" i="5"/>
  <c r="Q229" i="5"/>
  <c r="S229" i="5" s="1"/>
  <c r="I229" i="5"/>
  <c r="K229" i="5" s="1"/>
  <c r="Q228" i="5"/>
  <c r="S228" i="5" s="1"/>
  <c r="K228" i="5"/>
  <c r="I228" i="5"/>
  <c r="S227" i="5"/>
  <c r="Q227" i="5"/>
  <c r="I227" i="5"/>
  <c r="K227" i="5" s="1"/>
  <c r="Q226" i="5"/>
  <c r="S226" i="5" s="1"/>
  <c r="K226" i="5"/>
  <c r="I226" i="5"/>
  <c r="Q225" i="5"/>
  <c r="S225" i="5" s="1"/>
  <c r="I225" i="5"/>
  <c r="K225" i="5" s="1"/>
  <c r="S224" i="5"/>
  <c r="Q224" i="5"/>
  <c r="K224" i="5"/>
  <c r="I224" i="5"/>
  <c r="S223" i="5"/>
  <c r="Q223" i="5"/>
  <c r="I223" i="5"/>
  <c r="K223" i="5" s="1"/>
  <c r="Q222" i="5"/>
  <c r="S222" i="5" s="1"/>
  <c r="K222" i="5"/>
  <c r="I222" i="5"/>
  <c r="Q221" i="5"/>
  <c r="S221" i="5" s="1"/>
  <c r="I221" i="5"/>
  <c r="K221" i="5" s="1"/>
  <c r="S220" i="5"/>
  <c r="Q220" i="5"/>
  <c r="K220" i="5"/>
  <c r="I220" i="5"/>
  <c r="Q219" i="5"/>
  <c r="S219" i="5" s="1"/>
  <c r="I219" i="5"/>
  <c r="K219" i="5" s="1"/>
  <c r="Q218" i="5"/>
  <c r="S218" i="5" s="1"/>
  <c r="K218" i="5"/>
  <c r="I218" i="5"/>
  <c r="Q217" i="5"/>
  <c r="S217" i="5" s="1"/>
  <c r="I217" i="5"/>
  <c r="K217" i="5" s="1"/>
  <c r="S216" i="5"/>
  <c r="Q216" i="5"/>
  <c r="K216" i="5"/>
  <c r="I216" i="5"/>
  <c r="S215" i="5"/>
  <c r="Q215" i="5"/>
  <c r="I215" i="5"/>
  <c r="K215" i="5" s="1"/>
  <c r="Q214" i="5"/>
  <c r="S214" i="5" s="1"/>
  <c r="K214" i="5"/>
  <c r="I214" i="5"/>
  <c r="Q213" i="5"/>
  <c r="S213" i="5" s="1"/>
  <c r="I213" i="5"/>
  <c r="K213" i="5" s="1"/>
  <c r="Q212" i="5"/>
  <c r="S212" i="5" s="1"/>
  <c r="K212" i="5"/>
  <c r="I212" i="5"/>
  <c r="S211" i="5"/>
  <c r="Q211" i="5"/>
  <c r="I211" i="5"/>
  <c r="K211" i="5" s="1"/>
  <c r="Q210" i="5"/>
  <c r="S210" i="5" s="1"/>
  <c r="K210" i="5"/>
  <c r="I210" i="5"/>
  <c r="Q209" i="5"/>
  <c r="S209" i="5" s="1"/>
  <c r="I209" i="5"/>
  <c r="K209" i="5" s="1"/>
  <c r="S208" i="5"/>
  <c r="Q208" i="5"/>
  <c r="K208" i="5"/>
  <c r="I208" i="5"/>
  <c r="S207" i="5"/>
  <c r="Q207" i="5"/>
  <c r="I207" i="5"/>
  <c r="K207" i="5" s="1"/>
  <c r="S206" i="5"/>
  <c r="Q206" i="5"/>
  <c r="K206" i="5"/>
  <c r="I206" i="5"/>
  <c r="Q205" i="5"/>
  <c r="S205" i="5" s="1"/>
  <c r="I205" i="5"/>
  <c r="K205" i="5" s="1"/>
  <c r="S204" i="5"/>
  <c r="Q204" i="5"/>
  <c r="K204" i="5"/>
  <c r="I204" i="5"/>
  <c r="Q203" i="5"/>
  <c r="S203" i="5" s="1"/>
  <c r="I203" i="5"/>
  <c r="K203" i="5" s="1"/>
  <c r="Q202" i="5"/>
  <c r="S202" i="5" s="1"/>
  <c r="K202" i="5"/>
  <c r="I202" i="5"/>
  <c r="Q201" i="5"/>
  <c r="S201" i="5" s="1"/>
  <c r="I201" i="5"/>
  <c r="K201" i="5" s="1"/>
  <c r="S200" i="5"/>
  <c r="Q200" i="5"/>
  <c r="K200" i="5"/>
  <c r="I200" i="5"/>
  <c r="S199" i="5"/>
  <c r="Q199" i="5"/>
  <c r="I199" i="5"/>
  <c r="K199" i="5" s="1"/>
  <c r="Q198" i="5"/>
  <c r="S198" i="5" s="1"/>
  <c r="K198" i="5"/>
  <c r="I198" i="5"/>
  <c r="Q197" i="5"/>
  <c r="S197" i="5" s="1"/>
  <c r="I197" i="5"/>
  <c r="K197" i="5" s="1"/>
  <c r="Q196" i="5"/>
  <c r="S196" i="5" s="1"/>
  <c r="K196" i="5"/>
  <c r="I196" i="5"/>
  <c r="S195" i="5"/>
  <c r="Q195" i="5"/>
  <c r="I195" i="5"/>
  <c r="K195" i="5" s="1"/>
  <c r="Q194" i="5"/>
  <c r="S194" i="5" s="1"/>
  <c r="K194" i="5"/>
  <c r="I194" i="5"/>
  <c r="Q193" i="5"/>
  <c r="S193" i="5" s="1"/>
  <c r="I193" i="5"/>
  <c r="K193" i="5" s="1"/>
  <c r="S192" i="5"/>
  <c r="Q192" i="5"/>
  <c r="K192" i="5"/>
  <c r="I192" i="5"/>
  <c r="S191" i="5"/>
  <c r="Q191" i="5"/>
  <c r="I191" i="5"/>
  <c r="K191" i="5" s="1"/>
  <c r="Q190" i="5"/>
  <c r="S190" i="5" s="1"/>
  <c r="K190" i="5"/>
  <c r="I190" i="5"/>
  <c r="Q189" i="5"/>
  <c r="S189" i="5" s="1"/>
  <c r="I189" i="5"/>
  <c r="K189" i="5" s="1"/>
  <c r="S188" i="5"/>
  <c r="Q188" i="5"/>
  <c r="K188" i="5"/>
  <c r="I188" i="5"/>
  <c r="Q187" i="5"/>
  <c r="S187" i="5" s="1"/>
  <c r="I187" i="5"/>
  <c r="K187" i="5" s="1"/>
  <c r="Q186" i="5"/>
  <c r="S186" i="5" s="1"/>
  <c r="K186" i="5"/>
  <c r="I186" i="5"/>
  <c r="Q185" i="5"/>
  <c r="S185" i="5" s="1"/>
  <c r="I185" i="5"/>
  <c r="K185" i="5" s="1"/>
  <c r="S184" i="5"/>
  <c r="Q184" i="5"/>
  <c r="K184" i="5"/>
  <c r="I184" i="5"/>
  <c r="S183" i="5"/>
  <c r="Q183" i="5"/>
  <c r="I183" i="5"/>
  <c r="K183" i="5" s="1"/>
  <c r="Q182" i="5"/>
  <c r="S182" i="5" s="1"/>
  <c r="K182" i="5"/>
  <c r="I182" i="5"/>
  <c r="Q181" i="5"/>
  <c r="S181" i="5" s="1"/>
  <c r="I181" i="5"/>
  <c r="K181" i="5" s="1"/>
  <c r="Q180" i="5"/>
  <c r="S180" i="5" s="1"/>
  <c r="K180" i="5"/>
  <c r="I180" i="5"/>
  <c r="S179" i="5"/>
  <c r="Q179" i="5"/>
  <c r="I179" i="5"/>
  <c r="K179" i="5" s="1"/>
  <c r="Q178" i="5"/>
  <c r="S178" i="5" s="1"/>
  <c r="K178" i="5"/>
  <c r="I178" i="5"/>
  <c r="Q177" i="5"/>
  <c r="S177" i="5" s="1"/>
  <c r="I177" i="5"/>
  <c r="K177" i="5" s="1"/>
  <c r="S176" i="5"/>
  <c r="Q176" i="5"/>
  <c r="K176" i="5"/>
  <c r="I176" i="5"/>
  <c r="S175" i="5"/>
  <c r="Q175" i="5"/>
  <c r="I175" i="5"/>
  <c r="K175" i="5" s="1"/>
  <c r="S174" i="5"/>
  <c r="Q174" i="5"/>
  <c r="K174" i="5"/>
  <c r="I174" i="5"/>
  <c r="Q173" i="5"/>
  <c r="S173" i="5" s="1"/>
  <c r="I173" i="5"/>
  <c r="K173" i="5" s="1"/>
  <c r="S172" i="5"/>
  <c r="Q172" i="5"/>
  <c r="K172" i="5"/>
  <c r="I172" i="5"/>
  <c r="Q171" i="5"/>
  <c r="S171" i="5" s="1"/>
  <c r="I171" i="5"/>
  <c r="K171" i="5" s="1"/>
  <c r="Q170" i="5"/>
  <c r="S170" i="5" s="1"/>
  <c r="K170" i="5"/>
  <c r="I170" i="5"/>
  <c r="Q169" i="5"/>
  <c r="S169" i="5" s="1"/>
  <c r="I169" i="5"/>
  <c r="K169" i="5" s="1"/>
  <c r="S168" i="5"/>
  <c r="Q168" i="5"/>
  <c r="K168" i="5"/>
  <c r="I168" i="5"/>
  <c r="S167" i="5"/>
  <c r="Q167" i="5"/>
  <c r="I167" i="5"/>
  <c r="K167" i="5" s="1"/>
  <c r="Q166" i="5"/>
  <c r="S166" i="5" s="1"/>
  <c r="K166" i="5"/>
  <c r="I166" i="5"/>
  <c r="Q165" i="5"/>
  <c r="S165" i="5" s="1"/>
  <c r="I165" i="5"/>
  <c r="K165" i="5" s="1"/>
  <c r="Q164" i="5"/>
  <c r="S164" i="5" s="1"/>
  <c r="K164" i="5"/>
  <c r="I164" i="5"/>
  <c r="S163" i="5"/>
  <c r="Q163" i="5"/>
  <c r="I163" i="5"/>
  <c r="K163" i="5" s="1"/>
  <c r="Q162" i="5"/>
  <c r="S162" i="5" s="1"/>
  <c r="K162" i="5"/>
  <c r="I162" i="5"/>
  <c r="Q161" i="5"/>
  <c r="S161" i="5" s="1"/>
  <c r="I161" i="5"/>
  <c r="K161" i="5" s="1"/>
  <c r="S160" i="5"/>
  <c r="Q160" i="5"/>
  <c r="K160" i="5"/>
  <c r="I160" i="5"/>
  <c r="S159" i="5"/>
  <c r="Q159" i="5"/>
  <c r="I159" i="5"/>
  <c r="K159" i="5" s="1"/>
  <c r="S158" i="5"/>
  <c r="Q158" i="5"/>
  <c r="K158" i="5"/>
  <c r="I158" i="5"/>
  <c r="Q157" i="5"/>
  <c r="S157" i="5" s="1"/>
  <c r="I157" i="5"/>
  <c r="K157" i="5" s="1"/>
  <c r="S156" i="5"/>
  <c r="Q156" i="5"/>
  <c r="K156" i="5"/>
  <c r="I156" i="5"/>
  <c r="Q155" i="5"/>
  <c r="S155" i="5" s="1"/>
  <c r="I155" i="5"/>
  <c r="K155" i="5" s="1"/>
  <c r="Q154" i="5"/>
  <c r="S154" i="5" s="1"/>
  <c r="K154" i="5"/>
  <c r="I154" i="5"/>
  <c r="Q153" i="5"/>
  <c r="S153" i="5" s="1"/>
  <c r="I153" i="5"/>
  <c r="K153" i="5" s="1"/>
  <c r="S152" i="5"/>
  <c r="Q152" i="5"/>
  <c r="K152" i="5"/>
  <c r="I152" i="5"/>
  <c r="S151" i="5"/>
  <c r="Q151" i="5"/>
  <c r="I151" i="5"/>
  <c r="K151" i="5" s="1"/>
  <c r="Q150" i="5"/>
  <c r="S150" i="5" s="1"/>
  <c r="K150" i="5"/>
  <c r="I150" i="5"/>
  <c r="Q149" i="5"/>
  <c r="S149" i="5" s="1"/>
  <c r="I149" i="5"/>
  <c r="K149" i="5" s="1"/>
  <c r="Q148" i="5"/>
  <c r="S148" i="5" s="1"/>
  <c r="K148" i="5"/>
  <c r="I148" i="5"/>
  <c r="S147" i="5"/>
  <c r="Q147" i="5"/>
  <c r="I147" i="5"/>
  <c r="K147" i="5" s="1"/>
  <c r="Q146" i="5"/>
  <c r="S146" i="5" s="1"/>
  <c r="K146" i="5"/>
  <c r="I146" i="5"/>
  <c r="Q145" i="5"/>
  <c r="S145" i="5" s="1"/>
  <c r="I145" i="5"/>
  <c r="K145" i="5" s="1"/>
  <c r="S144" i="5"/>
  <c r="Q144" i="5"/>
  <c r="K144" i="5"/>
  <c r="I144" i="5"/>
  <c r="S143" i="5"/>
  <c r="Q143" i="5"/>
  <c r="I143" i="5"/>
  <c r="K143" i="5" s="1"/>
  <c r="Q142" i="5"/>
  <c r="S142" i="5" s="1"/>
  <c r="K142" i="5"/>
  <c r="I142" i="5"/>
  <c r="Q141" i="5"/>
  <c r="S141" i="5" s="1"/>
  <c r="I141" i="5"/>
  <c r="K141" i="5" s="1"/>
  <c r="Q140" i="5"/>
  <c r="S140" i="5" s="1"/>
  <c r="K140" i="5"/>
  <c r="I140" i="5"/>
  <c r="Q139" i="5"/>
  <c r="S139" i="5" s="1"/>
  <c r="I139" i="5"/>
  <c r="K139" i="5" s="1"/>
  <c r="Q138" i="5"/>
  <c r="S138" i="5" s="1"/>
  <c r="K138" i="5"/>
  <c r="I138" i="5"/>
  <c r="Q137" i="5"/>
  <c r="S137" i="5" s="1"/>
  <c r="I137" i="5"/>
  <c r="K137" i="5" s="1"/>
  <c r="S136" i="5"/>
  <c r="Q136" i="5"/>
  <c r="K136" i="5"/>
  <c r="I136" i="5"/>
  <c r="S135" i="5"/>
  <c r="Q135" i="5"/>
  <c r="I135" i="5"/>
  <c r="K135" i="5" s="1"/>
  <c r="Q134" i="5"/>
  <c r="S134" i="5" s="1"/>
  <c r="K134" i="5"/>
  <c r="I134" i="5"/>
  <c r="Q133" i="5"/>
  <c r="S133" i="5" s="1"/>
  <c r="I133" i="5"/>
  <c r="K133" i="5" s="1"/>
  <c r="Q132" i="5"/>
  <c r="S132" i="5" s="1"/>
  <c r="K132" i="5"/>
  <c r="I132" i="5"/>
  <c r="S131" i="5"/>
  <c r="Q131" i="5"/>
  <c r="I131" i="5"/>
  <c r="K131" i="5" s="1"/>
  <c r="Q130" i="5"/>
  <c r="S130" i="5" s="1"/>
  <c r="K130" i="5"/>
  <c r="I130" i="5"/>
  <c r="Q129" i="5"/>
  <c r="S129" i="5" s="1"/>
  <c r="I129" i="5"/>
  <c r="K129" i="5" s="1"/>
  <c r="S128" i="5"/>
  <c r="Q128" i="5"/>
  <c r="K128" i="5"/>
  <c r="I128" i="5"/>
  <c r="S127" i="5"/>
  <c r="Q127" i="5"/>
  <c r="I127" i="5"/>
  <c r="K127" i="5" s="1"/>
  <c r="Q126" i="5"/>
  <c r="S126" i="5" s="1"/>
  <c r="K126" i="5"/>
  <c r="I126" i="5"/>
  <c r="Q125" i="5"/>
  <c r="S125" i="5" s="1"/>
  <c r="I125" i="5"/>
  <c r="K125" i="5" s="1"/>
  <c r="Q124" i="5"/>
  <c r="S124" i="5" s="1"/>
  <c r="K124" i="5"/>
  <c r="I124" i="5"/>
  <c r="Q123" i="5"/>
  <c r="S123" i="5" s="1"/>
  <c r="I123" i="5"/>
  <c r="K123" i="5" s="1"/>
  <c r="Q122" i="5"/>
  <c r="S122" i="5" s="1"/>
  <c r="K122" i="5"/>
  <c r="I122" i="5"/>
  <c r="Q121" i="5"/>
  <c r="S121" i="5" s="1"/>
  <c r="I121" i="5"/>
  <c r="K121" i="5" s="1"/>
  <c r="S120" i="5"/>
  <c r="Q120" i="5"/>
  <c r="K120" i="5"/>
  <c r="I120" i="5"/>
  <c r="S119" i="5"/>
  <c r="Q119" i="5"/>
  <c r="I119" i="5"/>
  <c r="K119" i="5" s="1"/>
  <c r="Q118" i="5"/>
  <c r="S118" i="5" s="1"/>
  <c r="K118" i="5"/>
  <c r="I118" i="5"/>
  <c r="Q117" i="5"/>
  <c r="S117" i="5" s="1"/>
  <c r="I117" i="5"/>
  <c r="K117" i="5" s="1"/>
  <c r="Q116" i="5"/>
  <c r="S116" i="5" s="1"/>
  <c r="K116" i="5"/>
  <c r="I116" i="5"/>
  <c r="S115" i="5"/>
  <c r="Q115" i="5"/>
  <c r="I115" i="5"/>
  <c r="K115" i="5" s="1"/>
  <c r="Q114" i="5"/>
  <c r="S114" i="5" s="1"/>
  <c r="K114" i="5"/>
  <c r="I114" i="5"/>
  <c r="Q113" i="5"/>
  <c r="S113" i="5" s="1"/>
  <c r="I113" i="5"/>
  <c r="K113" i="5" s="1"/>
  <c r="S112" i="5"/>
  <c r="Q112" i="5"/>
  <c r="K112" i="5"/>
  <c r="I112" i="5"/>
  <c r="S111" i="5"/>
  <c r="Q111" i="5"/>
  <c r="I111" i="5"/>
  <c r="K111" i="5" s="1"/>
  <c r="S110" i="5"/>
  <c r="Q110" i="5"/>
  <c r="I110" i="5"/>
  <c r="K110" i="5" s="1"/>
  <c r="Q109" i="5"/>
  <c r="S109" i="5" s="1"/>
  <c r="I109" i="5"/>
  <c r="K109" i="5" s="1"/>
  <c r="S108" i="5"/>
  <c r="Q108" i="5"/>
  <c r="K108" i="5"/>
  <c r="I108" i="5"/>
  <c r="Q107" i="5"/>
  <c r="S107" i="5" s="1"/>
  <c r="I107" i="5"/>
  <c r="K107" i="5" s="1"/>
  <c r="Q106" i="5"/>
  <c r="S106" i="5" s="1"/>
  <c r="I106" i="5"/>
  <c r="K106" i="5" s="1"/>
  <c r="Q105" i="5"/>
  <c r="S105" i="5" s="1"/>
  <c r="I105" i="5"/>
  <c r="K105" i="5" s="1"/>
  <c r="S104" i="5"/>
  <c r="Q104" i="5"/>
  <c r="K104" i="5"/>
  <c r="I104" i="5"/>
  <c r="S103" i="5"/>
  <c r="Q103" i="5"/>
  <c r="I103" i="5"/>
  <c r="K103" i="5" s="1"/>
  <c r="Q102" i="5"/>
  <c r="S102" i="5" s="1"/>
  <c r="I102" i="5"/>
  <c r="K102" i="5" s="1"/>
  <c r="S101" i="5"/>
  <c r="Q101" i="5"/>
  <c r="I101" i="5"/>
  <c r="K101" i="5" s="1"/>
  <c r="Q100" i="5"/>
  <c r="S100" i="5" s="1"/>
  <c r="K100" i="5"/>
  <c r="I100" i="5"/>
  <c r="Q99" i="5"/>
  <c r="S99" i="5" s="1"/>
  <c r="I99" i="5"/>
  <c r="K99" i="5" s="1"/>
  <c r="Q98" i="5"/>
  <c r="S98" i="5" s="1"/>
  <c r="I98" i="5"/>
  <c r="K98" i="5" s="1"/>
  <c r="Q97" i="5"/>
  <c r="S97" i="5" s="1"/>
  <c r="I97" i="5"/>
  <c r="K97" i="5" s="1"/>
  <c r="S96" i="5"/>
  <c r="Q96" i="5"/>
  <c r="I96" i="5"/>
  <c r="K96" i="5" s="1"/>
  <c r="S95" i="5"/>
  <c r="Q95" i="5"/>
  <c r="I95" i="5"/>
  <c r="K95" i="5" s="1"/>
  <c r="Q94" i="5"/>
  <c r="S94" i="5" s="1"/>
  <c r="I94" i="5"/>
  <c r="K94" i="5" s="1"/>
  <c r="Q93" i="5"/>
  <c r="S93" i="5" s="1"/>
  <c r="I93" i="5"/>
  <c r="K93" i="5" s="1"/>
  <c r="S92" i="5"/>
  <c r="Q92" i="5"/>
  <c r="K92" i="5"/>
  <c r="I92" i="5"/>
  <c r="Q91" i="5"/>
  <c r="S91" i="5" s="1"/>
  <c r="I91" i="5"/>
  <c r="K91" i="5" s="1"/>
  <c r="Q90" i="5"/>
  <c r="S90" i="5" s="1"/>
  <c r="K90" i="5"/>
  <c r="I90" i="5"/>
  <c r="Q89" i="5"/>
  <c r="S89" i="5" s="1"/>
  <c r="I89" i="5"/>
  <c r="K89" i="5" s="1"/>
  <c r="S88" i="5"/>
  <c r="Q88" i="5"/>
  <c r="K88" i="5"/>
  <c r="I88" i="5"/>
  <c r="S87" i="5"/>
  <c r="Q87" i="5"/>
  <c r="I87" i="5"/>
  <c r="K87" i="5" s="1"/>
  <c r="Q86" i="5"/>
  <c r="S86" i="5" s="1"/>
  <c r="I86" i="5"/>
  <c r="K86" i="5" s="1"/>
  <c r="S85" i="5"/>
  <c r="Q85" i="5"/>
  <c r="I85" i="5"/>
  <c r="K85" i="5" s="1"/>
  <c r="Q84" i="5"/>
  <c r="S84" i="5" s="1"/>
  <c r="K84" i="5"/>
  <c r="I84" i="5"/>
  <c r="Q83" i="5"/>
  <c r="S83" i="5" s="1"/>
  <c r="I83" i="5"/>
  <c r="K83" i="5" s="1"/>
  <c r="Q82" i="5"/>
  <c r="S82" i="5" s="1"/>
  <c r="I82" i="5"/>
  <c r="K82" i="5" s="1"/>
  <c r="Q81" i="5"/>
  <c r="S81" i="5" s="1"/>
  <c r="I81" i="5"/>
  <c r="K81" i="5" s="1"/>
  <c r="S80" i="5"/>
  <c r="Q80" i="5"/>
  <c r="I80" i="5"/>
  <c r="K80" i="5" s="1"/>
  <c r="S79" i="5"/>
  <c r="Q79" i="5"/>
  <c r="I79" i="5"/>
  <c r="K79" i="5" s="1"/>
  <c r="Q78" i="5"/>
  <c r="S78" i="5" s="1"/>
  <c r="I78" i="5"/>
  <c r="K78" i="5" s="1"/>
  <c r="Q77" i="5"/>
  <c r="S77" i="5" s="1"/>
  <c r="I77" i="5"/>
  <c r="K77" i="5" s="1"/>
  <c r="S76" i="5"/>
  <c r="Q76" i="5"/>
  <c r="K76" i="5"/>
  <c r="I76" i="5"/>
  <c r="Q75" i="5"/>
  <c r="S75" i="5" s="1"/>
  <c r="I75" i="5"/>
  <c r="K75" i="5" s="1"/>
  <c r="Q74" i="5"/>
  <c r="S74" i="5" s="1"/>
  <c r="I74" i="5"/>
  <c r="K74" i="5" s="1"/>
  <c r="Q73" i="5"/>
  <c r="S73" i="5" s="1"/>
  <c r="I73" i="5"/>
  <c r="K73" i="5" s="1"/>
  <c r="S72" i="5"/>
  <c r="Q72" i="5"/>
  <c r="K72" i="5"/>
  <c r="I72" i="5"/>
  <c r="S71" i="5"/>
  <c r="Q71" i="5"/>
  <c r="I71" i="5"/>
  <c r="K71" i="5" s="1"/>
  <c r="Q70" i="5"/>
  <c r="S70" i="5" s="1"/>
  <c r="I70" i="5"/>
  <c r="K70" i="5" s="1"/>
  <c r="S69" i="5"/>
  <c r="Q69" i="5"/>
  <c r="I69" i="5"/>
  <c r="K69" i="5" s="1"/>
  <c r="Q68" i="5"/>
  <c r="S68" i="5" s="1"/>
  <c r="K68" i="5"/>
  <c r="I68" i="5"/>
  <c r="Q67" i="5"/>
  <c r="S67" i="5" s="1"/>
  <c r="I67" i="5"/>
  <c r="K67" i="5" s="1"/>
  <c r="Q66" i="5"/>
  <c r="S66" i="5" s="1"/>
  <c r="I66" i="5"/>
  <c r="K66" i="5" s="1"/>
  <c r="Q65" i="5"/>
  <c r="S65" i="5" s="1"/>
  <c r="I65" i="5"/>
  <c r="K65" i="5" s="1"/>
  <c r="S64" i="5"/>
  <c r="Q64" i="5"/>
  <c r="I64" i="5"/>
  <c r="K64" i="5" s="1"/>
  <c r="S63" i="5"/>
  <c r="Q63" i="5"/>
  <c r="I63" i="5"/>
  <c r="K63" i="5" s="1"/>
  <c r="Q62" i="5"/>
  <c r="S62" i="5" s="1"/>
  <c r="I62" i="5"/>
  <c r="K62" i="5" s="1"/>
  <c r="Q61" i="5"/>
  <c r="S61" i="5" s="1"/>
  <c r="I61" i="5"/>
  <c r="K61" i="5" s="1"/>
  <c r="S60" i="5"/>
  <c r="Q60" i="5"/>
  <c r="K60" i="5"/>
  <c r="I60" i="5"/>
  <c r="Q59" i="5"/>
  <c r="S59" i="5" s="1"/>
  <c r="I59" i="5"/>
  <c r="K59" i="5" s="1"/>
  <c r="Q58" i="5"/>
  <c r="S58" i="5" s="1"/>
  <c r="K58" i="5"/>
  <c r="I58" i="5"/>
  <c r="Q57" i="5"/>
  <c r="S57" i="5" s="1"/>
  <c r="I57" i="5"/>
  <c r="K57" i="5" s="1"/>
  <c r="S56" i="5"/>
  <c r="Q56" i="5"/>
  <c r="K56" i="5"/>
  <c r="I56" i="5"/>
  <c r="S55" i="5"/>
  <c r="Q55" i="5"/>
  <c r="I55" i="5"/>
  <c r="K55" i="5" s="1"/>
  <c r="Q54" i="5"/>
  <c r="S54" i="5" s="1"/>
  <c r="I54" i="5"/>
  <c r="K54" i="5" s="1"/>
  <c r="S53" i="5"/>
  <c r="Q53" i="5"/>
  <c r="I53" i="5"/>
  <c r="K53" i="5" s="1"/>
  <c r="Q52" i="5"/>
  <c r="S52" i="5" s="1"/>
  <c r="K52" i="5"/>
  <c r="I52" i="5"/>
  <c r="Q51" i="5"/>
  <c r="S51" i="5" s="1"/>
  <c r="I51" i="5"/>
  <c r="K51" i="5" s="1"/>
  <c r="Q50" i="5"/>
  <c r="S50" i="5" s="1"/>
  <c r="I50" i="5"/>
  <c r="K50" i="5" s="1"/>
  <c r="Q49" i="5"/>
  <c r="S49" i="5" s="1"/>
  <c r="I49" i="5"/>
  <c r="K49" i="5" s="1"/>
  <c r="S48" i="5"/>
  <c r="Q48" i="5"/>
  <c r="I48" i="5"/>
  <c r="K48" i="5" s="1"/>
  <c r="S47" i="5"/>
  <c r="Q47" i="5"/>
  <c r="I47" i="5"/>
  <c r="K47" i="5" s="1"/>
  <c r="S46" i="5"/>
  <c r="Q46" i="5"/>
  <c r="I46" i="5"/>
  <c r="K46" i="5" s="1"/>
  <c r="Q45" i="5"/>
  <c r="S45" i="5" s="1"/>
  <c r="I45" i="5"/>
  <c r="K45" i="5" s="1"/>
  <c r="S44" i="5"/>
  <c r="Q44" i="5"/>
  <c r="K44" i="5"/>
  <c r="I44" i="5"/>
  <c r="Q43" i="5"/>
  <c r="S43" i="5" s="1"/>
  <c r="I43" i="5"/>
  <c r="K43" i="5" s="1"/>
  <c r="Q42" i="5"/>
  <c r="S42" i="5" s="1"/>
  <c r="I42" i="5"/>
  <c r="K42" i="5" s="1"/>
  <c r="Q41" i="5"/>
  <c r="S41" i="5" s="1"/>
  <c r="I41" i="5"/>
  <c r="K41" i="5" s="1"/>
  <c r="S40" i="5"/>
  <c r="Q40" i="5"/>
  <c r="K40" i="5"/>
  <c r="I40" i="5"/>
  <c r="S39" i="5"/>
  <c r="Q39" i="5"/>
  <c r="I39" i="5"/>
  <c r="K39" i="5" s="1"/>
  <c r="Q38" i="5"/>
  <c r="S38" i="5" s="1"/>
  <c r="I38" i="5"/>
  <c r="K38" i="5" s="1"/>
  <c r="S37" i="5"/>
  <c r="Q37" i="5"/>
  <c r="I37" i="5"/>
  <c r="K37" i="5" s="1"/>
  <c r="Q36" i="5"/>
  <c r="S36" i="5" s="1"/>
  <c r="K36" i="5"/>
  <c r="I36" i="5"/>
  <c r="Q35" i="5"/>
  <c r="S35" i="5" s="1"/>
  <c r="I35" i="5"/>
  <c r="K35" i="5" s="1"/>
  <c r="Q34" i="5"/>
  <c r="S34" i="5" s="1"/>
  <c r="I34" i="5"/>
  <c r="K34" i="5" s="1"/>
  <c r="Q33" i="5"/>
  <c r="S33" i="5" s="1"/>
  <c r="I33" i="5"/>
  <c r="K33" i="5" s="1"/>
  <c r="S32" i="5"/>
  <c r="Q32" i="5"/>
  <c r="I32" i="5"/>
  <c r="K32" i="5" s="1"/>
  <c r="S31" i="5"/>
  <c r="Q31" i="5"/>
  <c r="I31" i="5"/>
  <c r="K31" i="5" s="1"/>
  <c r="Q30" i="5"/>
  <c r="S30" i="5" s="1"/>
  <c r="I30" i="5"/>
  <c r="K30" i="5" s="1"/>
  <c r="Q29" i="5"/>
  <c r="S29" i="5" s="1"/>
  <c r="I29" i="5"/>
  <c r="K29" i="5" s="1"/>
  <c r="S28" i="5"/>
  <c r="Q28" i="5"/>
  <c r="K28" i="5"/>
  <c r="I28" i="5"/>
  <c r="Q27" i="5"/>
  <c r="S27" i="5" s="1"/>
  <c r="I27" i="5"/>
  <c r="K27" i="5" s="1"/>
  <c r="Q26" i="5"/>
  <c r="S26" i="5" s="1"/>
  <c r="K26" i="5"/>
  <c r="I26" i="5"/>
  <c r="Q25" i="5"/>
  <c r="S25" i="5" s="1"/>
  <c r="I25" i="5"/>
  <c r="K25" i="5" s="1"/>
  <c r="S24" i="5"/>
  <c r="Q24" i="5"/>
  <c r="K24" i="5"/>
  <c r="I24" i="5"/>
  <c r="S23" i="5"/>
  <c r="Q23" i="5"/>
  <c r="I23" i="5"/>
  <c r="K23" i="5" s="1"/>
  <c r="Q22" i="5"/>
  <c r="S22" i="5" s="1"/>
  <c r="I22" i="5"/>
  <c r="K22" i="5" s="1"/>
  <c r="S21" i="5"/>
  <c r="Q21" i="5"/>
  <c r="I21" i="5"/>
  <c r="K21" i="5" s="1"/>
  <c r="Q20" i="5"/>
  <c r="S20" i="5" s="1"/>
  <c r="K20" i="5"/>
  <c r="I20" i="5"/>
  <c r="Q19" i="5"/>
  <c r="S19" i="5" s="1"/>
  <c r="I19" i="5"/>
  <c r="K19" i="5" s="1"/>
  <c r="Q18" i="5"/>
  <c r="S18" i="5" s="1"/>
  <c r="I18" i="5"/>
  <c r="K18" i="5" s="1"/>
  <c r="Q17" i="5"/>
  <c r="S17" i="5" s="1"/>
  <c r="I17" i="5"/>
  <c r="K17" i="5" s="1"/>
  <c r="S16" i="5"/>
  <c r="Q16" i="5"/>
  <c r="I16" i="5"/>
  <c r="K16" i="5" s="1"/>
  <c r="S15" i="5"/>
  <c r="Q15" i="5"/>
  <c r="I15" i="5"/>
  <c r="K15" i="5" s="1"/>
  <c r="Q14" i="5"/>
  <c r="S14" i="5" s="1"/>
  <c r="I14" i="5"/>
  <c r="K14" i="5" s="1"/>
  <c r="Q13" i="5"/>
  <c r="S13" i="5" s="1"/>
  <c r="I13" i="5"/>
  <c r="K13" i="5" s="1"/>
  <c r="S12" i="5"/>
  <c r="Q12" i="5"/>
  <c r="K12" i="5"/>
  <c r="I12" i="5"/>
  <c r="Q11" i="5"/>
  <c r="I11" i="5"/>
  <c r="S1" i="5"/>
  <c r="R285" i="4"/>
  <c r="P285" i="4"/>
  <c r="O285" i="4"/>
  <c r="N285" i="4"/>
  <c r="M285" i="4"/>
  <c r="J285" i="4"/>
  <c r="H285" i="4"/>
  <c r="G285" i="4"/>
  <c r="F285" i="4"/>
  <c r="E285" i="4"/>
  <c r="D285" i="4"/>
  <c r="Q284" i="4"/>
  <c r="S284" i="4" s="1"/>
  <c r="I284" i="4"/>
  <c r="K284" i="4" s="1"/>
  <c r="Q283" i="4"/>
  <c r="S283" i="4" s="1"/>
  <c r="I283" i="4"/>
  <c r="K283" i="4" s="1"/>
  <c r="S282" i="4"/>
  <c r="Q282" i="4"/>
  <c r="K282" i="4"/>
  <c r="I282" i="4"/>
  <c r="I285" i="4" s="1"/>
  <c r="S281" i="4"/>
  <c r="Q281" i="4"/>
  <c r="I281" i="4"/>
  <c r="K281" i="4" s="1"/>
  <c r="Q280" i="4"/>
  <c r="S280" i="4" s="1"/>
  <c r="I280" i="4"/>
  <c r="K280" i="4" s="1"/>
  <c r="S279" i="4"/>
  <c r="Q279" i="4"/>
  <c r="I279" i="4"/>
  <c r="K279" i="4" s="1"/>
  <c r="S278" i="4"/>
  <c r="Q278" i="4"/>
  <c r="K278" i="4"/>
  <c r="I278" i="4"/>
  <c r="Q277" i="4"/>
  <c r="I277" i="4"/>
  <c r="K277" i="4" s="1"/>
  <c r="S276" i="4"/>
  <c r="Q276" i="4"/>
  <c r="I276" i="4"/>
  <c r="K276" i="4" s="1"/>
  <c r="R272" i="4"/>
  <c r="P272" i="4"/>
  <c r="O272" i="4"/>
  <c r="N272" i="4"/>
  <c r="J272" i="4"/>
  <c r="I272" i="4"/>
  <c r="G272" i="4"/>
  <c r="F272" i="4"/>
  <c r="E272" i="4"/>
  <c r="S271" i="4"/>
  <c r="Q271" i="4"/>
  <c r="I271" i="4"/>
  <c r="K271" i="4" s="1"/>
  <c r="S270" i="4"/>
  <c r="Q270" i="4"/>
  <c r="I270" i="4"/>
  <c r="K270" i="4" s="1"/>
  <c r="Q269" i="4"/>
  <c r="S269" i="4" s="1"/>
  <c r="K269" i="4"/>
  <c r="I269" i="4"/>
  <c r="Q268" i="4"/>
  <c r="I268" i="4"/>
  <c r="K268" i="4" s="1"/>
  <c r="K272" i="4" s="1"/>
  <c r="R265" i="4"/>
  <c r="P265" i="4"/>
  <c r="O265" i="4"/>
  <c r="N265" i="4"/>
  <c r="M265" i="4"/>
  <c r="J265" i="4"/>
  <c r="H265" i="4"/>
  <c r="G265" i="4"/>
  <c r="F265" i="4"/>
  <c r="E265" i="4"/>
  <c r="D265" i="4"/>
  <c r="Q264" i="4"/>
  <c r="S264" i="4" s="1"/>
  <c r="I264" i="4"/>
  <c r="K264" i="4" s="1"/>
  <c r="S263" i="4"/>
  <c r="Q263" i="4"/>
  <c r="I263" i="4"/>
  <c r="K263" i="4" s="1"/>
  <c r="Q262" i="4"/>
  <c r="S262" i="4" s="1"/>
  <c r="K262" i="4"/>
  <c r="I262" i="4"/>
  <c r="Q261" i="4"/>
  <c r="S261" i="4" s="1"/>
  <c r="K261" i="4"/>
  <c r="I261" i="4"/>
  <c r="Q260" i="4"/>
  <c r="S260" i="4" s="1"/>
  <c r="I260" i="4"/>
  <c r="K260" i="4" s="1"/>
  <c r="Q259" i="4"/>
  <c r="S259" i="4" s="1"/>
  <c r="I259" i="4"/>
  <c r="K259" i="4" s="1"/>
  <c r="Q258" i="4"/>
  <c r="S258" i="4" s="1"/>
  <c r="I258" i="4"/>
  <c r="K258" i="4" s="1"/>
  <c r="S257" i="4"/>
  <c r="Q257" i="4"/>
  <c r="K257" i="4"/>
  <c r="I257" i="4"/>
  <c r="Q256" i="4"/>
  <c r="S256" i="4" s="1"/>
  <c r="K256" i="4"/>
  <c r="I256" i="4"/>
  <c r="Q255" i="4"/>
  <c r="S255" i="4" s="1"/>
  <c r="I255" i="4"/>
  <c r="K255" i="4" s="1"/>
  <c r="Q254" i="4"/>
  <c r="S254" i="4" s="1"/>
  <c r="K254" i="4"/>
  <c r="I254" i="4"/>
  <c r="Q253" i="4"/>
  <c r="S253" i="4" s="1"/>
  <c r="K253" i="4"/>
  <c r="I253" i="4"/>
  <c r="Q252" i="4"/>
  <c r="S252" i="4" s="1"/>
  <c r="I252" i="4"/>
  <c r="K252" i="4" s="1"/>
  <c r="S251" i="4"/>
  <c r="Q251" i="4"/>
  <c r="I251" i="4"/>
  <c r="K251" i="4" s="1"/>
  <c r="Q250" i="4"/>
  <c r="S250" i="4" s="1"/>
  <c r="K250" i="4"/>
  <c r="I250" i="4"/>
  <c r="S249" i="4"/>
  <c r="Q249" i="4"/>
  <c r="I249" i="4"/>
  <c r="K249" i="4" s="1"/>
  <c r="Q248" i="4"/>
  <c r="S248" i="4" s="1"/>
  <c r="I248" i="4"/>
  <c r="K248" i="4" s="1"/>
  <c r="S247" i="4"/>
  <c r="Q247" i="4"/>
  <c r="K247" i="4"/>
  <c r="I247" i="4"/>
  <c r="Q246" i="4"/>
  <c r="S246" i="4" s="1"/>
  <c r="K246" i="4"/>
  <c r="I246" i="4"/>
  <c r="Q245" i="4"/>
  <c r="S245" i="4" s="1"/>
  <c r="K245" i="4"/>
  <c r="I245" i="4"/>
  <c r="Q244" i="4"/>
  <c r="S244" i="4" s="1"/>
  <c r="I244" i="4"/>
  <c r="K244" i="4" s="1"/>
  <c r="Q243" i="4"/>
  <c r="S243" i="4" s="1"/>
  <c r="K243" i="4"/>
  <c r="I243" i="4"/>
  <c r="Q242" i="4"/>
  <c r="S242" i="4" s="1"/>
  <c r="I242" i="4"/>
  <c r="K242" i="4" s="1"/>
  <c r="S241" i="4"/>
  <c r="Q241" i="4"/>
  <c r="I241" i="4"/>
  <c r="K241" i="4" s="1"/>
  <c r="Q240" i="4"/>
  <c r="S240" i="4" s="1"/>
  <c r="K240" i="4"/>
  <c r="I240" i="4"/>
  <c r="Q239" i="4"/>
  <c r="S239" i="4" s="1"/>
  <c r="I239" i="4"/>
  <c r="K239" i="4" s="1"/>
  <c r="Q238" i="4"/>
  <c r="S238" i="4" s="1"/>
  <c r="K238" i="4"/>
  <c r="I238" i="4"/>
  <c r="Q237" i="4"/>
  <c r="S237" i="4" s="1"/>
  <c r="I237" i="4"/>
  <c r="K237" i="4" s="1"/>
  <c r="S236" i="4"/>
  <c r="Q236" i="4"/>
  <c r="K236" i="4"/>
  <c r="I236" i="4"/>
  <c r="Q235" i="4"/>
  <c r="S235" i="4" s="1"/>
  <c r="I235" i="4"/>
  <c r="K235" i="4" s="1"/>
  <c r="Q234" i="4"/>
  <c r="S234" i="4" s="1"/>
  <c r="K234" i="4"/>
  <c r="I234" i="4"/>
  <c r="Q233" i="4"/>
  <c r="S233" i="4" s="1"/>
  <c r="I233" i="4"/>
  <c r="K233" i="4" s="1"/>
  <c r="S232" i="4"/>
  <c r="Q232" i="4"/>
  <c r="K232" i="4"/>
  <c r="I232" i="4"/>
  <c r="Q231" i="4"/>
  <c r="S231" i="4" s="1"/>
  <c r="I231" i="4"/>
  <c r="K231" i="4" s="1"/>
  <c r="Q230" i="4"/>
  <c r="S230" i="4" s="1"/>
  <c r="K230" i="4"/>
  <c r="I230" i="4"/>
  <c r="Q229" i="4"/>
  <c r="S229" i="4" s="1"/>
  <c r="I229" i="4"/>
  <c r="K229" i="4" s="1"/>
  <c r="S228" i="4"/>
  <c r="Q228" i="4"/>
  <c r="K228" i="4"/>
  <c r="I228" i="4"/>
  <c r="Q227" i="4"/>
  <c r="S227" i="4" s="1"/>
  <c r="I227" i="4"/>
  <c r="K227" i="4" s="1"/>
  <c r="Q226" i="4"/>
  <c r="S226" i="4" s="1"/>
  <c r="K226" i="4"/>
  <c r="I226" i="4"/>
  <c r="Q225" i="4"/>
  <c r="S225" i="4" s="1"/>
  <c r="I225" i="4"/>
  <c r="K225" i="4" s="1"/>
  <c r="S224" i="4"/>
  <c r="Q224" i="4"/>
  <c r="K224" i="4"/>
  <c r="I224" i="4"/>
  <c r="Q223" i="4"/>
  <c r="S223" i="4" s="1"/>
  <c r="I223" i="4"/>
  <c r="K223" i="4" s="1"/>
  <c r="Q222" i="4"/>
  <c r="S222" i="4" s="1"/>
  <c r="K222" i="4"/>
  <c r="I222" i="4"/>
  <c r="Q221" i="4"/>
  <c r="S221" i="4" s="1"/>
  <c r="I221" i="4"/>
  <c r="K221" i="4" s="1"/>
  <c r="S220" i="4"/>
  <c r="Q220" i="4"/>
  <c r="K220" i="4"/>
  <c r="I220" i="4"/>
  <c r="Q219" i="4"/>
  <c r="S219" i="4" s="1"/>
  <c r="I219" i="4"/>
  <c r="K219" i="4" s="1"/>
  <c r="Q218" i="4"/>
  <c r="S218" i="4" s="1"/>
  <c r="K218" i="4"/>
  <c r="I218" i="4"/>
  <c r="Q217" i="4"/>
  <c r="S217" i="4" s="1"/>
  <c r="I217" i="4"/>
  <c r="K217" i="4" s="1"/>
  <c r="S216" i="4"/>
  <c r="Q216" i="4"/>
  <c r="K216" i="4"/>
  <c r="I216" i="4"/>
  <c r="Q215" i="4"/>
  <c r="S215" i="4" s="1"/>
  <c r="I215" i="4"/>
  <c r="K215" i="4" s="1"/>
  <c r="Q214" i="4"/>
  <c r="S214" i="4" s="1"/>
  <c r="K214" i="4"/>
  <c r="I214" i="4"/>
  <c r="Q213" i="4"/>
  <c r="S213" i="4" s="1"/>
  <c r="I213" i="4"/>
  <c r="K213" i="4" s="1"/>
  <c r="S212" i="4"/>
  <c r="Q212" i="4"/>
  <c r="K212" i="4"/>
  <c r="I212" i="4"/>
  <c r="Q211" i="4"/>
  <c r="S211" i="4" s="1"/>
  <c r="I211" i="4"/>
  <c r="K211" i="4" s="1"/>
  <c r="Q210" i="4"/>
  <c r="S210" i="4" s="1"/>
  <c r="K210" i="4"/>
  <c r="I210" i="4"/>
  <c r="Q209" i="4"/>
  <c r="S209" i="4" s="1"/>
  <c r="I209" i="4"/>
  <c r="K209" i="4" s="1"/>
  <c r="S208" i="4"/>
  <c r="Q208" i="4"/>
  <c r="K208" i="4"/>
  <c r="I208" i="4"/>
  <c r="Q207" i="4"/>
  <c r="S207" i="4" s="1"/>
  <c r="I207" i="4"/>
  <c r="K207" i="4" s="1"/>
  <c r="Q206" i="4"/>
  <c r="S206" i="4" s="1"/>
  <c r="K206" i="4"/>
  <c r="I206" i="4"/>
  <c r="Q205" i="4"/>
  <c r="S205" i="4" s="1"/>
  <c r="I205" i="4"/>
  <c r="K205" i="4" s="1"/>
  <c r="S204" i="4"/>
  <c r="Q204" i="4"/>
  <c r="K204" i="4"/>
  <c r="I204" i="4"/>
  <c r="Q203" i="4"/>
  <c r="S203" i="4" s="1"/>
  <c r="I203" i="4"/>
  <c r="K203" i="4" s="1"/>
  <c r="Q202" i="4"/>
  <c r="S202" i="4" s="1"/>
  <c r="K202" i="4"/>
  <c r="I202" i="4"/>
  <c r="Q201" i="4"/>
  <c r="S201" i="4" s="1"/>
  <c r="I201" i="4"/>
  <c r="K201" i="4" s="1"/>
  <c r="S200" i="4"/>
  <c r="Q200" i="4"/>
  <c r="K200" i="4"/>
  <c r="I200" i="4"/>
  <c r="Q199" i="4"/>
  <c r="S199" i="4" s="1"/>
  <c r="I199" i="4"/>
  <c r="K199" i="4" s="1"/>
  <c r="Q198" i="4"/>
  <c r="S198" i="4" s="1"/>
  <c r="K198" i="4"/>
  <c r="I198" i="4"/>
  <c r="Q197" i="4"/>
  <c r="S197" i="4" s="1"/>
  <c r="I197" i="4"/>
  <c r="K197" i="4" s="1"/>
  <c r="S196" i="4"/>
  <c r="Q196" i="4"/>
  <c r="K196" i="4"/>
  <c r="I196" i="4"/>
  <c r="Q195" i="4"/>
  <c r="S195" i="4" s="1"/>
  <c r="I195" i="4"/>
  <c r="K195" i="4" s="1"/>
  <c r="Q194" i="4"/>
  <c r="S194" i="4" s="1"/>
  <c r="K194" i="4"/>
  <c r="I194" i="4"/>
  <c r="Q193" i="4"/>
  <c r="S193" i="4" s="1"/>
  <c r="I193" i="4"/>
  <c r="K193" i="4" s="1"/>
  <c r="S192" i="4"/>
  <c r="Q192" i="4"/>
  <c r="K192" i="4"/>
  <c r="I192" i="4"/>
  <c r="Q191" i="4"/>
  <c r="S191" i="4" s="1"/>
  <c r="I191" i="4"/>
  <c r="K191" i="4" s="1"/>
  <c r="Q190" i="4"/>
  <c r="S190" i="4" s="1"/>
  <c r="K190" i="4"/>
  <c r="I190" i="4"/>
  <c r="Q189" i="4"/>
  <c r="S189" i="4" s="1"/>
  <c r="I189" i="4"/>
  <c r="K189" i="4" s="1"/>
  <c r="S188" i="4"/>
  <c r="Q188" i="4"/>
  <c r="K188" i="4"/>
  <c r="I188" i="4"/>
  <c r="Q187" i="4"/>
  <c r="S187" i="4" s="1"/>
  <c r="I187" i="4"/>
  <c r="K187" i="4" s="1"/>
  <c r="Q186" i="4"/>
  <c r="S186" i="4" s="1"/>
  <c r="K186" i="4"/>
  <c r="I186" i="4"/>
  <c r="Q185" i="4"/>
  <c r="S185" i="4" s="1"/>
  <c r="I185" i="4"/>
  <c r="K185" i="4" s="1"/>
  <c r="S184" i="4"/>
  <c r="Q184" i="4"/>
  <c r="K184" i="4"/>
  <c r="I184" i="4"/>
  <c r="Q183" i="4"/>
  <c r="S183" i="4" s="1"/>
  <c r="I183" i="4"/>
  <c r="K183" i="4" s="1"/>
  <c r="Q182" i="4"/>
  <c r="S182" i="4" s="1"/>
  <c r="K182" i="4"/>
  <c r="I182" i="4"/>
  <c r="Q181" i="4"/>
  <c r="S181" i="4" s="1"/>
  <c r="I181" i="4"/>
  <c r="K181" i="4" s="1"/>
  <c r="S180" i="4"/>
  <c r="Q180" i="4"/>
  <c r="K180" i="4"/>
  <c r="I180" i="4"/>
  <c r="Q179" i="4"/>
  <c r="S179" i="4" s="1"/>
  <c r="I179" i="4"/>
  <c r="K179" i="4" s="1"/>
  <c r="Q178" i="4"/>
  <c r="S178" i="4" s="1"/>
  <c r="K178" i="4"/>
  <c r="I178" i="4"/>
  <c r="Q177" i="4"/>
  <c r="S177" i="4" s="1"/>
  <c r="I177" i="4"/>
  <c r="K177" i="4" s="1"/>
  <c r="S176" i="4"/>
  <c r="Q176" i="4"/>
  <c r="K176" i="4"/>
  <c r="I176" i="4"/>
  <c r="Q175" i="4"/>
  <c r="S175" i="4" s="1"/>
  <c r="I175" i="4"/>
  <c r="K175" i="4" s="1"/>
  <c r="Q174" i="4"/>
  <c r="S174" i="4" s="1"/>
  <c r="K174" i="4"/>
  <c r="I174" i="4"/>
  <c r="Q173" i="4"/>
  <c r="S173" i="4" s="1"/>
  <c r="I173" i="4"/>
  <c r="K173" i="4" s="1"/>
  <c r="S172" i="4"/>
  <c r="Q172" i="4"/>
  <c r="K172" i="4"/>
  <c r="I172" i="4"/>
  <c r="Q171" i="4"/>
  <c r="S171" i="4" s="1"/>
  <c r="I171" i="4"/>
  <c r="K171" i="4" s="1"/>
  <c r="Q170" i="4"/>
  <c r="S170" i="4" s="1"/>
  <c r="K170" i="4"/>
  <c r="I170" i="4"/>
  <c r="Q169" i="4"/>
  <c r="S169" i="4" s="1"/>
  <c r="I169" i="4"/>
  <c r="K169" i="4" s="1"/>
  <c r="S168" i="4"/>
  <c r="Q168" i="4"/>
  <c r="K168" i="4"/>
  <c r="I168" i="4"/>
  <c r="Q167" i="4"/>
  <c r="S167" i="4" s="1"/>
  <c r="I167" i="4"/>
  <c r="K167" i="4" s="1"/>
  <c r="Q166" i="4"/>
  <c r="S166" i="4" s="1"/>
  <c r="K166" i="4"/>
  <c r="I166" i="4"/>
  <c r="Q165" i="4"/>
  <c r="S165" i="4" s="1"/>
  <c r="I165" i="4"/>
  <c r="K165" i="4" s="1"/>
  <c r="S164" i="4"/>
  <c r="Q164" i="4"/>
  <c r="K164" i="4"/>
  <c r="I164" i="4"/>
  <c r="Q163" i="4"/>
  <c r="S163" i="4" s="1"/>
  <c r="I163" i="4"/>
  <c r="K163" i="4" s="1"/>
  <c r="Q162" i="4"/>
  <c r="S162" i="4" s="1"/>
  <c r="K162" i="4"/>
  <c r="I162" i="4"/>
  <c r="Q161" i="4"/>
  <c r="S161" i="4" s="1"/>
  <c r="I161" i="4"/>
  <c r="K161" i="4" s="1"/>
  <c r="S160" i="4"/>
  <c r="Q160" i="4"/>
  <c r="K160" i="4"/>
  <c r="I160" i="4"/>
  <c r="Q159" i="4"/>
  <c r="S159" i="4" s="1"/>
  <c r="I159" i="4"/>
  <c r="K159" i="4" s="1"/>
  <c r="Q158" i="4"/>
  <c r="S158" i="4" s="1"/>
  <c r="K158" i="4"/>
  <c r="I158" i="4"/>
  <c r="Q157" i="4"/>
  <c r="S157" i="4" s="1"/>
  <c r="I157" i="4"/>
  <c r="K157" i="4" s="1"/>
  <c r="S156" i="4"/>
  <c r="Q156" i="4"/>
  <c r="K156" i="4"/>
  <c r="I156" i="4"/>
  <c r="Q155" i="4"/>
  <c r="S155" i="4" s="1"/>
  <c r="I155" i="4"/>
  <c r="K155" i="4" s="1"/>
  <c r="Q154" i="4"/>
  <c r="S154" i="4" s="1"/>
  <c r="K154" i="4"/>
  <c r="I154" i="4"/>
  <c r="Q153" i="4"/>
  <c r="S153" i="4" s="1"/>
  <c r="I153" i="4"/>
  <c r="K153" i="4" s="1"/>
  <c r="S152" i="4"/>
  <c r="Q152" i="4"/>
  <c r="K152" i="4"/>
  <c r="I152" i="4"/>
  <c r="Q151" i="4"/>
  <c r="S151" i="4" s="1"/>
  <c r="I151" i="4"/>
  <c r="K151" i="4" s="1"/>
  <c r="Q150" i="4"/>
  <c r="S150" i="4" s="1"/>
  <c r="K150" i="4"/>
  <c r="I150" i="4"/>
  <c r="Q149" i="4"/>
  <c r="S149" i="4" s="1"/>
  <c r="I149" i="4"/>
  <c r="K149" i="4" s="1"/>
  <c r="S148" i="4"/>
  <c r="Q148" i="4"/>
  <c r="K148" i="4"/>
  <c r="I148" i="4"/>
  <c r="Q147" i="4"/>
  <c r="S147" i="4" s="1"/>
  <c r="I147" i="4"/>
  <c r="K147" i="4" s="1"/>
  <c r="Q146" i="4"/>
  <c r="S146" i="4" s="1"/>
  <c r="K146" i="4"/>
  <c r="I146" i="4"/>
  <c r="Q145" i="4"/>
  <c r="S145" i="4" s="1"/>
  <c r="I145" i="4"/>
  <c r="K145" i="4" s="1"/>
  <c r="S144" i="4"/>
  <c r="Q144" i="4"/>
  <c r="K144" i="4"/>
  <c r="I144" i="4"/>
  <c r="Q143" i="4"/>
  <c r="S143" i="4" s="1"/>
  <c r="I143" i="4"/>
  <c r="K143" i="4" s="1"/>
  <c r="Q142" i="4"/>
  <c r="S142" i="4" s="1"/>
  <c r="K142" i="4"/>
  <c r="I142" i="4"/>
  <c r="Q141" i="4"/>
  <c r="S141" i="4" s="1"/>
  <c r="I141" i="4"/>
  <c r="K141" i="4" s="1"/>
  <c r="S140" i="4"/>
  <c r="Q140" i="4"/>
  <c r="K140" i="4"/>
  <c r="I140" i="4"/>
  <c r="Q139" i="4"/>
  <c r="S139" i="4" s="1"/>
  <c r="I139" i="4"/>
  <c r="K139" i="4" s="1"/>
  <c r="Q138" i="4"/>
  <c r="S138" i="4" s="1"/>
  <c r="K138" i="4"/>
  <c r="I138" i="4"/>
  <c r="Q137" i="4"/>
  <c r="S137" i="4" s="1"/>
  <c r="I137" i="4"/>
  <c r="K137" i="4" s="1"/>
  <c r="S136" i="4"/>
  <c r="Q136" i="4"/>
  <c r="K136" i="4"/>
  <c r="I136" i="4"/>
  <c r="Q135" i="4"/>
  <c r="S135" i="4" s="1"/>
  <c r="I135" i="4"/>
  <c r="K135" i="4" s="1"/>
  <c r="Q134" i="4"/>
  <c r="S134" i="4" s="1"/>
  <c r="K134" i="4"/>
  <c r="I134" i="4"/>
  <c r="Q133" i="4"/>
  <c r="S133" i="4" s="1"/>
  <c r="I133" i="4"/>
  <c r="K133" i="4" s="1"/>
  <c r="S132" i="4"/>
  <c r="Q132" i="4"/>
  <c r="K132" i="4"/>
  <c r="I132" i="4"/>
  <c r="Q131" i="4"/>
  <c r="S131" i="4" s="1"/>
  <c r="I131" i="4"/>
  <c r="K131" i="4" s="1"/>
  <c r="Q130" i="4"/>
  <c r="S130" i="4" s="1"/>
  <c r="K130" i="4"/>
  <c r="I130" i="4"/>
  <c r="Q129" i="4"/>
  <c r="S129" i="4" s="1"/>
  <c r="I129" i="4"/>
  <c r="K129" i="4" s="1"/>
  <c r="S128" i="4"/>
  <c r="Q128" i="4"/>
  <c r="K128" i="4"/>
  <c r="I128" i="4"/>
  <c r="Q127" i="4"/>
  <c r="S127" i="4" s="1"/>
  <c r="I127" i="4"/>
  <c r="K127" i="4" s="1"/>
  <c r="Q126" i="4"/>
  <c r="S126" i="4" s="1"/>
  <c r="K126" i="4"/>
  <c r="I126" i="4"/>
  <c r="Q125" i="4"/>
  <c r="S125" i="4" s="1"/>
  <c r="I125" i="4"/>
  <c r="K125" i="4" s="1"/>
  <c r="Q124" i="4"/>
  <c r="S124" i="4" s="1"/>
  <c r="K124" i="4"/>
  <c r="I124" i="4"/>
  <c r="Q123" i="4"/>
  <c r="S123" i="4" s="1"/>
  <c r="I123" i="4"/>
  <c r="K123" i="4" s="1"/>
  <c r="Q122" i="4"/>
  <c r="S122" i="4" s="1"/>
  <c r="K122" i="4"/>
  <c r="I122" i="4"/>
  <c r="Q121" i="4"/>
  <c r="S121" i="4" s="1"/>
  <c r="I121" i="4"/>
  <c r="K121" i="4" s="1"/>
  <c r="S120" i="4"/>
  <c r="Q120" i="4"/>
  <c r="K120" i="4"/>
  <c r="I120" i="4"/>
  <c r="Q119" i="4"/>
  <c r="S119" i="4" s="1"/>
  <c r="I119" i="4"/>
  <c r="K119" i="4" s="1"/>
  <c r="Q118" i="4"/>
  <c r="S118" i="4" s="1"/>
  <c r="K118" i="4"/>
  <c r="I118" i="4"/>
  <c r="Q117" i="4"/>
  <c r="S117" i="4" s="1"/>
  <c r="I117" i="4"/>
  <c r="K117" i="4" s="1"/>
  <c r="S116" i="4"/>
  <c r="Q116" i="4"/>
  <c r="K116" i="4"/>
  <c r="I116" i="4"/>
  <c r="Q115" i="4"/>
  <c r="S115" i="4" s="1"/>
  <c r="I115" i="4"/>
  <c r="K115" i="4" s="1"/>
  <c r="Q114" i="4"/>
  <c r="S114" i="4" s="1"/>
  <c r="K114" i="4"/>
  <c r="I114" i="4"/>
  <c r="Q113" i="4"/>
  <c r="S113" i="4" s="1"/>
  <c r="I113" i="4"/>
  <c r="K113" i="4" s="1"/>
  <c r="S112" i="4"/>
  <c r="Q112" i="4"/>
  <c r="K112" i="4"/>
  <c r="I112" i="4"/>
  <c r="Q111" i="4"/>
  <c r="S111" i="4" s="1"/>
  <c r="I111" i="4"/>
  <c r="K111" i="4" s="1"/>
  <c r="Q110" i="4"/>
  <c r="S110" i="4" s="1"/>
  <c r="K110" i="4"/>
  <c r="I110" i="4"/>
  <c r="Q109" i="4"/>
  <c r="S109" i="4" s="1"/>
  <c r="I109" i="4"/>
  <c r="K109" i="4" s="1"/>
  <c r="Q108" i="4"/>
  <c r="S108" i="4" s="1"/>
  <c r="K108" i="4"/>
  <c r="I108" i="4"/>
  <c r="Q107" i="4"/>
  <c r="S107" i="4" s="1"/>
  <c r="I107" i="4"/>
  <c r="K107" i="4" s="1"/>
  <c r="Q106" i="4"/>
  <c r="S106" i="4" s="1"/>
  <c r="K106" i="4"/>
  <c r="I106" i="4"/>
  <c r="Q105" i="4"/>
  <c r="S105" i="4" s="1"/>
  <c r="I105" i="4"/>
  <c r="K105" i="4" s="1"/>
  <c r="S104" i="4"/>
  <c r="Q104" i="4"/>
  <c r="K104" i="4"/>
  <c r="I104" i="4"/>
  <c r="Q103" i="4"/>
  <c r="S103" i="4" s="1"/>
  <c r="I103" i="4"/>
  <c r="K103" i="4" s="1"/>
  <c r="Q102" i="4"/>
  <c r="S102" i="4" s="1"/>
  <c r="K102" i="4"/>
  <c r="I102" i="4"/>
  <c r="Q101" i="4"/>
  <c r="S101" i="4" s="1"/>
  <c r="I101" i="4"/>
  <c r="K101" i="4" s="1"/>
  <c r="S100" i="4"/>
  <c r="Q100" i="4"/>
  <c r="K100" i="4"/>
  <c r="I100" i="4"/>
  <c r="Q99" i="4"/>
  <c r="S99" i="4" s="1"/>
  <c r="I99" i="4"/>
  <c r="K99" i="4" s="1"/>
  <c r="Q98" i="4"/>
  <c r="S98" i="4" s="1"/>
  <c r="K98" i="4"/>
  <c r="I98" i="4"/>
  <c r="Q97" i="4"/>
  <c r="S97" i="4" s="1"/>
  <c r="I97" i="4"/>
  <c r="K97" i="4" s="1"/>
  <c r="S96" i="4"/>
  <c r="Q96" i="4"/>
  <c r="K96" i="4"/>
  <c r="I96" i="4"/>
  <c r="Q95" i="4"/>
  <c r="S95" i="4" s="1"/>
  <c r="I95" i="4"/>
  <c r="K95" i="4" s="1"/>
  <c r="Q94" i="4"/>
  <c r="S94" i="4" s="1"/>
  <c r="K94" i="4"/>
  <c r="I94" i="4"/>
  <c r="Q93" i="4"/>
  <c r="S93" i="4" s="1"/>
  <c r="I93" i="4"/>
  <c r="K93" i="4" s="1"/>
  <c r="Q92" i="4"/>
  <c r="S92" i="4" s="1"/>
  <c r="K92" i="4"/>
  <c r="I92" i="4"/>
  <c r="Q91" i="4"/>
  <c r="S91" i="4" s="1"/>
  <c r="I91" i="4"/>
  <c r="K91" i="4" s="1"/>
  <c r="Q90" i="4"/>
  <c r="S90" i="4" s="1"/>
  <c r="K90" i="4"/>
  <c r="I90" i="4"/>
  <c r="Q89" i="4"/>
  <c r="S89" i="4" s="1"/>
  <c r="I89" i="4"/>
  <c r="K89" i="4" s="1"/>
  <c r="S88" i="4"/>
  <c r="Q88" i="4"/>
  <c r="K88" i="4"/>
  <c r="I88" i="4"/>
  <c r="Q87" i="4"/>
  <c r="S87" i="4" s="1"/>
  <c r="I87" i="4"/>
  <c r="K87" i="4" s="1"/>
  <c r="Q86" i="4"/>
  <c r="S86" i="4" s="1"/>
  <c r="K86" i="4"/>
  <c r="I86" i="4"/>
  <c r="Q85" i="4"/>
  <c r="S85" i="4" s="1"/>
  <c r="I85" i="4"/>
  <c r="K85" i="4" s="1"/>
  <c r="S84" i="4"/>
  <c r="Q84" i="4"/>
  <c r="K84" i="4"/>
  <c r="I84" i="4"/>
  <c r="Q83" i="4"/>
  <c r="S83" i="4" s="1"/>
  <c r="I83" i="4"/>
  <c r="K83" i="4" s="1"/>
  <c r="Q82" i="4"/>
  <c r="S82" i="4" s="1"/>
  <c r="K82" i="4"/>
  <c r="I82" i="4"/>
  <c r="Q81" i="4"/>
  <c r="S81" i="4" s="1"/>
  <c r="I81" i="4"/>
  <c r="K81" i="4" s="1"/>
  <c r="S80" i="4"/>
  <c r="Q80" i="4"/>
  <c r="K80" i="4"/>
  <c r="I80" i="4"/>
  <c r="Q79" i="4"/>
  <c r="S79" i="4" s="1"/>
  <c r="I79" i="4"/>
  <c r="K79" i="4" s="1"/>
  <c r="Q78" i="4"/>
  <c r="S78" i="4" s="1"/>
  <c r="K78" i="4"/>
  <c r="I78" i="4"/>
  <c r="Q77" i="4"/>
  <c r="S77" i="4" s="1"/>
  <c r="I77" i="4"/>
  <c r="K77" i="4" s="1"/>
  <c r="Q76" i="4"/>
  <c r="S76" i="4" s="1"/>
  <c r="K76" i="4"/>
  <c r="I76" i="4"/>
  <c r="Q75" i="4"/>
  <c r="S75" i="4" s="1"/>
  <c r="K75" i="4"/>
  <c r="I75" i="4"/>
  <c r="S74" i="4"/>
  <c r="Q74" i="4"/>
  <c r="K74" i="4"/>
  <c r="I74" i="4"/>
  <c r="Q73" i="4"/>
  <c r="S73" i="4" s="1"/>
  <c r="K73" i="4"/>
  <c r="I73" i="4"/>
  <c r="Q72" i="4"/>
  <c r="S72" i="4" s="1"/>
  <c r="K72" i="4"/>
  <c r="I72" i="4"/>
  <c r="Q71" i="4"/>
  <c r="S71" i="4" s="1"/>
  <c r="I71" i="4"/>
  <c r="K71" i="4" s="1"/>
  <c r="S70" i="4"/>
  <c r="Q70" i="4"/>
  <c r="K70" i="4"/>
  <c r="I70" i="4"/>
  <c r="Q69" i="4"/>
  <c r="S69" i="4" s="1"/>
  <c r="I69" i="4"/>
  <c r="K69" i="4" s="1"/>
  <c r="S68" i="4"/>
  <c r="Q68" i="4"/>
  <c r="K68" i="4"/>
  <c r="I68" i="4"/>
  <c r="Q67" i="4"/>
  <c r="S67" i="4" s="1"/>
  <c r="K67" i="4"/>
  <c r="I67" i="4"/>
  <c r="Q66" i="4"/>
  <c r="S66" i="4" s="1"/>
  <c r="K66" i="4"/>
  <c r="I66" i="4"/>
  <c r="Q65" i="4"/>
  <c r="S65" i="4" s="1"/>
  <c r="I65" i="4"/>
  <c r="K65" i="4" s="1"/>
  <c r="Q64" i="4"/>
  <c r="S64" i="4" s="1"/>
  <c r="K64" i="4"/>
  <c r="I64" i="4"/>
  <c r="Q63" i="4"/>
  <c r="S63" i="4" s="1"/>
  <c r="K63" i="4"/>
  <c r="I63" i="4"/>
  <c r="S62" i="4"/>
  <c r="Q62" i="4"/>
  <c r="K62" i="4"/>
  <c r="I62" i="4"/>
  <c r="Q61" i="4"/>
  <c r="S61" i="4" s="1"/>
  <c r="I61" i="4"/>
  <c r="K61" i="4" s="1"/>
  <c r="S60" i="4"/>
  <c r="Q60" i="4"/>
  <c r="K60" i="4"/>
  <c r="I60" i="4"/>
  <c r="Q59" i="4"/>
  <c r="S59" i="4" s="1"/>
  <c r="K59" i="4"/>
  <c r="I59" i="4"/>
  <c r="S58" i="4"/>
  <c r="Q58" i="4"/>
  <c r="K58" i="4"/>
  <c r="I58" i="4"/>
  <c r="Q57" i="4"/>
  <c r="S57" i="4" s="1"/>
  <c r="K57" i="4"/>
  <c r="I57" i="4"/>
  <c r="Q56" i="4"/>
  <c r="S56" i="4" s="1"/>
  <c r="K56" i="4"/>
  <c r="I56" i="4"/>
  <c r="Q55" i="4"/>
  <c r="S55" i="4" s="1"/>
  <c r="I55" i="4"/>
  <c r="K55" i="4" s="1"/>
  <c r="S54" i="4"/>
  <c r="Q54" i="4"/>
  <c r="K54" i="4"/>
  <c r="I54" i="4"/>
  <c r="Q53" i="4"/>
  <c r="S53" i="4" s="1"/>
  <c r="I53" i="4"/>
  <c r="K53" i="4" s="1"/>
  <c r="S52" i="4"/>
  <c r="Q52" i="4"/>
  <c r="K52" i="4"/>
  <c r="I52" i="4"/>
  <c r="Q51" i="4"/>
  <c r="S51" i="4" s="1"/>
  <c r="K51" i="4"/>
  <c r="I51" i="4"/>
  <c r="Q50" i="4"/>
  <c r="S50" i="4" s="1"/>
  <c r="K50" i="4"/>
  <c r="I50" i="4"/>
  <c r="Q49" i="4"/>
  <c r="S49" i="4" s="1"/>
  <c r="K49" i="4"/>
  <c r="I49" i="4"/>
  <c r="Q48" i="4"/>
  <c r="S48" i="4" s="1"/>
  <c r="K48" i="4"/>
  <c r="I48" i="4"/>
  <c r="Q47" i="4"/>
  <c r="S47" i="4" s="1"/>
  <c r="I47" i="4"/>
  <c r="K47" i="4" s="1"/>
  <c r="S46" i="4"/>
  <c r="Q46" i="4"/>
  <c r="K46" i="4"/>
  <c r="I46" i="4"/>
  <c r="Q45" i="4"/>
  <c r="S45" i="4" s="1"/>
  <c r="I45" i="4"/>
  <c r="K45" i="4" s="1"/>
  <c r="Q44" i="4"/>
  <c r="S44" i="4" s="1"/>
  <c r="K44" i="4"/>
  <c r="I44" i="4"/>
  <c r="Q43" i="4"/>
  <c r="S43" i="4" s="1"/>
  <c r="K43" i="4"/>
  <c r="I43" i="4"/>
  <c r="S42" i="4"/>
  <c r="Q42" i="4"/>
  <c r="K42" i="4"/>
  <c r="I42" i="4"/>
  <c r="Q41" i="4"/>
  <c r="S41" i="4" s="1"/>
  <c r="K41" i="4"/>
  <c r="I41" i="4"/>
  <c r="Q40" i="4"/>
  <c r="S40" i="4" s="1"/>
  <c r="K40" i="4"/>
  <c r="I40" i="4"/>
  <c r="Q39" i="4"/>
  <c r="S39" i="4" s="1"/>
  <c r="I39" i="4"/>
  <c r="K39" i="4" s="1"/>
  <c r="S38" i="4"/>
  <c r="Q38" i="4"/>
  <c r="K38" i="4"/>
  <c r="I38" i="4"/>
  <c r="Q37" i="4"/>
  <c r="S37" i="4" s="1"/>
  <c r="I37" i="4"/>
  <c r="K37" i="4" s="1"/>
  <c r="S36" i="4"/>
  <c r="Q36" i="4"/>
  <c r="K36" i="4"/>
  <c r="I36" i="4"/>
  <c r="Q35" i="4"/>
  <c r="S35" i="4" s="1"/>
  <c r="K35" i="4"/>
  <c r="I35" i="4"/>
  <c r="Q34" i="4"/>
  <c r="S34" i="4" s="1"/>
  <c r="K34" i="4"/>
  <c r="I34" i="4"/>
  <c r="Q33" i="4"/>
  <c r="S33" i="4" s="1"/>
  <c r="I33" i="4"/>
  <c r="K33" i="4" s="1"/>
  <c r="Q32" i="4"/>
  <c r="S32" i="4" s="1"/>
  <c r="K32" i="4"/>
  <c r="I32" i="4"/>
  <c r="Q31" i="4"/>
  <c r="S31" i="4" s="1"/>
  <c r="K31" i="4"/>
  <c r="I31" i="4"/>
  <c r="S30" i="4"/>
  <c r="Q30" i="4"/>
  <c r="K30" i="4"/>
  <c r="I30" i="4"/>
  <c r="Q29" i="4"/>
  <c r="S29" i="4" s="1"/>
  <c r="I29" i="4"/>
  <c r="K29" i="4" s="1"/>
  <c r="S28" i="4"/>
  <c r="Q28" i="4"/>
  <c r="K28" i="4"/>
  <c r="I28" i="4"/>
  <c r="Q27" i="4"/>
  <c r="S27" i="4" s="1"/>
  <c r="K27" i="4"/>
  <c r="I27" i="4"/>
  <c r="Q26" i="4"/>
  <c r="S26" i="4" s="1"/>
  <c r="K26" i="4"/>
  <c r="I26" i="4"/>
  <c r="Q25" i="4"/>
  <c r="S25" i="4" s="1"/>
  <c r="K25" i="4"/>
  <c r="I25" i="4"/>
  <c r="Q24" i="4"/>
  <c r="S24" i="4" s="1"/>
  <c r="K24" i="4"/>
  <c r="I24" i="4"/>
  <c r="Q23" i="4"/>
  <c r="S23" i="4" s="1"/>
  <c r="I23" i="4"/>
  <c r="K23" i="4" s="1"/>
  <c r="S22" i="4"/>
  <c r="Q22" i="4"/>
  <c r="K22" i="4"/>
  <c r="I22" i="4"/>
  <c r="Q21" i="4"/>
  <c r="S21" i="4" s="1"/>
  <c r="I21" i="4"/>
  <c r="K21" i="4" s="1"/>
  <c r="S20" i="4"/>
  <c r="Q20" i="4"/>
  <c r="K20" i="4"/>
  <c r="I20" i="4"/>
  <c r="Q19" i="4"/>
  <c r="S19" i="4" s="1"/>
  <c r="K19" i="4"/>
  <c r="I19" i="4"/>
  <c r="Q18" i="4"/>
  <c r="S18" i="4" s="1"/>
  <c r="K18" i="4"/>
  <c r="I18" i="4"/>
  <c r="Q17" i="4"/>
  <c r="S17" i="4" s="1"/>
  <c r="I17" i="4"/>
  <c r="K17" i="4" s="1"/>
  <c r="Q16" i="4"/>
  <c r="S16" i="4" s="1"/>
  <c r="K16" i="4"/>
  <c r="I16" i="4"/>
  <c r="Q15" i="4"/>
  <c r="S15" i="4" s="1"/>
  <c r="I15" i="4"/>
  <c r="K15" i="4" s="1"/>
  <c r="S14" i="4"/>
  <c r="Q14" i="4"/>
  <c r="K14" i="4"/>
  <c r="I14" i="4"/>
  <c r="Q13" i="4"/>
  <c r="S13" i="4" s="1"/>
  <c r="I13" i="4"/>
  <c r="Q12" i="4"/>
  <c r="S12" i="4" s="1"/>
  <c r="K12" i="4"/>
  <c r="I12" i="4"/>
  <c r="Q11" i="4"/>
  <c r="S11" i="4" s="1"/>
  <c r="K11" i="4"/>
  <c r="I11" i="4"/>
  <c r="S1" i="4"/>
  <c r="Q544" i="3"/>
  <c r="O544" i="3"/>
  <c r="P544" i="3" s="1"/>
  <c r="R544" i="3" s="1"/>
  <c r="N544" i="3"/>
  <c r="M544" i="3"/>
  <c r="J544" i="3"/>
  <c r="I544" i="3"/>
  <c r="I545" i="3" s="1"/>
  <c r="F544" i="3"/>
  <c r="E544" i="3"/>
  <c r="D544" i="3"/>
  <c r="H544" i="3" s="1"/>
  <c r="O543" i="3"/>
  <c r="N543" i="3"/>
  <c r="M543" i="3"/>
  <c r="P543" i="3" s="1"/>
  <c r="R543" i="3" s="1"/>
  <c r="F543" i="3"/>
  <c r="H543" i="3" s="1"/>
  <c r="J543" i="3" s="1"/>
  <c r="E543" i="3"/>
  <c r="D543" i="3"/>
  <c r="Q542" i="3"/>
  <c r="Q545" i="3" s="1"/>
  <c r="P542" i="3"/>
  <c r="O542" i="3"/>
  <c r="N542" i="3"/>
  <c r="M542" i="3"/>
  <c r="I542" i="3"/>
  <c r="F542" i="3"/>
  <c r="E542" i="3"/>
  <c r="D542" i="3"/>
  <c r="Q541" i="3"/>
  <c r="O541" i="3"/>
  <c r="N541" i="3"/>
  <c r="N545" i="3" s="1"/>
  <c r="M541" i="3"/>
  <c r="I541" i="3"/>
  <c r="F541" i="3"/>
  <c r="E541" i="3"/>
  <c r="D541" i="3"/>
  <c r="Q538" i="3"/>
  <c r="O538" i="3"/>
  <c r="N538" i="3"/>
  <c r="M538" i="3"/>
  <c r="I538" i="3"/>
  <c r="H538" i="3"/>
  <c r="F538" i="3"/>
  <c r="E538" i="3"/>
  <c r="D538" i="3"/>
  <c r="P537" i="3"/>
  <c r="R537" i="3" s="1"/>
  <c r="J537" i="3"/>
  <c r="H537" i="3"/>
  <c r="R536" i="3"/>
  <c r="P536" i="3"/>
  <c r="J536" i="3"/>
  <c r="H536" i="3"/>
  <c r="P535" i="3"/>
  <c r="R535" i="3" s="1"/>
  <c r="J535" i="3"/>
  <c r="H535" i="3"/>
  <c r="R534" i="3"/>
  <c r="R538" i="3" s="1"/>
  <c r="P534" i="3"/>
  <c r="P538" i="3" s="1"/>
  <c r="J534" i="3"/>
  <c r="H534" i="3"/>
  <c r="Q531" i="3"/>
  <c r="O531" i="3"/>
  <c r="N531" i="3"/>
  <c r="M531" i="3"/>
  <c r="J531" i="3"/>
  <c r="I531" i="3"/>
  <c r="F531" i="3"/>
  <c r="E531" i="3"/>
  <c r="D531" i="3"/>
  <c r="R530" i="3"/>
  <c r="P530" i="3"/>
  <c r="J530" i="3"/>
  <c r="H530" i="3"/>
  <c r="P529" i="3"/>
  <c r="J529" i="3"/>
  <c r="H529" i="3"/>
  <c r="J528" i="3"/>
  <c r="H528" i="3"/>
  <c r="H531" i="3" s="1"/>
  <c r="Q524" i="3"/>
  <c r="P524" i="3"/>
  <c r="R524" i="3" s="1"/>
  <c r="O524" i="3"/>
  <c r="N524" i="3"/>
  <c r="M524" i="3"/>
  <c r="I524" i="3"/>
  <c r="I525" i="3" s="1"/>
  <c r="F524" i="3"/>
  <c r="E524" i="3"/>
  <c r="D524" i="3"/>
  <c r="O523" i="3"/>
  <c r="N523" i="3"/>
  <c r="M523" i="3"/>
  <c r="P523" i="3" s="1"/>
  <c r="R523" i="3" s="1"/>
  <c r="F523" i="3"/>
  <c r="E523" i="3"/>
  <c r="H523" i="3" s="1"/>
  <c r="J523" i="3" s="1"/>
  <c r="D523" i="3"/>
  <c r="P522" i="3"/>
  <c r="R522" i="3" s="1"/>
  <c r="M522" i="3"/>
  <c r="D522" i="3"/>
  <c r="H522" i="3" s="1"/>
  <c r="J522" i="3" s="1"/>
  <c r="Q521" i="3"/>
  <c r="Q525" i="3" s="1"/>
  <c r="O521" i="3"/>
  <c r="N521" i="3"/>
  <c r="N525" i="3" s="1"/>
  <c r="M521" i="3"/>
  <c r="M525" i="3" s="1"/>
  <c r="I521" i="3"/>
  <c r="H521" i="3"/>
  <c r="F521" i="3"/>
  <c r="F525" i="3" s="1"/>
  <c r="E521" i="3"/>
  <c r="D521" i="3"/>
  <c r="Q518" i="3"/>
  <c r="P518" i="3"/>
  <c r="O518" i="3"/>
  <c r="N518" i="3"/>
  <c r="M518" i="3"/>
  <c r="I518" i="3"/>
  <c r="F518" i="3"/>
  <c r="E518" i="3"/>
  <c r="D518" i="3"/>
  <c r="R517" i="3"/>
  <c r="P517" i="3"/>
  <c r="H517" i="3"/>
  <c r="J517" i="3" s="1"/>
  <c r="R516" i="3"/>
  <c r="P516" i="3"/>
  <c r="H516" i="3"/>
  <c r="J516" i="3" s="1"/>
  <c r="R515" i="3"/>
  <c r="P515" i="3"/>
  <c r="H515" i="3"/>
  <c r="J515" i="3" s="1"/>
  <c r="R514" i="3"/>
  <c r="P514" i="3"/>
  <c r="J514" i="3"/>
  <c r="H514" i="3"/>
  <c r="R511" i="3"/>
  <c r="Q511" i="3"/>
  <c r="P511" i="3"/>
  <c r="O511" i="3"/>
  <c r="N511" i="3"/>
  <c r="M511" i="3"/>
  <c r="I511" i="3"/>
  <c r="H511" i="3"/>
  <c r="F511" i="3"/>
  <c r="E511" i="3"/>
  <c r="D511" i="3"/>
  <c r="R510" i="3"/>
  <c r="P510" i="3"/>
  <c r="J510" i="3"/>
  <c r="H510" i="3"/>
  <c r="R509" i="3"/>
  <c r="P509" i="3"/>
  <c r="H509" i="3"/>
  <c r="J509" i="3" s="1"/>
  <c r="R508" i="3"/>
  <c r="P508" i="3"/>
  <c r="J508" i="3"/>
  <c r="J511" i="3" s="1"/>
  <c r="H508" i="3"/>
  <c r="R507" i="3"/>
  <c r="P507" i="3"/>
  <c r="H507" i="3"/>
  <c r="J507" i="3" s="1"/>
  <c r="D504" i="3"/>
  <c r="Q503" i="3"/>
  <c r="O503" i="3"/>
  <c r="N503" i="3"/>
  <c r="M503" i="3"/>
  <c r="L503" i="3"/>
  <c r="P503" i="3" s="1"/>
  <c r="R503" i="3" s="1"/>
  <c r="I503" i="3"/>
  <c r="F503" i="3"/>
  <c r="E503" i="3"/>
  <c r="D503" i="3"/>
  <c r="H503" i="3" s="1"/>
  <c r="J503" i="3" s="1"/>
  <c r="C503" i="3"/>
  <c r="Q502" i="3"/>
  <c r="O502" i="3"/>
  <c r="N502" i="3"/>
  <c r="M502" i="3"/>
  <c r="L502" i="3"/>
  <c r="I502" i="3"/>
  <c r="F502" i="3"/>
  <c r="D502" i="3"/>
  <c r="C502" i="3"/>
  <c r="Q501" i="3"/>
  <c r="P501" i="3"/>
  <c r="R501" i="3" s="1"/>
  <c r="O501" i="3"/>
  <c r="N501" i="3"/>
  <c r="M501" i="3"/>
  <c r="L501" i="3"/>
  <c r="I501" i="3"/>
  <c r="F501" i="3"/>
  <c r="E501" i="3"/>
  <c r="H501" i="3" s="1"/>
  <c r="J501" i="3" s="1"/>
  <c r="D501" i="3"/>
  <c r="C501" i="3"/>
  <c r="R500" i="3"/>
  <c r="P500" i="3"/>
  <c r="O500" i="3"/>
  <c r="J500" i="3"/>
  <c r="I500" i="3"/>
  <c r="H500" i="3"/>
  <c r="F500" i="3"/>
  <c r="E500" i="3"/>
  <c r="D500" i="3"/>
  <c r="C500" i="3"/>
  <c r="Q499" i="3"/>
  <c r="P499" i="3"/>
  <c r="O499" i="3"/>
  <c r="N499" i="3"/>
  <c r="M499" i="3"/>
  <c r="L499" i="3"/>
  <c r="J499" i="3"/>
  <c r="I499" i="3"/>
  <c r="H499" i="3"/>
  <c r="F499" i="3"/>
  <c r="E499" i="3"/>
  <c r="D499" i="3"/>
  <c r="C499" i="3"/>
  <c r="Q498" i="3"/>
  <c r="O498" i="3"/>
  <c r="N498" i="3"/>
  <c r="M498" i="3"/>
  <c r="J498" i="3"/>
  <c r="I498" i="3"/>
  <c r="H498" i="3"/>
  <c r="F498" i="3"/>
  <c r="E498" i="3"/>
  <c r="D498" i="3"/>
  <c r="C498" i="3"/>
  <c r="Q497" i="3"/>
  <c r="O497" i="3"/>
  <c r="N497" i="3"/>
  <c r="M497" i="3"/>
  <c r="L497" i="3"/>
  <c r="I497" i="3"/>
  <c r="F497" i="3"/>
  <c r="E497" i="3"/>
  <c r="D497" i="3"/>
  <c r="C497" i="3"/>
  <c r="H497" i="3" s="1"/>
  <c r="O496" i="3"/>
  <c r="P496" i="3" s="1"/>
  <c r="R496" i="3" s="1"/>
  <c r="Q495" i="3"/>
  <c r="P495" i="3"/>
  <c r="R495" i="3" s="1"/>
  <c r="O495" i="3"/>
  <c r="N495" i="3"/>
  <c r="M495" i="3"/>
  <c r="L495" i="3"/>
  <c r="I495" i="3"/>
  <c r="F495" i="3"/>
  <c r="E495" i="3"/>
  <c r="D495" i="3"/>
  <c r="C495" i="3"/>
  <c r="H495" i="3" s="1"/>
  <c r="J495" i="3" s="1"/>
  <c r="Q494" i="3"/>
  <c r="O494" i="3"/>
  <c r="N494" i="3"/>
  <c r="M494" i="3"/>
  <c r="P494" i="3" s="1"/>
  <c r="R494" i="3" s="1"/>
  <c r="I494" i="3"/>
  <c r="F494" i="3"/>
  <c r="E494" i="3"/>
  <c r="D494" i="3"/>
  <c r="C494" i="3"/>
  <c r="Q493" i="3"/>
  <c r="P493" i="3"/>
  <c r="R493" i="3" s="1"/>
  <c r="O493" i="3"/>
  <c r="O504" i="3" s="1"/>
  <c r="N493" i="3"/>
  <c r="M493" i="3"/>
  <c r="L493" i="3"/>
  <c r="I493" i="3"/>
  <c r="F493" i="3"/>
  <c r="E493" i="3"/>
  <c r="E504" i="3" s="1"/>
  <c r="D493" i="3"/>
  <c r="C493" i="3"/>
  <c r="Q492" i="3"/>
  <c r="Q504" i="3" s="1"/>
  <c r="O492" i="3"/>
  <c r="N492" i="3"/>
  <c r="M492" i="3"/>
  <c r="L492" i="3"/>
  <c r="I492" i="3"/>
  <c r="I504" i="3" s="1"/>
  <c r="H492" i="3"/>
  <c r="F492" i="3"/>
  <c r="E492" i="3"/>
  <c r="D492" i="3"/>
  <c r="C492" i="3"/>
  <c r="Q489" i="3"/>
  <c r="O489" i="3"/>
  <c r="N489" i="3"/>
  <c r="M489" i="3"/>
  <c r="L489" i="3"/>
  <c r="I489" i="3"/>
  <c r="F489" i="3"/>
  <c r="E489" i="3"/>
  <c r="D489" i="3"/>
  <c r="C489" i="3"/>
  <c r="P488" i="3"/>
  <c r="R488" i="3" s="1"/>
  <c r="J488" i="3"/>
  <c r="H488" i="3"/>
  <c r="P487" i="3"/>
  <c r="R487" i="3" s="1"/>
  <c r="J487" i="3"/>
  <c r="H487" i="3"/>
  <c r="P486" i="3"/>
  <c r="R486" i="3" s="1"/>
  <c r="J486" i="3"/>
  <c r="H486" i="3"/>
  <c r="P485" i="3"/>
  <c r="R485" i="3" s="1"/>
  <c r="R484" i="3"/>
  <c r="P484" i="3"/>
  <c r="P483" i="3"/>
  <c r="R483" i="3" s="1"/>
  <c r="R482" i="3"/>
  <c r="P482" i="3"/>
  <c r="H482" i="3"/>
  <c r="J482" i="3" s="1"/>
  <c r="R481" i="3"/>
  <c r="P481" i="3"/>
  <c r="P480" i="3"/>
  <c r="R480" i="3" s="1"/>
  <c r="J480" i="3"/>
  <c r="H480" i="3"/>
  <c r="P479" i="3"/>
  <c r="R479" i="3" s="1"/>
  <c r="J479" i="3"/>
  <c r="H479" i="3"/>
  <c r="P478" i="3"/>
  <c r="R478" i="3" s="1"/>
  <c r="J478" i="3"/>
  <c r="H478" i="3"/>
  <c r="P477" i="3"/>
  <c r="J477" i="3"/>
  <c r="H477" i="3"/>
  <c r="H489" i="3" s="1"/>
  <c r="Q474" i="3"/>
  <c r="O474" i="3"/>
  <c r="N474" i="3"/>
  <c r="M474" i="3"/>
  <c r="I474" i="3"/>
  <c r="H474" i="3"/>
  <c r="F474" i="3"/>
  <c r="E474" i="3"/>
  <c r="D474" i="3"/>
  <c r="P473" i="3"/>
  <c r="R473" i="3" s="1"/>
  <c r="J473" i="3"/>
  <c r="H473" i="3"/>
  <c r="P472" i="3"/>
  <c r="R472" i="3" s="1"/>
  <c r="J472" i="3"/>
  <c r="H472" i="3"/>
  <c r="P471" i="3"/>
  <c r="R471" i="3" s="1"/>
  <c r="R470" i="3"/>
  <c r="P470" i="3"/>
  <c r="P469" i="3"/>
  <c r="R468" i="3"/>
  <c r="P468" i="3"/>
  <c r="P467" i="3"/>
  <c r="R467" i="3" s="1"/>
  <c r="J467" i="3"/>
  <c r="J474" i="3" s="1"/>
  <c r="H467" i="3"/>
  <c r="I464" i="3"/>
  <c r="R463" i="3"/>
  <c r="L463" i="3"/>
  <c r="P463" i="3" s="1"/>
  <c r="H463" i="3"/>
  <c r="J463" i="3" s="1"/>
  <c r="C463" i="3"/>
  <c r="Q462" i="3"/>
  <c r="O462" i="3"/>
  <c r="N462" i="3"/>
  <c r="M462" i="3"/>
  <c r="L462" i="3"/>
  <c r="P462" i="3" s="1"/>
  <c r="I462" i="3"/>
  <c r="F462" i="3"/>
  <c r="E462" i="3"/>
  <c r="D462" i="3"/>
  <c r="H462" i="3" s="1"/>
  <c r="J462" i="3" s="1"/>
  <c r="C462" i="3"/>
  <c r="Q461" i="3"/>
  <c r="O461" i="3"/>
  <c r="N461" i="3"/>
  <c r="P461" i="3" s="1"/>
  <c r="R461" i="3" s="1"/>
  <c r="M461" i="3"/>
  <c r="I461" i="3"/>
  <c r="F461" i="3"/>
  <c r="E461" i="3"/>
  <c r="H461" i="3" s="1"/>
  <c r="J461" i="3" s="1"/>
  <c r="D461" i="3"/>
  <c r="O460" i="3"/>
  <c r="N460" i="3"/>
  <c r="M460" i="3"/>
  <c r="F460" i="3"/>
  <c r="E460" i="3"/>
  <c r="H460" i="3" s="1"/>
  <c r="J460" i="3" s="1"/>
  <c r="D460" i="3"/>
  <c r="R459" i="3"/>
  <c r="P459" i="3"/>
  <c r="O459" i="3"/>
  <c r="Q458" i="3"/>
  <c r="O458" i="3"/>
  <c r="P458" i="3" s="1"/>
  <c r="R458" i="3" s="1"/>
  <c r="N458" i="3"/>
  <c r="M458" i="3"/>
  <c r="R457" i="3"/>
  <c r="P457" i="3"/>
  <c r="L457" i="3"/>
  <c r="C457" i="3"/>
  <c r="H457" i="3" s="1"/>
  <c r="J457" i="3" s="1"/>
  <c r="Q456" i="3"/>
  <c r="O456" i="3"/>
  <c r="N456" i="3"/>
  <c r="M456" i="3"/>
  <c r="P456" i="3" s="1"/>
  <c r="R456" i="3" s="1"/>
  <c r="I456" i="3"/>
  <c r="F456" i="3"/>
  <c r="E456" i="3"/>
  <c r="D456" i="3"/>
  <c r="P455" i="3"/>
  <c r="R455" i="3" s="1"/>
  <c r="O455" i="3"/>
  <c r="R454" i="3"/>
  <c r="M454" i="3"/>
  <c r="L454" i="3"/>
  <c r="P454" i="3" s="1"/>
  <c r="J454" i="3"/>
  <c r="C454" i="3"/>
  <c r="H454" i="3" s="1"/>
  <c r="Q453" i="3"/>
  <c r="Q464" i="3" s="1"/>
  <c r="O453" i="3"/>
  <c r="N453" i="3"/>
  <c r="M453" i="3"/>
  <c r="I453" i="3"/>
  <c r="H453" i="3"/>
  <c r="J453" i="3" s="1"/>
  <c r="F453" i="3"/>
  <c r="E453" i="3"/>
  <c r="D453" i="3"/>
  <c r="O452" i="3"/>
  <c r="M452" i="3"/>
  <c r="L452" i="3"/>
  <c r="F452" i="3"/>
  <c r="D452" i="3"/>
  <c r="D464" i="3" s="1"/>
  <c r="C452" i="3"/>
  <c r="Q451" i="3"/>
  <c r="O451" i="3"/>
  <c r="N451" i="3"/>
  <c r="M451" i="3"/>
  <c r="M464" i="3" s="1"/>
  <c r="I451" i="3"/>
  <c r="F451" i="3"/>
  <c r="F464" i="3" s="1"/>
  <c r="E451" i="3"/>
  <c r="D451" i="3"/>
  <c r="Q448" i="3"/>
  <c r="O448" i="3"/>
  <c r="N448" i="3"/>
  <c r="M448" i="3"/>
  <c r="L448" i="3"/>
  <c r="I448" i="3"/>
  <c r="F448" i="3"/>
  <c r="E448" i="3"/>
  <c r="D448" i="3"/>
  <c r="C448" i="3"/>
  <c r="R447" i="3"/>
  <c r="P447" i="3"/>
  <c r="H447" i="3"/>
  <c r="J447" i="3" s="1"/>
  <c r="P446" i="3"/>
  <c r="R446" i="3" s="1"/>
  <c r="H446" i="3"/>
  <c r="J446" i="3" s="1"/>
  <c r="P445" i="3"/>
  <c r="R445" i="3" s="1"/>
  <c r="H445" i="3"/>
  <c r="J445" i="3" s="1"/>
  <c r="R444" i="3"/>
  <c r="P444" i="3"/>
  <c r="H444" i="3"/>
  <c r="J444" i="3" s="1"/>
  <c r="R443" i="3"/>
  <c r="P443" i="3"/>
  <c r="P442" i="3"/>
  <c r="R442" i="3" s="1"/>
  <c r="R441" i="3"/>
  <c r="P441" i="3"/>
  <c r="H441" i="3"/>
  <c r="J441" i="3" s="1"/>
  <c r="P440" i="3"/>
  <c r="R440" i="3" s="1"/>
  <c r="H440" i="3"/>
  <c r="J440" i="3" s="1"/>
  <c r="R439" i="3"/>
  <c r="P439" i="3"/>
  <c r="P438" i="3"/>
  <c r="R438" i="3" s="1"/>
  <c r="J438" i="3"/>
  <c r="H438" i="3"/>
  <c r="P437" i="3"/>
  <c r="R437" i="3" s="1"/>
  <c r="H437" i="3"/>
  <c r="J437" i="3" s="1"/>
  <c r="P436" i="3"/>
  <c r="R436" i="3" s="1"/>
  <c r="H436" i="3"/>
  <c r="J436" i="3" s="1"/>
  <c r="P435" i="3"/>
  <c r="R435" i="3" s="1"/>
  <c r="J435" i="3"/>
  <c r="H435" i="3"/>
  <c r="H448" i="3" s="1"/>
  <c r="Q432" i="3"/>
  <c r="O432" i="3"/>
  <c r="N432" i="3"/>
  <c r="M432" i="3"/>
  <c r="L432" i="3"/>
  <c r="I432" i="3"/>
  <c r="F432" i="3"/>
  <c r="E432" i="3"/>
  <c r="D432" i="3"/>
  <c r="C432" i="3"/>
  <c r="R431" i="3"/>
  <c r="P431" i="3"/>
  <c r="H431" i="3"/>
  <c r="J431" i="3" s="1"/>
  <c r="P430" i="3"/>
  <c r="R430" i="3" s="1"/>
  <c r="H430" i="3"/>
  <c r="J430" i="3" s="1"/>
  <c r="P429" i="3"/>
  <c r="R429" i="3" s="1"/>
  <c r="H429" i="3"/>
  <c r="J429" i="3" s="1"/>
  <c r="R428" i="3"/>
  <c r="P428" i="3"/>
  <c r="P427" i="3"/>
  <c r="R427" i="3" s="1"/>
  <c r="R426" i="3"/>
  <c r="P426" i="3"/>
  <c r="H426" i="3"/>
  <c r="J426" i="3" s="1"/>
  <c r="R425" i="3"/>
  <c r="P425" i="3"/>
  <c r="H425" i="3"/>
  <c r="J425" i="3" s="1"/>
  <c r="P424" i="3"/>
  <c r="R424" i="3" s="1"/>
  <c r="P423" i="3"/>
  <c r="R423" i="3" s="1"/>
  <c r="J423" i="3"/>
  <c r="H423" i="3"/>
  <c r="P422" i="3"/>
  <c r="R422" i="3" s="1"/>
  <c r="J422" i="3"/>
  <c r="H422" i="3"/>
  <c r="P421" i="3"/>
  <c r="R421" i="3" s="1"/>
  <c r="H421" i="3"/>
  <c r="J421" i="3" s="1"/>
  <c r="P420" i="3"/>
  <c r="R420" i="3" s="1"/>
  <c r="H420" i="3"/>
  <c r="P416" i="3"/>
  <c r="R416" i="3" s="1"/>
  <c r="L416" i="3"/>
  <c r="C416" i="3"/>
  <c r="H416" i="3" s="1"/>
  <c r="J416" i="3" s="1"/>
  <c r="Q415" i="3"/>
  <c r="O415" i="3"/>
  <c r="N415" i="3"/>
  <c r="M415" i="3"/>
  <c r="L415" i="3"/>
  <c r="P415" i="3" s="1"/>
  <c r="R415" i="3" s="1"/>
  <c r="I415" i="3"/>
  <c r="F415" i="3"/>
  <c r="E415" i="3"/>
  <c r="D415" i="3"/>
  <c r="C415" i="3"/>
  <c r="H415" i="3" s="1"/>
  <c r="J415" i="3" s="1"/>
  <c r="Q414" i="3"/>
  <c r="O414" i="3"/>
  <c r="N414" i="3"/>
  <c r="M414" i="3"/>
  <c r="L414" i="3"/>
  <c r="I414" i="3"/>
  <c r="F414" i="3"/>
  <c r="E414" i="3"/>
  <c r="H414" i="3" s="1"/>
  <c r="J414" i="3" s="1"/>
  <c r="D414" i="3"/>
  <c r="C414" i="3"/>
  <c r="Q413" i="3"/>
  <c r="O413" i="3"/>
  <c r="P413" i="3" s="1"/>
  <c r="R413" i="3" s="1"/>
  <c r="N413" i="3"/>
  <c r="M413" i="3"/>
  <c r="I413" i="3"/>
  <c r="F413" i="3"/>
  <c r="E413" i="3"/>
  <c r="D413" i="3"/>
  <c r="P412" i="3"/>
  <c r="R412" i="3" s="1"/>
  <c r="O412" i="3"/>
  <c r="N412" i="3"/>
  <c r="M412" i="3"/>
  <c r="E412" i="3"/>
  <c r="D412" i="3"/>
  <c r="R411" i="3"/>
  <c r="P411" i="3"/>
  <c r="O411" i="3"/>
  <c r="Q410" i="3"/>
  <c r="O410" i="3"/>
  <c r="N410" i="3"/>
  <c r="M410" i="3"/>
  <c r="P410" i="3" s="1"/>
  <c r="R410" i="3" s="1"/>
  <c r="L409" i="3"/>
  <c r="P409" i="3" s="1"/>
  <c r="R409" i="3" s="1"/>
  <c r="J409" i="3"/>
  <c r="H409" i="3"/>
  <c r="C409" i="3"/>
  <c r="Q408" i="3"/>
  <c r="Q417" i="3" s="1"/>
  <c r="O408" i="3"/>
  <c r="N408" i="3"/>
  <c r="P408" i="3" s="1"/>
  <c r="R408" i="3" s="1"/>
  <c r="M408" i="3"/>
  <c r="I408" i="3"/>
  <c r="F408" i="3"/>
  <c r="E408" i="3"/>
  <c r="H408" i="3" s="1"/>
  <c r="J408" i="3" s="1"/>
  <c r="D408" i="3"/>
  <c r="R407" i="3"/>
  <c r="P407" i="3"/>
  <c r="O407" i="3"/>
  <c r="M406" i="3"/>
  <c r="L406" i="3"/>
  <c r="P406" i="3" s="1"/>
  <c r="R406" i="3" s="1"/>
  <c r="H406" i="3"/>
  <c r="J406" i="3" s="1"/>
  <c r="D406" i="3"/>
  <c r="C406" i="3"/>
  <c r="M405" i="3"/>
  <c r="L405" i="3"/>
  <c r="H405" i="3"/>
  <c r="J405" i="3" s="1"/>
  <c r="D405" i="3"/>
  <c r="C405" i="3"/>
  <c r="Q404" i="3"/>
  <c r="P404" i="3"/>
  <c r="R404" i="3" s="1"/>
  <c r="O404" i="3"/>
  <c r="N404" i="3"/>
  <c r="M404" i="3"/>
  <c r="I404" i="3"/>
  <c r="F404" i="3"/>
  <c r="E404" i="3"/>
  <c r="D404" i="3"/>
  <c r="P403" i="3"/>
  <c r="R403" i="3" s="1"/>
  <c r="O403" i="3"/>
  <c r="N403" i="3"/>
  <c r="M403" i="3"/>
  <c r="L403" i="3"/>
  <c r="J403" i="3"/>
  <c r="F403" i="3"/>
  <c r="E403" i="3"/>
  <c r="H403" i="3" s="1"/>
  <c r="D403" i="3"/>
  <c r="C403" i="3"/>
  <c r="R402" i="3"/>
  <c r="Q402" i="3"/>
  <c r="J402" i="3"/>
  <c r="I402" i="3"/>
  <c r="P401" i="3"/>
  <c r="R401" i="3" s="1"/>
  <c r="O401" i="3"/>
  <c r="M401" i="3"/>
  <c r="L401" i="3"/>
  <c r="F401" i="3"/>
  <c r="D401" i="3"/>
  <c r="C401" i="3"/>
  <c r="H401" i="3" s="1"/>
  <c r="J401" i="3" s="1"/>
  <c r="O400" i="3"/>
  <c r="M400" i="3"/>
  <c r="L400" i="3"/>
  <c r="P400" i="3" s="1"/>
  <c r="R400" i="3" s="1"/>
  <c r="F400" i="3"/>
  <c r="D400" i="3"/>
  <c r="C400" i="3"/>
  <c r="Q399" i="3"/>
  <c r="P399" i="3"/>
  <c r="O399" i="3"/>
  <c r="O417" i="3" s="1"/>
  <c r="N399" i="3"/>
  <c r="M399" i="3"/>
  <c r="I399" i="3"/>
  <c r="F399" i="3"/>
  <c r="E399" i="3"/>
  <c r="D399" i="3"/>
  <c r="Q396" i="3"/>
  <c r="O396" i="3"/>
  <c r="N396" i="3"/>
  <c r="M396" i="3"/>
  <c r="L396" i="3"/>
  <c r="I396" i="3"/>
  <c r="E396" i="3"/>
  <c r="C396" i="3"/>
  <c r="R395" i="3"/>
  <c r="P395" i="3"/>
  <c r="H395" i="3"/>
  <c r="J395" i="3" s="1"/>
  <c r="R394" i="3"/>
  <c r="P394" i="3"/>
  <c r="J394" i="3"/>
  <c r="H394" i="3"/>
  <c r="P393" i="3"/>
  <c r="R393" i="3" s="1"/>
  <c r="H393" i="3"/>
  <c r="J393" i="3" s="1"/>
  <c r="R392" i="3"/>
  <c r="P392" i="3"/>
  <c r="J392" i="3"/>
  <c r="H392" i="3"/>
  <c r="R391" i="3"/>
  <c r="P391" i="3"/>
  <c r="H391" i="3"/>
  <c r="J391" i="3" s="1"/>
  <c r="F391" i="3"/>
  <c r="F396" i="3" s="1"/>
  <c r="D391" i="3"/>
  <c r="D396" i="3" s="1"/>
  <c r="R390" i="3"/>
  <c r="P390" i="3"/>
  <c r="P388" i="3"/>
  <c r="R388" i="3" s="1"/>
  <c r="H388" i="3"/>
  <c r="J388" i="3" s="1"/>
  <c r="R387" i="3"/>
  <c r="P387" i="3"/>
  <c r="J387" i="3"/>
  <c r="H387" i="3"/>
  <c r="P386" i="3"/>
  <c r="R386" i="3" s="1"/>
  <c r="P385" i="3"/>
  <c r="R385" i="3" s="1"/>
  <c r="J385" i="3"/>
  <c r="H385" i="3"/>
  <c r="R384" i="3"/>
  <c r="P384" i="3"/>
  <c r="H384" i="3"/>
  <c r="J384" i="3" s="1"/>
  <c r="P383" i="3"/>
  <c r="R383" i="3" s="1"/>
  <c r="J383" i="3"/>
  <c r="H383" i="3"/>
  <c r="R382" i="3"/>
  <c r="P382" i="3"/>
  <c r="J382" i="3"/>
  <c r="H382" i="3"/>
  <c r="R381" i="3"/>
  <c r="J381" i="3"/>
  <c r="R380" i="3"/>
  <c r="P380" i="3"/>
  <c r="J380" i="3"/>
  <c r="H380" i="3"/>
  <c r="R379" i="3"/>
  <c r="P379" i="3"/>
  <c r="H379" i="3"/>
  <c r="J379" i="3" s="1"/>
  <c r="J396" i="3" s="1"/>
  <c r="R378" i="3"/>
  <c r="P378" i="3"/>
  <c r="J378" i="3"/>
  <c r="H378" i="3"/>
  <c r="Q375" i="3"/>
  <c r="O375" i="3"/>
  <c r="N375" i="3"/>
  <c r="M375" i="3"/>
  <c r="L375" i="3"/>
  <c r="I375" i="3"/>
  <c r="F375" i="3"/>
  <c r="E375" i="3"/>
  <c r="D375" i="3"/>
  <c r="C375" i="3"/>
  <c r="R374" i="3"/>
  <c r="P374" i="3"/>
  <c r="H374" i="3"/>
  <c r="J374" i="3" s="1"/>
  <c r="P373" i="3"/>
  <c r="R373" i="3" s="1"/>
  <c r="J373" i="3"/>
  <c r="H373" i="3"/>
  <c r="R372" i="3"/>
  <c r="P372" i="3"/>
  <c r="J372" i="3"/>
  <c r="H372" i="3"/>
  <c r="P371" i="3"/>
  <c r="R371" i="3" s="1"/>
  <c r="J371" i="3"/>
  <c r="H371" i="3"/>
  <c r="R370" i="3"/>
  <c r="P370" i="3"/>
  <c r="P369" i="3"/>
  <c r="R369" i="3" s="1"/>
  <c r="P368" i="3"/>
  <c r="R368" i="3" s="1"/>
  <c r="J368" i="3"/>
  <c r="H368" i="3"/>
  <c r="R367" i="3"/>
  <c r="P367" i="3"/>
  <c r="H367" i="3"/>
  <c r="J367" i="3" s="1"/>
  <c r="P366" i="3"/>
  <c r="R366" i="3" s="1"/>
  <c r="R365" i="3"/>
  <c r="P365" i="3"/>
  <c r="J365" i="3"/>
  <c r="H365" i="3"/>
  <c r="P364" i="3"/>
  <c r="R364" i="3" s="1"/>
  <c r="H364" i="3"/>
  <c r="J364" i="3" s="1"/>
  <c r="R363" i="3"/>
  <c r="P363" i="3"/>
  <c r="J363" i="3"/>
  <c r="H363" i="3"/>
  <c r="R362" i="3"/>
  <c r="J362" i="3"/>
  <c r="P361" i="3"/>
  <c r="R361" i="3" s="1"/>
  <c r="R375" i="3" s="1"/>
  <c r="J361" i="3"/>
  <c r="H361" i="3"/>
  <c r="R360" i="3"/>
  <c r="P360" i="3"/>
  <c r="P375" i="3" s="1"/>
  <c r="H360" i="3"/>
  <c r="J360" i="3" s="1"/>
  <c r="P356" i="3"/>
  <c r="R356" i="3" s="1"/>
  <c r="L356" i="3"/>
  <c r="J356" i="3"/>
  <c r="H356" i="3"/>
  <c r="C356" i="3"/>
  <c r="L355" i="3"/>
  <c r="P355" i="3" s="1"/>
  <c r="R355" i="3" s="1"/>
  <c r="J355" i="3"/>
  <c r="C355" i="3"/>
  <c r="H355" i="3" s="1"/>
  <c r="R354" i="3"/>
  <c r="P354" i="3"/>
  <c r="L354" i="3"/>
  <c r="C354" i="3"/>
  <c r="H354" i="3" s="1"/>
  <c r="J354" i="3" s="1"/>
  <c r="Q353" i="3"/>
  <c r="P353" i="3"/>
  <c r="R353" i="3" s="1"/>
  <c r="O353" i="3"/>
  <c r="N353" i="3"/>
  <c r="M353" i="3"/>
  <c r="I353" i="3"/>
  <c r="F353" i="3"/>
  <c r="E353" i="3"/>
  <c r="D353" i="3"/>
  <c r="H353" i="3" s="1"/>
  <c r="J353" i="3" s="1"/>
  <c r="O352" i="3"/>
  <c r="N352" i="3"/>
  <c r="M352" i="3"/>
  <c r="J352" i="3"/>
  <c r="H352" i="3"/>
  <c r="F352" i="3"/>
  <c r="E352" i="3"/>
  <c r="D352" i="3"/>
  <c r="P351" i="3"/>
  <c r="R351" i="3" s="1"/>
  <c r="O351" i="3"/>
  <c r="R350" i="3"/>
  <c r="P350" i="3"/>
  <c r="L350" i="3"/>
  <c r="C350" i="3"/>
  <c r="H350" i="3" s="1"/>
  <c r="J350" i="3" s="1"/>
  <c r="Q349" i="3"/>
  <c r="P349" i="3"/>
  <c r="R349" i="3" s="1"/>
  <c r="O349" i="3"/>
  <c r="N349" i="3"/>
  <c r="M349" i="3"/>
  <c r="I349" i="3"/>
  <c r="H349" i="3"/>
  <c r="J349" i="3" s="1"/>
  <c r="F349" i="3"/>
  <c r="E349" i="3"/>
  <c r="D349" i="3"/>
  <c r="O348" i="3"/>
  <c r="M348" i="3"/>
  <c r="L348" i="3"/>
  <c r="H348" i="3"/>
  <c r="J348" i="3" s="1"/>
  <c r="F348" i="3"/>
  <c r="D348" i="3"/>
  <c r="C348" i="3"/>
  <c r="P347" i="3"/>
  <c r="R347" i="3" s="1"/>
  <c r="M347" i="3"/>
  <c r="L347" i="3"/>
  <c r="J347" i="3"/>
  <c r="H347" i="3"/>
  <c r="D347" i="3"/>
  <c r="C347" i="3"/>
  <c r="Q346" i="3"/>
  <c r="P346" i="3"/>
  <c r="R346" i="3" s="1"/>
  <c r="O346" i="3"/>
  <c r="N346" i="3"/>
  <c r="M346" i="3"/>
  <c r="I346" i="3"/>
  <c r="F346" i="3"/>
  <c r="E346" i="3"/>
  <c r="D346" i="3"/>
  <c r="R345" i="3"/>
  <c r="P345" i="3"/>
  <c r="O345" i="3"/>
  <c r="M345" i="3"/>
  <c r="L345" i="3"/>
  <c r="F345" i="3"/>
  <c r="D345" i="3"/>
  <c r="H345" i="3" s="1"/>
  <c r="J345" i="3" s="1"/>
  <c r="C345" i="3"/>
  <c r="Q344" i="3"/>
  <c r="O344" i="3"/>
  <c r="N344" i="3"/>
  <c r="P344" i="3" s="1"/>
  <c r="R344" i="3" s="1"/>
  <c r="M344" i="3"/>
  <c r="J344" i="3"/>
  <c r="I344" i="3"/>
  <c r="F344" i="3"/>
  <c r="E344" i="3"/>
  <c r="D344" i="3"/>
  <c r="H344" i="3" s="1"/>
  <c r="R343" i="3"/>
  <c r="Q343" i="3"/>
  <c r="J343" i="3"/>
  <c r="I343" i="3"/>
  <c r="Q342" i="3"/>
  <c r="O342" i="3"/>
  <c r="N342" i="3"/>
  <c r="M342" i="3"/>
  <c r="L342" i="3"/>
  <c r="I342" i="3"/>
  <c r="F342" i="3"/>
  <c r="E342" i="3"/>
  <c r="D342" i="3"/>
  <c r="C342" i="3"/>
  <c r="R341" i="3"/>
  <c r="P341" i="3"/>
  <c r="O341" i="3"/>
  <c r="M341" i="3"/>
  <c r="L341" i="3"/>
  <c r="D341" i="3"/>
  <c r="O340" i="3"/>
  <c r="M340" i="3"/>
  <c r="L340" i="3"/>
  <c r="L357" i="3" s="1"/>
  <c r="H340" i="3"/>
  <c r="J340" i="3" s="1"/>
  <c r="F340" i="3"/>
  <c r="D340" i="3"/>
  <c r="C340" i="3"/>
  <c r="Q339" i="3"/>
  <c r="Q357" i="3" s="1"/>
  <c r="O339" i="3"/>
  <c r="N339" i="3"/>
  <c r="M339" i="3"/>
  <c r="I339" i="3"/>
  <c r="I357" i="3" s="1"/>
  <c r="F339" i="3"/>
  <c r="E339" i="3"/>
  <c r="D339" i="3"/>
  <c r="D357" i="3" s="1"/>
  <c r="Q336" i="3"/>
  <c r="O336" i="3"/>
  <c r="N336" i="3"/>
  <c r="M336" i="3"/>
  <c r="L336" i="3"/>
  <c r="I336" i="3"/>
  <c r="E336" i="3"/>
  <c r="D336" i="3"/>
  <c r="R335" i="3"/>
  <c r="P335" i="3"/>
  <c r="J335" i="3"/>
  <c r="H335" i="3"/>
  <c r="R334" i="3"/>
  <c r="P334" i="3"/>
  <c r="H334" i="3"/>
  <c r="J334" i="3" s="1"/>
  <c r="R333" i="3"/>
  <c r="P333" i="3"/>
  <c r="J333" i="3"/>
  <c r="H333" i="3"/>
  <c r="R332" i="3"/>
  <c r="P332" i="3"/>
  <c r="H332" i="3"/>
  <c r="J332" i="3" s="1"/>
  <c r="R331" i="3"/>
  <c r="P331" i="3"/>
  <c r="J331" i="3"/>
  <c r="H331" i="3"/>
  <c r="R330" i="3"/>
  <c r="P330" i="3"/>
  <c r="P329" i="3"/>
  <c r="R329" i="3" s="1"/>
  <c r="J329" i="3"/>
  <c r="H329" i="3"/>
  <c r="R328" i="3"/>
  <c r="P328" i="3"/>
  <c r="J328" i="3"/>
  <c r="H328" i="3"/>
  <c r="P327" i="3"/>
  <c r="R327" i="3" s="1"/>
  <c r="J327" i="3"/>
  <c r="H327" i="3"/>
  <c r="R326" i="3"/>
  <c r="P326" i="3"/>
  <c r="J326" i="3"/>
  <c r="H326" i="3"/>
  <c r="P325" i="3"/>
  <c r="R325" i="3" s="1"/>
  <c r="J325" i="3"/>
  <c r="H325" i="3"/>
  <c r="R324" i="3"/>
  <c r="P324" i="3"/>
  <c r="H324" i="3"/>
  <c r="J324" i="3" s="1"/>
  <c r="P323" i="3"/>
  <c r="R323" i="3" s="1"/>
  <c r="J323" i="3"/>
  <c r="H323" i="3"/>
  <c r="R322" i="3"/>
  <c r="J322" i="3"/>
  <c r="P321" i="3"/>
  <c r="R321" i="3" s="1"/>
  <c r="H321" i="3"/>
  <c r="J321" i="3" s="1"/>
  <c r="R320" i="3"/>
  <c r="P320" i="3"/>
  <c r="F320" i="3"/>
  <c r="F336" i="3" s="1"/>
  <c r="C320" i="3"/>
  <c r="P319" i="3"/>
  <c r="R319" i="3" s="1"/>
  <c r="J319" i="3"/>
  <c r="H319" i="3"/>
  <c r="R318" i="3"/>
  <c r="R336" i="3" s="1"/>
  <c r="P318" i="3"/>
  <c r="H318" i="3"/>
  <c r="J318" i="3" s="1"/>
  <c r="Q315" i="3"/>
  <c r="O315" i="3"/>
  <c r="N315" i="3"/>
  <c r="M315" i="3"/>
  <c r="L315" i="3"/>
  <c r="I315" i="3"/>
  <c r="F315" i="3"/>
  <c r="E315" i="3"/>
  <c r="D315" i="3"/>
  <c r="H315" i="3" s="1"/>
  <c r="J315" i="3" s="1"/>
  <c r="C315" i="3"/>
  <c r="P314" i="3"/>
  <c r="R314" i="3" s="1"/>
  <c r="H314" i="3"/>
  <c r="J314" i="3" s="1"/>
  <c r="R313" i="3"/>
  <c r="P313" i="3"/>
  <c r="J313" i="3"/>
  <c r="H313" i="3"/>
  <c r="P312" i="3"/>
  <c r="R312" i="3" s="1"/>
  <c r="H312" i="3"/>
  <c r="J312" i="3" s="1"/>
  <c r="R311" i="3"/>
  <c r="P311" i="3"/>
  <c r="J311" i="3"/>
  <c r="H311" i="3"/>
  <c r="P310" i="3"/>
  <c r="R310" i="3" s="1"/>
  <c r="H310" i="3"/>
  <c r="J310" i="3" s="1"/>
  <c r="R309" i="3"/>
  <c r="P309" i="3"/>
  <c r="R308" i="3"/>
  <c r="P308" i="3"/>
  <c r="H308" i="3"/>
  <c r="J308" i="3" s="1"/>
  <c r="P307" i="3"/>
  <c r="R307" i="3" s="1"/>
  <c r="J307" i="3"/>
  <c r="H307" i="3"/>
  <c r="R306" i="3"/>
  <c r="P306" i="3"/>
  <c r="H306" i="3"/>
  <c r="J306" i="3" s="1"/>
  <c r="P305" i="3"/>
  <c r="R305" i="3" s="1"/>
  <c r="J305" i="3"/>
  <c r="H305" i="3"/>
  <c r="R304" i="3"/>
  <c r="P304" i="3"/>
  <c r="H304" i="3"/>
  <c r="J304" i="3" s="1"/>
  <c r="P303" i="3"/>
  <c r="R303" i="3" s="1"/>
  <c r="J303" i="3"/>
  <c r="H303" i="3"/>
  <c r="R302" i="3"/>
  <c r="J302" i="3"/>
  <c r="P301" i="3"/>
  <c r="R301" i="3" s="1"/>
  <c r="H301" i="3"/>
  <c r="J301" i="3" s="1"/>
  <c r="R300" i="3"/>
  <c r="P300" i="3"/>
  <c r="J300" i="3"/>
  <c r="H300" i="3"/>
  <c r="P299" i="3"/>
  <c r="R299" i="3" s="1"/>
  <c r="H299" i="3"/>
  <c r="J299" i="3" s="1"/>
  <c r="M296" i="3"/>
  <c r="P295" i="3"/>
  <c r="R295" i="3" s="1"/>
  <c r="L295" i="3"/>
  <c r="Q294" i="3"/>
  <c r="O294" i="3"/>
  <c r="N294" i="3"/>
  <c r="P294" i="3" s="1"/>
  <c r="R294" i="3" s="1"/>
  <c r="M294" i="3"/>
  <c r="I294" i="3"/>
  <c r="F294" i="3"/>
  <c r="E294" i="3"/>
  <c r="D294" i="3"/>
  <c r="L293" i="3"/>
  <c r="P293" i="3" s="1"/>
  <c r="R293" i="3" s="1"/>
  <c r="C293" i="3"/>
  <c r="H293" i="3" s="1"/>
  <c r="J293" i="3" s="1"/>
  <c r="L292" i="3"/>
  <c r="P292" i="3" s="1"/>
  <c r="R292" i="3" s="1"/>
  <c r="C292" i="3"/>
  <c r="H292" i="3" s="1"/>
  <c r="J292" i="3" s="1"/>
  <c r="O291" i="3"/>
  <c r="N291" i="3"/>
  <c r="M291" i="3"/>
  <c r="P291" i="3" s="1"/>
  <c r="R291" i="3" s="1"/>
  <c r="F291" i="3"/>
  <c r="E291" i="3"/>
  <c r="D291" i="3"/>
  <c r="H291" i="3" s="1"/>
  <c r="J291" i="3" s="1"/>
  <c r="L290" i="3"/>
  <c r="P290" i="3" s="1"/>
  <c r="R290" i="3" s="1"/>
  <c r="H290" i="3"/>
  <c r="J290" i="3" s="1"/>
  <c r="C290" i="3"/>
  <c r="P289" i="3"/>
  <c r="R289" i="3" s="1"/>
  <c r="L289" i="3"/>
  <c r="Q288" i="3"/>
  <c r="O288" i="3"/>
  <c r="N288" i="3"/>
  <c r="M288" i="3"/>
  <c r="P287" i="3"/>
  <c r="R287" i="3" s="1"/>
  <c r="O287" i="3"/>
  <c r="M287" i="3"/>
  <c r="L287" i="3"/>
  <c r="P286" i="3"/>
  <c r="R286" i="3" s="1"/>
  <c r="M286" i="3"/>
  <c r="L286" i="3"/>
  <c r="O285" i="3"/>
  <c r="M285" i="3"/>
  <c r="L285" i="3"/>
  <c r="P285" i="3" s="1"/>
  <c r="R285" i="3" s="1"/>
  <c r="F285" i="3"/>
  <c r="D285" i="3"/>
  <c r="C285" i="3"/>
  <c r="H285" i="3" s="1"/>
  <c r="J285" i="3" s="1"/>
  <c r="Q284" i="3"/>
  <c r="O284" i="3"/>
  <c r="N284" i="3"/>
  <c r="M284" i="3"/>
  <c r="P284" i="3" s="1"/>
  <c r="R284" i="3" s="1"/>
  <c r="I284" i="3"/>
  <c r="F284" i="3"/>
  <c r="E284" i="3"/>
  <c r="E296" i="3" s="1"/>
  <c r="D284" i="3"/>
  <c r="H284" i="3" s="1"/>
  <c r="J284" i="3" s="1"/>
  <c r="Q283" i="3"/>
  <c r="J283" i="3"/>
  <c r="I283" i="3"/>
  <c r="I296" i="3" s="1"/>
  <c r="R282" i="3"/>
  <c r="O282" i="3"/>
  <c r="M282" i="3"/>
  <c r="P282" i="3" s="1"/>
  <c r="L282" i="3"/>
  <c r="F282" i="3"/>
  <c r="H282" i="3" s="1"/>
  <c r="J282" i="3" s="1"/>
  <c r="D282" i="3"/>
  <c r="C282" i="3"/>
  <c r="O281" i="3"/>
  <c r="M281" i="3"/>
  <c r="L281" i="3"/>
  <c r="P281" i="3" s="1"/>
  <c r="R281" i="3" s="1"/>
  <c r="F281" i="3"/>
  <c r="D281" i="3"/>
  <c r="C281" i="3"/>
  <c r="H281" i="3" s="1"/>
  <c r="J281" i="3" s="1"/>
  <c r="O280" i="3"/>
  <c r="M280" i="3"/>
  <c r="L280" i="3"/>
  <c r="F280" i="3"/>
  <c r="F296" i="3" s="1"/>
  <c r="D280" i="3"/>
  <c r="C280" i="3"/>
  <c r="H280" i="3" s="1"/>
  <c r="J280" i="3" s="1"/>
  <c r="Q277" i="3"/>
  <c r="O277" i="3"/>
  <c r="N277" i="3"/>
  <c r="M277" i="3"/>
  <c r="L277" i="3"/>
  <c r="I277" i="3"/>
  <c r="F277" i="3"/>
  <c r="E277" i="3"/>
  <c r="D277" i="3"/>
  <c r="C277" i="3"/>
  <c r="H277" i="3" s="1"/>
  <c r="J277" i="3" s="1"/>
  <c r="P276" i="3"/>
  <c r="R276" i="3" s="1"/>
  <c r="R275" i="3"/>
  <c r="P275" i="3"/>
  <c r="J275" i="3"/>
  <c r="H275" i="3"/>
  <c r="R274" i="3"/>
  <c r="P274" i="3"/>
  <c r="H274" i="3"/>
  <c r="J274" i="3" s="1"/>
  <c r="P273" i="3"/>
  <c r="R273" i="3" s="1"/>
  <c r="J273" i="3"/>
  <c r="H273" i="3"/>
  <c r="P272" i="3"/>
  <c r="R272" i="3" s="1"/>
  <c r="H272" i="3"/>
  <c r="J272" i="3" s="1"/>
  <c r="R271" i="3"/>
  <c r="P271" i="3"/>
  <c r="J271" i="3"/>
  <c r="H271" i="3"/>
  <c r="P270" i="3"/>
  <c r="R270" i="3" s="1"/>
  <c r="P269" i="3"/>
  <c r="R269" i="3" s="1"/>
  <c r="P268" i="3"/>
  <c r="R268" i="3" s="1"/>
  <c r="P267" i="3"/>
  <c r="R267" i="3" s="1"/>
  <c r="R266" i="3"/>
  <c r="P266" i="3"/>
  <c r="H266" i="3"/>
  <c r="J266" i="3" s="1"/>
  <c r="R265" i="3"/>
  <c r="P265" i="3"/>
  <c r="J265" i="3"/>
  <c r="H265" i="3"/>
  <c r="R264" i="3"/>
  <c r="J264" i="3"/>
  <c r="P263" i="3"/>
  <c r="R263" i="3" s="1"/>
  <c r="J263" i="3"/>
  <c r="H263" i="3"/>
  <c r="R262" i="3"/>
  <c r="P262" i="3"/>
  <c r="J262" i="3"/>
  <c r="H262" i="3"/>
  <c r="P261" i="3"/>
  <c r="R261" i="3" s="1"/>
  <c r="J261" i="3"/>
  <c r="H261" i="3"/>
  <c r="Q258" i="3"/>
  <c r="O258" i="3"/>
  <c r="N258" i="3"/>
  <c r="M258" i="3"/>
  <c r="L258" i="3"/>
  <c r="I258" i="3"/>
  <c r="F258" i="3"/>
  <c r="E258" i="3"/>
  <c r="D258" i="3"/>
  <c r="C258" i="3"/>
  <c r="H258" i="3" s="1"/>
  <c r="J258" i="3" s="1"/>
  <c r="R257" i="3"/>
  <c r="P257" i="3"/>
  <c r="R256" i="3"/>
  <c r="P256" i="3"/>
  <c r="J256" i="3"/>
  <c r="H256" i="3"/>
  <c r="P255" i="3"/>
  <c r="R255" i="3" s="1"/>
  <c r="J255" i="3"/>
  <c r="H255" i="3"/>
  <c r="R254" i="3"/>
  <c r="P254" i="3"/>
  <c r="J254" i="3"/>
  <c r="H254" i="3"/>
  <c r="P253" i="3"/>
  <c r="R253" i="3" s="1"/>
  <c r="J253" i="3"/>
  <c r="H253" i="3"/>
  <c r="R252" i="3"/>
  <c r="P252" i="3"/>
  <c r="R251" i="3"/>
  <c r="P251" i="3"/>
  <c r="P250" i="3"/>
  <c r="R250" i="3" s="1"/>
  <c r="R249" i="3"/>
  <c r="P249" i="3"/>
  <c r="R248" i="3"/>
  <c r="P248" i="3"/>
  <c r="J248" i="3"/>
  <c r="H248" i="3"/>
  <c r="P247" i="3"/>
  <c r="R247" i="3" s="1"/>
  <c r="J247" i="3"/>
  <c r="H247" i="3"/>
  <c r="R246" i="3"/>
  <c r="J246" i="3"/>
  <c r="R245" i="3"/>
  <c r="P245" i="3"/>
  <c r="H245" i="3"/>
  <c r="J245" i="3" s="1"/>
  <c r="R244" i="3"/>
  <c r="P244" i="3"/>
  <c r="J244" i="3"/>
  <c r="H244" i="3"/>
  <c r="R243" i="3"/>
  <c r="P243" i="3"/>
  <c r="P258" i="3" s="1"/>
  <c r="H243" i="3"/>
  <c r="J243" i="3" s="1"/>
  <c r="Q239" i="3"/>
  <c r="O239" i="3"/>
  <c r="N239" i="3"/>
  <c r="P239" i="3" s="1"/>
  <c r="R239" i="3" s="1"/>
  <c r="M239" i="3"/>
  <c r="I239" i="3"/>
  <c r="F239" i="3"/>
  <c r="E239" i="3"/>
  <c r="D239" i="3"/>
  <c r="H239" i="3" s="1"/>
  <c r="J239" i="3" s="1"/>
  <c r="Q238" i="3"/>
  <c r="O238" i="3"/>
  <c r="N238" i="3"/>
  <c r="M238" i="3"/>
  <c r="P238" i="3" s="1"/>
  <c r="R238" i="3" s="1"/>
  <c r="I238" i="3"/>
  <c r="H238" i="3"/>
  <c r="J238" i="3" s="1"/>
  <c r="F238" i="3"/>
  <c r="E238" i="3"/>
  <c r="D238" i="3"/>
  <c r="L237" i="3"/>
  <c r="P237" i="3" s="1"/>
  <c r="R237" i="3" s="1"/>
  <c r="H237" i="3"/>
  <c r="J237" i="3" s="1"/>
  <c r="C237" i="3"/>
  <c r="O236" i="3"/>
  <c r="M236" i="3"/>
  <c r="L236" i="3"/>
  <c r="P236" i="3" s="1"/>
  <c r="R236" i="3" s="1"/>
  <c r="H236" i="3"/>
  <c r="J236" i="3" s="1"/>
  <c r="F236" i="3"/>
  <c r="D236" i="3"/>
  <c r="C236" i="3"/>
  <c r="L235" i="3"/>
  <c r="P235" i="3" s="1"/>
  <c r="R235" i="3" s="1"/>
  <c r="H235" i="3"/>
  <c r="J235" i="3" s="1"/>
  <c r="F235" i="3"/>
  <c r="C235" i="3"/>
  <c r="L234" i="3"/>
  <c r="P234" i="3" s="1"/>
  <c r="R234" i="3" s="1"/>
  <c r="C234" i="3"/>
  <c r="H234" i="3" s="1"/>
  <c r="J234" i="3" s="1"/>
  <c r="O233" i="3"/>
  <c r="N233" i="3"/>
  <c r="M233" i="3"/>
  <c r="P233" i="3" s="1"/>
  <c r="R233" i="3" s="1"/>
  <c r="F233" i="3"/>
  <c r="F240" i="3" s="1"/>
  <c r="E233" i="3"/>
  <c r="D233" i="3"/>
  <c r="H233" i="3" s="1"/>
  <c r="J233" i="3" s="1"/>
  <c r="L232" i="3"/>
  <c r="P232" i="3" s="1"/>
  <c r="R232" i="3" s="1"/>
  <c r="C232" i="3"/>
  <c r="H232" i="3" s="1"/>
  <c r="J232" i="3" s="1"/>
  <c r="Q231" i="3"/>
  <c r="O231" i="3"/>
  <c r="N231" i="3"/>
  <c r="M231" i="3"/>
  <c r="P231" i="3" s="1"/>
  <c r="R231" i="3" s="1"/>
  <c r="I231" i="3"/>
  <c r="I240" i="3" s="1"/>
  <c r="F231" i="3"/>
  <c r="E231" i="3"/>
  <c r="H231" i="3" s="1"/>
  <c r="J231" i="3" s="1"/>
  <c r="D231" i="3"/>
  <c r="O230" i="3"/>
  <c r="M230" i="3"/>
  <c r="P230" i="3" s="1"/>
  <c r="R230" i="3" s="1"/>
  <c r="L230" i="3"/>
  <c r="M229" i="3"/>
  <c r="L229" i="3"/>
  <c r="P229" i="3" s="1"/>
  <c r="R229" i="3" s="1"/>
  <c r="O228" i="3"/>
  <c r="M228" i="3"/>
  <c r="L228" i="3"/>
  <c r="P228" i="3" s="1"/>
  <c r="R228" i="3" s="1"/>
  <c r="F228" i="3"/>
  <c r="D228" i="3"/>
  <c r="C228" i="3"/>
  <c r="H228" i="3" s="1"/>
  <c r="J228" i="3" s="1"/>
  <c r="Q227" i="3"/>
  <c r="O227" i="3"/>
  <c r="N227" i="3"/>
  <c r="N240" i="3" s="1"/>
  <c r="M227" i="3"/>
  <c r="P227" i="3" s="1"/>
  <c r="R227" i="3" s="1"/>
  <c r="I227" i="3"/>
  <c r="H227" i="3"/>
  <c r="J227" i="3" s="1"/>
  <c r="F227" i="3"/>
  <c r="E227" i="3"/>
  <c r="E240" i="3" s="1"/>
  <c r="D227" i="3"/>
  <c r="Q226" i="3"/>
  <c r="R226" i="3" s="1"/>
  <c r="J226" i="3"/>
  <c r="I226" i="3"/>
  <c r="O225" i="3"/>
  <c r="M225" i="3"/>
  <c r="P225" i="3" s="1"/>
  <c r="R225" i="3" s="1"/>
  <c r="L225" i="3"/>
  <c r="F225" i="3"/>
  <c r="D225" i="3"/>
  <c r="H225" i="3" s="1"/>
  <c r="J225" i="3" s="1"/>
  <c r="C225" i="3"/>
  <c r="O224" i="3"/>
  <c r="M224" i="3"/>
  <c r="L224" i="3"/>
  <c r="P224" i="3" s="1"/>
  <c r="R224" i="3" s="1"/>
  <c r="H224" i="3"/>
  <c r="J224" i="3" s="1"/>
  <c r="F224" i="3"/>
  <c r="D224" i="3"/>
  <c r="C224" i="3"/>
  <c r="O223" i="3"/>
  <c r="O240" i="3" s="1"/>
  <c r="M223" i="3"/>
  <c r="M240" i="3" s="1"/>
  <c r="L223" i="3"/>
  <c r="L240" i="3" s="1"/>
  <c r="F223" i="3"/>
  <c r="D223" i="3"/>
  <c r="D240" i="3" s="1"/>
  <c r="C223" i="3"/>
  <c r="H223" i="3" s="1"/>
  <c r="J223" i="3" s="1"/>
  <c r="Q220" i="3"/>
  <c r="P220" i="3"/>
  <c r="R220" i="3" s="1"/>
  <c r="O220" i="3"/>
  <c r="N220" i="3"/>
  <c r="M220" i="3"/>
  <c r="L220" i="3"/>
  <c r="I220" i="3"/>
  <c r="F220" i="3"/>
  <c r="E220" i="3"/>
  <c r="D220" i="3"/>
  <c r="C220" i="3"/>
  <c r="H220" i="3" s="1"/>
  <c r="J220" i="3" s="1"/>
  <c r="P219" i="3"/>
  <c r="R219" i="3" s="1"/>
  <c r="J219" i="3"/>
  <c r="H219" i="3"/>
  <c r="R218" i="3"/>
  <c r="P218" i="3"/>
  <c r="J218" i="3"/>
  <c r="H218" i="3"/>
  <c r="P217" i="3"/>
  <c r="R217" i="3" s="1"/>
  <c r="J217" i="3"/>
  <c r="H217" i="3"/>
  <c r="R216" i="3"/>
  <c r="P216" i="3"/>
  <c r="J216" i="3"/>
  <c r="H216" i="3"/>
  <c r="P215" i="3"/>
  <c r="R215" i="3" s="1"/>
  <c r="J215" i="3"/>
  <c r="H215" i="3"/>
  <c r="R214" i="3"/>
  <c r="P214" i="3"/>
  <c r="J214" i="3"/>
  <c r="H214" i="3"/>
  <c r="P213" i="3"/>
  <c r="R213" i="3" s="1"/>
  <c r="J213" i="3"/>
  <c r="H213" i="3"/>
  <c r="R212" i="3"/>
  <c r="P212" i="3"/>
  <c r="J212" i="3"/>
  <c r="H212" i="3"/>
  <c r="P211" i="3"/>
  <c r="R211" i="3" s="1"/>
  <c r="J211" i="3"/>
  <c r="H211" i="3"/>
  <c r="R210" i="3"/>
  <c r="P210" i="3"/>
  <c r="P209" i="3"/>
  <c r="R209" i="3" s="1"/>
  <c r="H209" i="3"/>
  <c r="J209" i="3" s="1"/>
  <c r="R208" i="3"/>
  <c r="J208" i="3"/>
  <c r="R207" i="3"/>
  <c r="P207" i="3"/>
  <c r="H207" i="3"/>
  <c r="J207" i="3" s="1"/>
  <c r="P206" i="3"/>
  <c r="R206" i="3" s="1"/>
  <c r="J206" i="3"/>
  <c r="H206" i="3"/>
  <c r="R205" i="3"/>
  <c r="P205" i="3"/>
  <c r="H205" i="3"/>
  <c r="J205" i="3" s="1"/>
  <c r="Q202" i="3"/>
  <c r="P202" i="3"/>
  <c r="O202" i="3"/>
  <c r="N202" i="3"/>
  <c r="M202" i="3"/>
  <c r="L202" i="3"/>
  <c r="I202" i="3"/>
  <c r="F202" i="3"/>
  <c r="E202" i="3"/>
  <c r="D202" i="3"/>
  <c r="H202" i="3" s="1"/>
  <c r="J202" i="3" s="1"/>
  <c r="C202" i="3"/>
  <c r="P201" i="3"/>
  <c r="R201" i="3" s="1"/>
  <c r="H201" i="3"/>
  <c r="J201" i="3" s="1"/>
  <c r="R200" i="3"/>
  <c r="P200" i="3"/>
  <c r="J200" i="3"/>
  <c r="H200" i="3"/>
  <c r="P199" i="3"/>
  <c r="R199" i="3" s="1"/>
  <c r="H199" i="3"/>
  <c r="J199" i="3" s="1"/>
  <c r="R198" i="3"/>
  <c r="P198" i="3"/>
  <c r="J198" i="3"/>
  <c r="H198" i="3"/>
  <c r="P197" i="3"/>
  <c r="R197" i="3" s="1"/>
  <c r="H197" i="3"/>
  <c r="J197" i="3" s="1"/>
  <c r="R196" i="3"/>
  <c r="P196" i="3"/>
  <c r="J196" i="3"/>
  <c r="H196" i="3"/>
  <c r="P195" i="3"/>
  <c r="R195" i="3" s="1"/>
  <c r="H195" i="3"/>
  <c r="J195" i="3" s="1"/>
  <c r="R194" i="3"/>
  <c r="P194" i="3"/>
  <c r="R193" i="3"/>
  <c r="P193" i="3"/>
  <c r="P192" i="3"/>
  <c r="R192" i="3" s="1"/>
  <c r="H192" i="3"/>
  <c r="J192" i="3" s="1"/>
  <c r="R191" i="3"/>
  <c r="P191" i="3"/>
  <c r="J191" i="3"/>
  <c r="H191" i="3"/>
  <c r="R190" i="3"/>
  <c r="J190" i="3"/>
  <c r="P189" i="3"/>
  <c r="R189" i="3" s="1"/>
  <c r="J189" i="3"/>
  <c r="H189" i="3"/>
  <c r="R188" i="3"/>
  <c r="P188" i="3"/>
  <c r="H188" i="3"/>
  <c r="J188" i="3" s="1"/>
  <c r="P187" i="3"/>
  <c r="R187" i="3" s="1"/>
  <c r="R202" i="3" s="1"/>
  <c r="J187" i="3"/>
  <c r="H187" i="3"/>
  <c r="I184" i="3"/>
  <c r="Q183" i="3"/>
  <c r="P183" i="3"/>
  <c r="R183" i="3" s="1"/>
  <c r="O183" i="3"/>
  <c r="N183" i="3"/>
  <c r="M183" i="3"/>
  <c r="I183" i="3"/>
  <c r="F183" i="3"/>
  <c r="E183" i="3"/>
  <c r="H183" i="3" s="1"/>
  <c r="J183" i="3" s="1"/>
  <c r="D183" i="3"/>
  <c r="Q182" i="3"/>
  <c r="O182" i="3"/>
  <c r="N182" i="3"/>
  <c r="M182" i="3"/>
  <c r="P182" i="3" s="1"/>
  <c r="R182" i="3" s="1"/>
  <c r="I182" i="3"/>
  <c r="F182" i="3"/>
  <c r="E182" i="3"/>
  <c r="D182" i="3"/>
  <c r="H182" i="3" s="1"/>
  <c r="J182" i="3" s="1"/>
  <c r="L181" i="3"/>
  <c r="P181" i="3" s="1"/>
  <c r="R181" i="3" s="1"/>
  <c r="C181" i="3"/>
  <c r="H181" i="3" s="1"/>
  <c r="J181" i="3" s="1"/>
  <c r="O180" i="3"/>
  <c r="M180" i="3"/>
  <c r="L180" i="3"/>
  <c r="P180" i="3" s="1"/>
  <c r="R180" i="3" s="1"/>
  <c r="F180" i="3"/>
  <c r="D180" i="3"/>
  <c r="C180" i="3"/>
  <c r="H180" i="3" s="1"/>
  <c r="J180" i="3" s="1"/>
  <c r="O179" i="3"/>
  <c r="L179" i="3"/>
  <c r="P179" i="3" s="1"/>
  <c r="R179" i="3" s="1"/>
  <c r="F179" i="3"/>
  <c r="C179" i="3"/>
  <c r="H179" i="3" s="1"/>
  <c r="J179" i="3" s="1"/>
  <c r="O178" i="3"/>
  <c r="P178" i="3" s="1"/>
  <c r="R178" i="3" s="1"/>
  <c r="F178" i="3"/>
  <c r="H178" i="3" s="1"/>
  <c r="J178" i="3" s="1"/>
  <c r="L177" i="3"/>
  <c r="P177" i="3" s="1"/>
  <c r="R177" i="3" s="1"/>
  <c r="H177" i="3"/>
  <c r="J177" i="3" s="1"/>
  <c r="C177" i="3"/>
  <c r="O176" i="3"/>
  <c r="N176" i="3"/>
  <c r="M176" i="3"/>
  <c r="P176" i="3" s="1"/>
  <c r="R176" i="3" s="1"/>
  <c r="H176" i="3"/>
  <c r="J176" i="3" s="1"/>
  <c r="F176" i="3"/>
  <c r="E176" i="3"/>
  <c r="E184" i="3" s="1"/>
  <c r="D176" i="3"/>
  <c r="L175" i="3"/>
  <c r="P175" i="3" s="1"/>
  <c r="R175" i="3" s="1"/>
  <c r="H175" i="3"/>
  <c r="J175" i="3" s="1"/>
  <c r="C175" i="3"/>
  <c r="Q174" i="3"/>
  <c r="O174" i="3"/>
  <c r="N174" i="3"/>
  <c r="N184" i="3" s="1"/>
  <c r="M174" i="3"/>
  <c r="P174" i="3" s="1"/>
  <c r="R174" i="3" s="1"/>
  <c r="I174" i="3"/>
  <c r="F174" i="3"/>
  <c r="E174" i="3"/>
  <c r="D174" i="3"/>
  <c r="H174" i="3" s="1"/>
  <c r="J174" i="3" s="1"/>
  <c r="O173" i="3"/>
  <c r="M173" i="3"/>
  <c r="L173" i="3"/>
  <c r="P173" i="3" s="1"/>
  <c r="R173" i="3" s="1"/>
  <c r="F173" i="3"/>
  <c r="D173" i="3"/>
  <c r="C173" i="3"/>
  <c r="H173" i="3" s="1"/>
  <c r="J173" i="3" s="1"/>
  <c r="R172" i="3"/>
  <c r="Q172" i="3"/>
  <c r="Q184" i="3" s="1"/>
  <c r="I172" i="3"/>
  <c r="J172" i="3" s="1"/>
  <c r="O171" i="3"/>
  <c r="M171" i="3"/>
  <c r="L171" i="3"/>
  <c r="L184" i="3" s="1"/>
  <c r="F171" i="3"/>
  <c r="D171" i="3"/>
  <c r="C171" i="3"/>
  <c r="H171" i="3" s="1"/>
  <c r="J171" i="3" s="1"/>
  <c r="O170" i="3"/>
  <c r="M170" i="3"/>
  <c r="L170" i="3"/>
  <c r="P170" i="3" s="1"/>
  <c r="R170" i="3" s="1"/>
  <c r="F170" i="3"/>
  <c r="D170" i="3"/>
  <c r="C170" i="3"/>
  <c r="H170" i="3" s="1"/>
  <c r="J170" i="3" s="1"/>
  <c r="O169" i="3"/>
  <c r="O184" i="3" s="1"/>
  <c r="M169" i="3"/>
  <c r="P169" i="3" s="1"/>
  <c r="L169" i="3"/>
  <c r="F169" i="3"/>
  <c r="F184" i="3" s="1"/>
  <c r="D169" i="3"/>
  <c r="D184" i="3" s="1"/>
  <c r="C169" i="3"/>
  <c r="Q166" i="3"/>
  <c r="O166" i="3"/>
  <c r="N166" i="3"/>
  <c r="M166" i="3"/>
  <c r="L166" i="3"/>
  <c r="I166" i="3"/>
  <c r="F166" i="3"/>
  <c r="E166" i="3"/>
  <c r="D166" i="3"/>
  <c r="C166" i="3"/>
  <c r="R165" i="3"/>
  <c r="P165" i="3"/>
  <c r="H165" i="3"/>
  <c r="J165" i="3" s="1"/>
  <c r="P164" i="3"/>
  <c r="R164" i="3" s="1"/>
  <c r="J164" i="3"/>
  <c r="H164" i="3"/>
  <c r="R163" i="3"/>
  <c r="P163" i="3"/>
  <c r="H163" i="3"/>
  <c r="J163" i="3" s="1"/>
  <c r="P162" i="3"/>
  <c r="R162" i="3" s="1"/>
  <c r="J162" i="3"/>
  <c r="H162" i="3"/>
  <c r="R161" i="3"/>
  <c r="P161" i="3"/>
  <c r="H161" i="3"/>
  <c r="J161" i="3" s="1"/>
  <c r="P160" i="3"/>
  <c r="R160" i="3" s="1"/>
  <c r="J160" i="3"/>
  <c r="H160" i="3"/>
  <c r="R159" i="3"/>
  <c r="P159" i="3"/>
  <c r="H159" i="3"/>
  <c r="J159" i="3" s="1"/>
  <c r="P158" i="3"/>
  <c r="R158" i="3" s="1"/>
  <c r="J158" i="3"/>
  <c r="H158" i="3"/>
  <c r="R157" i="3"/>
  <c r="P157" i="3"/>
  <c r="H157" i="3"/>
  <c r="J157" i="3" s="1"/>
  <c r="P156" i="3"/>
  <c r="R156" i="3" s="1"/>
  <c r="J156" i="3"/>
  <c r="H156" i="3"/>
  <c r="R155" i="3"/>
  <c r="P155" i="3"/>
  <c r="H155" i="3"/>
  <c r="J155" i="3" s="1"/>
  <c r="R154" i="3"/>
  <c r="J154" i="3"/>
  <c r="R153" i="3"/>
  <c r="P153" i="3"/>
  <c r="J153" i="3"/>
  <c r="H153" i="3"/>
  <c r="P152" i="3"/>
  <c r="R152" i="3" s="1"/>
  <c r="H152" i="3"/>
  <c r="H166" i="3" s="1"/>
  <c r="R151" i="3"/>
  <c r="P151" i="3"/>
  <c r="P166" i="3" s="1"/>
  <c r="J151" i="3"/>
  <c r="H151" i="3"/>
  <c r="Q148" i="3"/>
  <c r="O148" i="3"/>
  <c r="N148" i="3"/>
  <c r="M148" i="3"/>
  <c r="L148" i="3"/>
  <c r="I148" i="3"/>
  <c r="F148" i="3"/>
  <c r="E148" i="3"/>
  <c r="D148" i="3"/>
  <c r="C148" i="3"/>
  <c r="R147" i="3"/>
  <c r="P147" i="3"/>
  <c r="H147" i="3"/>
  <c r="J147" i="3" s="1"/>
  <c r="P146" i="3"/>
  <c r="R146" i="3" s="1"/>
  <c r="J146" i="3"/>
  <c r="H146" i="3"/>
  <c r="R145" i="3"/>
  <c r="P145" i="3"/>
  <c r="H145" i="3"/>
  <c r="J145" i="3" s="1"/>
  <c r="P144" i="3"/>
  <c r="R144" i="3" s="1"/>
  <c r="J144" i="3"/>
  <c r="H144" i="3"/>
  <c r="R143" i="3"/>
  <c r="P143" i="3"/>
  <c r="H143" i="3"/>
  <c r="J143" i="3" s="1"/>
  <c r="P142" i="3"/>
  <c r="R142" i="3" s="1"/>
  <c r="J142" i="3"/>
  <c r="H142" i="3"/>
  <c r="R141" i="3"/>
  <c r="P141" i="3"/>
  <c r="H141" i="3"/>
  <c r="J141" i="3" s="1"/>
  <c r="P140" i="3"/>
  <c r="R140" i="3" s="1"/>
  <c r="J140" i="3"/>
  <c r="H140" i="3"/>
  <c r="R139" i="3"/>
  <c r="P139" i="3"/>
  <c r="H139" i="3"/>
  <c r="J139" i="3" s="1"/>
  <c r="P138" i="3"/>
  <c r="R138" i="3" s="1"/>
  <c r="J138" i="3"/>
  <c r="H138" i="3"/>
  <c r="R137" i="3"/>
  <c r="J137" i="3"/>
  <c r="P136" i="3"/>
  <c r="R136" i="3" s="1"/>
  <c r="H136" i="3"/>
  <c r="J136" i="3" s="1"/>
  <c r="R135" i="3"/>
  <c r="P135" i="3"/>
  <c r="J135" i="3"/>
  <c r="H135" i="3"/>
  <c r="P134" i="3"/>
  <c r="R134" i="3" s="1"/>
  <c r="H134" i="3"/>
  <c r="H148" i="3" s="1"/>
  <c r="I131" i="3"/>
  <c r="F131" i="3"/>
  <c r="Q130" i="3"/>
  <c r="O130" i="3"/>
  <c r="N130" i="3"/>
  <c r="P130" i="3" s="1"/>
  <c r="R130" i="3" s="1"/>
  <c r="M130" i="3"/>
  <c r="I130" i="3"/>
  <c r="F130" i="3"/>
  <c r="E130" i="3"/>
  <c r="D130" i="3"/>
  <c r="H130" i="3" s="1"/>
  <c r="J130" i="3" s="1"/>
  <c r="Q129" i="3"/>
  <c r="O129" i="3"/>
  <c r="N129" i="3"/>
  <c r="M129" i="3"/>
  <c r="P129" i="3" s="1"/>
  <c r="R129" i="3" s="1"/>
  <c r="I129" i="3"/>
  <c r="H129" i="3"/>
  <c r="J129" i="3" s="1"/>
  <c r="F129" i="3"/>
  <c r="E129" i="3"/>
  <c r="D129" i="3"/>
  <c r="L128" i="3"/>
  <c r="P128" i="3" s="1"/>
  <c r="R128" i="3" s="1"/>
  <c r="H128" i="3"/>
  <c r="J128" i="3" s="1"/>
  <c r="C128" i="3"/>
  <c r="O127" i="3"/>
  <c r="M127" i="3"/>
  <c r="L127" i="3"/>
  <c r="P127" i="3" s="1"/>
  <c r="R127" i="3" s="1"/>
  <c r="H127" i="3"/>
  <c r="J127" i="3" s="1"/>
  <c r="F127" i="3"/>
  <c r="D127" i="3"/>
  <c r="C127" i="3"/>
  <c r="M126" i="3"/>
  <c r="P126" i="3" s="1"/>
  <c r="R126" i="3" s="1"/>
  <c r="L126" i="3"/>
  <c r="D126" i="3"/>
  <c r="C126" i="3"/>
  <c r="H126" i="3" s="1"/>
  <c r="J126" i="3" s="1"/>
  <c r="O125" i="3"/>
  <c r="N125" i="3"/>
  <c r="M125" i="3"/>
  <c r="P125" i="3" s="1"/>
  <c r="R125" i="3" s="1"/>
  <c r="F125" i="3"/>
  <c r="E125" i="3"/>
  <c r="D125" i="3"/>
  <c r="H125" i="3" s="1"/>
  <c r="J125" i="3" s="1"/>
  <c r="L124" i="3"/>
  <c r="P124" i="3" s="1"/>
  <c r="R124" i="3" s="1"/>
  <c r="C124" i="3"/>
  <c r="H124" i="3" s="1"/>
  <c r="J124" i="3" s="1"/>
  <c r="Q123" i="3"/>
  <c r="O123" i="3"/>
  <c r="N123" i="3"/>
  <c r="P123" i="3" s="1"/>
  <c r="R123" i="3" s="1"/>
  <c r="M123" i="3"/>
  <c r="I123" i="3"/>
  <c r="F123" i="3"/>
  <c r="E123" i="3"/>
  <c r="E131" i="3" s="1"/>
  <c r="D123" i="3"/>
  <c r="H123" i="3" s="1"/>
  <c r="J123" i="3" s="1"/>
  <c r="O122" i="3"/>
  <c r="M122" i="3"/>
  <c r="P122" i="3" s="1"/>
  <c r="R122" i="3" s="1"/>
  <c r="L122" i="3"/>
  <c r="F122" i="3"/>
  <c r="D122" i="3"/>
  <c r="H122" i="3" s="1"/>
  <c r="J122" i="3" s="1"/>
  <c r="C122" i="3"/>
  <c r="Q121" i="3"/>
  <c r="R121" i="3" s="1"/>
  <c r="I121" i="3"/>
  <c r="J121" i="3" s="1"/>
  <c r="O120" i="3"/>
  <c r="M120" i="3"/>
  <c r="L120" i="3"/>
  <c r="P120" i="3" s="1"/>
  <c r="R120" i="3" s="1"/>
  <c r="F120" i="3"/>
  <c r="D120" i="3"/>
  <c r="C120" i="3"/>
  <c r="H120" i="3" s="1"/>
  <c r="J120" i="3" s="1"/>
  <c r="O119" i="3"/>
  <c r="O131" i="3" s="1"/>
  <c r="M119" i="3"/>
  <c r="P119" i="3" s="1"/>
  <c r="L119" i="3"/>
  <c r="L131" i="3" s="1"/>
  <c r="F119" i="3"/>
  <c r="D119" i="3"/>
  <c r="H119" i="3" s="1"/>
  <c r="C119" i="3"/>
  <c r="C131" i="3" s="1"/>
  <c r="Q116" i="3"/>
  <c r="O116" i="3"/>
  <c r="N116" i="3"/>
  <c r="M116" i="3"/>
  <c r="L116" i="3"/>
  <c r="I116" i="3"/>
  <c r="F116" i="3"/>
  <c r="E116" i="3"/>
  <c r="D116" i="3"/>
  <c r="C116" i="3"/>
  <c r="R115" i="3"/>
  <c r="P115" i="3"/>
  <c r="H115" i="3"/>
  <c r="J115" i="3" s="1"/>
  <c r="P114" i="3"/>
  <c r="R114" i="3" s="1"/>
  <c r="J114" i="3"/>
  <c r="H114" i="3"/>
  <c r="R113" i="3"/>
  <c r="P113" i="3"/>
  <c r="H113" i="3"/>
  <c r="J113" i="3" s="1"/>
  <c r="P112" i="3"/>
  <c r="R112" i="3" s="1"/>
  <c r="J112" i="3"/>
  <c r="H112" i="3"/>
  <c r="R111" i="3"/>
  <c r="P111" i="3"/>
  <c r="H111" i="3"/>
  <c r="J111" i="3" s="1"/>
  <c r="P110" i="3"/>
  <c r="R110" i="3" s="1"/>
  <c r="J110" i="3"/>
  <c r="H110" i="3"/>
  <c r="R109" i="3"/>
  <c r="P109" i="3"/>
  <c r="H109" i="3"/>
  <c r="J109" i="3" s="1"/>
  <c r="P108" i="3"/>
  <c r="R108" i="3" s="1"/>
  <c r="J108" i="3"/>
  <c r="H108" i="3"/>
  <c r="R107" i="3"/>
  <c r="P107" i="3"/>
  <c r="H107" i="3"/>
  <c r="J107" i="3" s="1"/>
  <c r="R106" i="3"/>
  <c r="J106" i="3"/>
  <c r="R105" i="3"/>
  <c r="P105" i="3"/>
  <c r="J105" i="3"/>
  <c r="H105" i="3"/>
  <c r="P104" i="3"/>
  <c r="R104" i="3" s="1"/>
  <c r="H104" i="3"/>
  <c r="H116" i="3" s="1"/>
  <c r="Q101" i="3"/>
  <c r="P101" i="3"/>
  <c r="O101" i="3"/>
  <c r="N101" i="3"/>
  <c r="M101" i="3"/>
  <c r="L101" i="3"/>
  <c r="I101" i="3"/>
  <c r="F101" i="3"/>
  <c r="E101" i="3"/>
  <c r="D101" i="3"/>
  <c r="C101" i="3"/>
  <c r="P100" i="3"/>
  <c r="R100" i="3" s="1"/>
  <c r="J100" i="3"/>
  <c r="H100" i="3"/>
  <c r="R99" i="3"/>
  <c r="P99" i="3"/>
  <c r="H99" i="3"/>
  <c r="J99" i="3" s="1"/>
  <c r="P98" i="3"/>
  <c r="R98" i="3" s="1"/>
  <c r="J98" i="3"/>
  <c r="H98" i="3"/>
  <c r="R97" i="3"/>
  <c r="P97" i="3"/>
  <c r="H97" i="3"/>
  <c r="J97" i="3" s="1"/>
  <c r="P96" i="3"/>
  <c r="R96" i="3" s="1"/>
  <c r="J96" i="3"/>
  <c r="H96" i="3"/>
  <c r="R95" i="3"/>
  <c r="P95" i="3"/>
  <c r="H95" i="3"/>
  <c r="J95" i="3" s="1"/>
  <c r="P94" i="3"/>
  <c r="R94" i="3" s="1"/>
  <c r="J94" i="3"/>
  <c r="H94" i="3"/>
  <c r="R93" i="3"/>
  <c r="P93" i="3"/>
  <c r="H93" i="3"/>
  <c r="J93" i="3" s="1"/>
  <c r="P92" i="3"/>
  <c r="R92" i="3" s="1"/>
  <c r="J92" i="3"/>
  <c r="H92" i="3"/>
  <c r="R91" i="3"/>
  <c r="J91" i="3"/>
  <c r="P90" i="3"/>
  <c r="R90" i="3" s="1"/>
  <c r="H90" i="3"/>
  <c r="J90" i="3" s="1"/>
  <c r="R89" i="3"/>
  <c r="R101" i="3" s="1"/>
  <c r="P89" i="3"/>
  <c r="J89" i="3"/>
  <c r="H89" i="3"/>
  <c r="H101" i="3" s="1"/>
  <c r="L86" i="3"/>
  <c r="C86" i="3"/>
  <c r="Q85" i="3"/>
  <c r="O85" i="3"/>
  <c r="N85" i="3"/>
  <c r="M85" i="3"/>
  <c r="P85" i="3" s="1"/>
  <c r="R85" i="3" s="1"/>
  <c r="I85" i="3"/>
  <c r="F85" i="3"/>
  <c r="E85" i="3"/>
  <c r="H85" i="3" s="1"/>
  <c r="J85" i="3" s="1"/>
  <c r="D85" i="3"/>
  <c r="Q84" i="3"/>
  <c r="O84" i="3"/>
  <c r="N84" i="3"/>
  <c r="M84" i="3"/>
  <c r="P84" i="3" s="1"/>
  <c r="R84" i="3" s="1"/>
  <c r="I84" i="3"/>
  <c r="F84" i="3"/>
  <c r="E84" i="3"/>
  <c r="D84" i="3"/>
  <c r="H84" i="3" s="1"/>
  <c r="J84" i="3" s="1"/>
  <c r="O83" i="3"/>
  <c r="M83" i="3"/>
  <c r="L83" i="3"/>
  <c r="P83" i="3" s="1"/>
  <c r="R83" i="3" s="1"/>
  <c r="G83" i="3"/>
  <c r="G86" i="3" s="1"/>
  <c r="F83" i="3"/>
  <c r="D83" i="3"/>
  <c r="C83" i="3"/>
  <c r="H83" i="3" s="1"/>
  <c r="J83" i="3" s="1"/>
  <c r="M82" i="3"/>
  <c r="P82" i="3" s="1"/>
  <c r="R82" i="3" s="1"/>
  <c r="L82" i="3"/>
  <c r="D82" i="3"/>
  <c r="C82" i="3"/>
  <c r="H82" i="3" s="1"/>
  <c r="J82" i="3" s="1"/>
  <c r="Q81" i="3"/>
  <c r="O81" i="3"/>
  <c r="N81" i="3"/>
  <c r="N86" i="3" s="1"/>
  <c r="M81" i="3"/>
  <c r="I81" i="3"/>
  <c r="F81" i="3"/>
  <c r="E81" i="3"/>
  <c r="E86" i="3" s="1"/>
  <c r="D81" i="3"/>
  <c r="H81" i="3" s="1"/>
  <c r="J81" i="3" s="1"/>
  <c r="O80" i="3"/>
  <c r="M80" i="3"/>
  <c r="P80" i="3" s="1"/>
  <c r="R80" i="3" s="1"/>
  <c r="L80" i="3"/>
  <c r="F80" i="3"/>
  <c r="D80" i="3"/>
  <c r="H80" i="3" s="1"/>
  <c r="J80" i="3" s="1"/>
  <c r="C80" i="3"/>
  <c r="Q79" i="3"/>
  <c r="R79" i="3" s="1"/>
  <c r="I79" i="3"/>
  <c r="I86" i="3" s="1"/>
  <c r="O78" i="3"/>
  <c r="O86" i="3" s="1"/>
  <c r="M78" i="3"/>
  <c r="L78" i="3"/>
  <c r="P78" i="3" s="1"/>
  <c r="R78" i="3" s="1"/>
  <c r="F78" i="3"/>
  <c r="F86" i="3" s="1"/>
  <c r="D78" i="3"/>
  <c r="C78" i="3"/>
  <c r="H78" i="3" s="1"/>
  <c r="J78" i="3" s="1"/>
  <c r="O77" i="3"/>
  <c r="M77" i="3"/>
  <c r="P77" i="3" s="1"/>
  <c r="L77" i="3"/>
  <c r="F77" i="3"/>
  <c r="D77" i="3"/>
  <c r="H77" i="3" s="1"/>
  <c r="C77" i="3"/>
  <c r="Q74" i="3"/>
  <c r="O74" i="3"/>
  <c r="N74" i="3"/>
  <c r="M74" i="3"/>
  <c r="L74" i="3"/>
  <c r="I74" i="3"/>
  <c r="G74" i="3"/>
  <c r="F74" i="3"/>
  <c r="E74" i="3"/>
  <c r="D74" i="3"/>
  <c r="C74" i="3"/>
  <c r="P73" i="3"/>
  <c r="R73" i="3" s="1"/>
  <c r="J73" i="3"/>
  <c r="H73" i="3"/>
  <c r="P72" i="3"/>
  <c r="R72" i="3" s="1"/>
  <c r="H72" i="3"/>
  <c r="J72" i="3" s="1"/>
  <c r="P71" i="3"/>
  <c r="R71" i="3" s="1"/>
  <c r="J71" i="3"/>
  <c r="H71" i="3"/>
  <c r="P70" i="3"/>
  <c r="R70" i="3" s="1"/>
  <c r="H70" i="3"/>
  <c r="J70" i="3" s="1"/>
  <c r="P69" i="3"/>
  <c r="R69" i="3" s="1"/>
  <c r="J69" i="3"/>
  <c r="H69" i="3"/>
  <c r="P68" i="3"/>
  <c r="R68" i="3" s="1"/>
  <c r="H68" i="3"/>
  <c r="J68" i="3" s="1"/>
  <c r="R67" i="3"/>
  <c r="J67" i="3"/>
  <c r="R66" i="3"/>
  <c r="P66" i="3"/>
  <c r="H66" i="3"/>
  <c r="H74" i="3" s="1"/>
  <c r="P65" i="3"/>
  <c r="H65" i="3"/>
  <c r="J65" i="3" s="1"/>
  <c r="Q62" i="3"/>
  <c r="O62" i="3"/>
  <c r="N62" i="3"/>
  <c r="M62" i="3"/>
  <c r="L62" i="3"/>
  <c r="I62" i="3"/>
  <c r="G62" i="3"/>
  <c r="F62" i="3"/>
  <c r="E62" i="3"/>
  <c r="D62" i="3"/>
  <c r="C62" i="3"/>
  <c r="P61" i="3"/>
  <c r="R61" i="3" s="1"/>
  <c r="H61" i="3"/>
  <c r="J61" i="3" s="1"/>
  <c r="R60" i="3"/>
  <c r="P60" i="3"/>
  <c r="J60" i="3"/>
  <c r="H60" i="3"/>
  <c r="P59" i="3"/>
  <c r="R59" i="3" s="1"/>
  <c r="H59" i="3"/>
  <c r="J59" i="3" s="1"/>
  <c r="R58" i="3"/>
  <c r="P58" i="3"/>
  <c r="J58" i="3"/>
  <c r="H58" i="3"/>
  <c r="P57" i="3"/>
  <c r="R57" i="3" s="1"/>
  <c r="H57" i="3"/>
  <c r="J57" i="3" s="1"/>
  <c r="R56" i="3"/>
  <c r="P56" i="3"/>
  <c r="J56" i="3"/>
  <c r="H56" i="3"/>
  <c r="R55" i="3"/>
  <c r="J55" i="3"/>
  <c r="P54" i="3"/>
  <c r="R54" i="3" s="1"/>
  <c r="J54" i="3"/>
  <c r="H54" i="3"/>
  <c r="R53" i="3"/>
  <c r="R62" i="3" s="1"/>
  <c r="P53" i="3"/>
  <c r="H53" i="3"/>
  <c r="J53" i="3" s="1"/>
  <c r="N50" i="3"/>
  <c r="G50" i="3"/>
  <c r="E50" i="3"/>
  <c r="Q49" i="3"/>
  <c r="O49" i="3"/>
  <c r="N49" i="3"/>
  <c r="M49" i="3"/>
  <c r="P49" i="3" s="1"/>
  <c r="R49" i="3" s="1"/>
  <c r="I49" i="3"/>
  <c r="F49" i="3"/>
  <c r="E49" i="3"/>
  <c r="D49" i="3"/>
  <c r="H49" i="3" s="1"/>
  <c r="J49" i="3" s="1"/>
  <c r="Q48" i="3"/>
  <c r="O48" i="3"/>
  <c r="N48" i="3"/>
  <c r="P48" i="3" s="1"/>
  <c r="R48" i="3" s="1"/>
  <c r="M48" i="3"/>
  <c r="I48" i="3"/>
  <c r="F48" i="3"/>
  <c r="E48" i="3"/>
  <c r="D48" i="3"/>
  <c r="O47" i="3"/>
  <c r="M47" i="3"/>
  <c r="L47" i="3"/>
  <c r="P47" i="3" s="1"/>
  <c r="R47" i="3" s="1"/>
  <c r="G47" i="3"/>
  <c r="F47" i="3"/>
  <c r="D47" i="3"/>
  <c r="C47" i="3"/>
  <c r="H47" i="3" s="1"/>
  <c r="J47" i="3" s="1"/>
  <c r="M46" i="3"/>
  <c r="L46" i="3"/>
  <c r="P46" i="3" s="1"/>
  <c r="R46" i="3" s="1"/>
  <c r="D46" i="3"/>
  <c r="C46" i="3"/>
  <c r="H46" i="3" s="1"/>
  <c r="J46" i="3" s="1"/>
  <c r="Q45" i="3"/>
  <c r="P45" i="3"/>
  <c r="R45" i="3" s="1"/>
  <c r="O45" i="3"/>
  <c r="N45" i="3"/>
  <c r="M45" i="3"/>
  <c r="I45" i="3"/>
  <c r="I50" i="3" s="1"/>
  <c r="F45" i="3"/>
  <c r="E45" i="3"/>
  <c r="H45" i="3" s="1"/>
  <c r="J45" i="3" s="1"/>
  <c r="D45" i="3"/>
  <c r="O44" i="3"/>
  <c r="M44" i="3"/>
  <c r="L44" i="3"/>
  <c r="P44" i="3" s="1"/>
  <c r="R44" i="3" s="1"/>
  <c r="H44" i="3"/>
  <c r="J44" i="3" s="1"/>
  <c r="F44" i="3"/>
  <c r="D44" i="3"/>
  <c r="C44" i="3"/>
  <c r="Q43" i="3"/>
  <c r="P43" i="3"/>
  <c r="R43" i="3" s="1"/>
  <c r="H43" i="3"/>
  <c r="J43" i="3" s="1"/>
  <c r="O42" i="3"/>
  <c r="O50" i="3" s="1"/>
  <c r="M42" i="3"/>
  <c r="L42" i="3"/>
  <c r="L50" i="3" s="1"/>
  <c r="F42" i="3"/>
  <c r="F50" i="3" s="1"/>
  <c r="D42" i="3"/>
  <c r="D50" i="3" s="1"/>
  <c r="C42" i="3"/>
  <c r="C50" i="3" s="1"/>
  <c r="Q39" i="3"/>
  <c r="P39" i="3"/>
  <c r="O39" i="3"/>
  <c r="N39" i="3"/>
  <c r="M39" i="3"/>
  <c r="L39" i="3"/>
  <c r="I39" i="3"/>
  <c r="G39" i="3"/>
  <c r="F39" i="3"/>
  <c r="E39" i="3"/>
  <c r="D39" i="3"/>
  <c r="C39" i="3"/>
  <c r="P38" i="3"/>
  <c r="R38" i="3" s="1"/>
  <c r="H38" i="3"/>
  <c r="J38" i="3" s="1"/>
  <c r="R37" i="3"/>
  <c r="P37" i="3"/>
  <c r="J37" i="3"/>
  <c r="H37" i="3"/>
  <c r="P36" i="3"/>
  <c r="R36" i="3" s="1"/>
  <c r="H36" i="3"/>
  <c r="J36" i="3" s="1"/>
  <c r="R35" i="3"/>
  <c r="P35" i="3"/>
  <c r="J35" i="3"/>
  <c r="H35" i="3"/>
  <c r="P34" i="3"/>
  <c r="R34" i="3" s="1"/>
  <c r="H34" i="3"/>
  <c r="J34" i="3" s="1"/>
  <c r="R33" i="3"/>
  <c r="P33" i="3"/>
  <c r="J33" i="3"/>
  <c r="H33" i="3"/>
  <c r="R32" i="3"/>
  <c r="R31" i="3"/>
  <c r="P31" i="3"/>
  <c r="H31" i="3"/>
  <c r="J31" i="3" s="1"/>
  <c r="Q28" i="3"/>
  <c r="O28" i="3"/>
  <c r="N28" i="3"/>
  <c r="M28" i="3"/>
  <c r="L28" i="3"/>
  <c r="I28" i="3"/>
  <c r="H28" i="3"/>
  <c r="G28" i="3"/>
  <c r="F28" i="3"/>
  <c r="E28" i="3"/>
  <c r="D28" i="3"/>
  <c r="C28" i="3"/>
  <c r="R27" i="3"/>
  <c r="P27" i="3"/>
  <c r="J27" i="3"/>
  <c r="H27" i="3"/>
  <c r="P26" i="3"/>
  <c r="R26" i="3" s="1"/>
  <c r="H26" i="3"/>
  <c r="J26" i="3" s="1"/>
  <c r="R25" i="3"/>
  <c r="P25" i="3"/>
  <c r="J25" i="3"/>
  <c r="H25" i="3"/>
  <c r="P24" i="3"/>
  <c r="R24" i="3" s="1"/>
  <c r="H24" i="3"/>
  <c r="J24" i="3" s="1"/>
  <c r="R23" i="3"/>
  <c r="P23" i="3"/>
  <c r="J23" i="3"/>
  <c r="H23" i="3"/>
  <c r="P22" i="3"/>
  <c r="P28" i="3" s="1"/>
  <c r="H22" i="3"/>
  <c r="J22" i="3" s="1"/>
  <c r="R21" i="3"/>
  <c r="P21" i="3"/>
  <c r="J21" i="3"/>
  <c r="H21" i="3"/>
  <c r="Q18" i="3"/>
  <c r="O18" i="3"/>
  <c r="N18" i="3"/>
  <c r="M18" i="3"/>
  <c r="L18" i="3"/>
  <c r="I18" i="3"/>
  <c r="G18" i="3"/>
  <c r="F18" i="3"/>
  <c r="E18" i="3"/>
  <c r="D18" i="3"/>
  <c r="C18" i="3"/>
  <c r="P17" i="3"/>
  <c r="R17" i="3" s="1"/>
  <c r="J17" i="3"/>
  <c r="H17" i="3"/>
  <c r="P16" i="3"/>
  <c r="R16" i="3" s="1"/>
  <c r="H16" i="3"/>
  <c r="J16" i="3" s="1"/>
  <c r="P15" i="3"/>
  <c r="R15" i="3" s="1"/>
  <c r="J15" i="3"/>
  <c r="H15" i="3"/>
  <c r="P14" i="3"/>
  <c r="R14" i="3" s="1"/>
  <c r="H14" i="3"/>
  <c r="J14" i="3" s="1"/>
  <c r="P13" i="3"/>
  <c r="R13" i="3" s="1"/>
  <c r="J13" i="3"/>
  <c r="H13" i="3"/>
  <c r="P12" i="3"/>
  <c r="R12" i="3" s="1"/>
  <c r="H12" i="3"/>
  <c r="J12" i="3" s="1"/>
  <c r="P11" i="3"/>
  <c r="R11" i="3" s="1"/>
  <c r="J11" i="3"/>
  <c r="H11" i="3"/>
  <c r="P10" i="3"/>
  <c r="R10" i="3" s="1"/>
  <c r="H10" i="3"/>
  <c r="B29" i="2"/>
  <c r="J119" i="3" l="1"/>
  <c r="J131" i="3" s="1"/>
  <c r="H131" i="3"/>
  <c r="R258" i="3"/>
  <c r="R77" i="3"/>
  <c r="R166" i="3"/>
  <c r="R169" i="3"/>
  <c r="H18" i="3"/>
  <c r="J10" i="3"/>
  <c r="J18" i="3" s="1"/>
  <c r="H48" i="3"/>
  <c r="J48" i="3" s="1"/>
  <c r="J28" i="3"/>
  <c r="R18" i="3"/>
  <c r="J39" i="3"/>
  <c r="M50" i="3"/>
  <c r="P74" i="3"/>
  <c r="R65" i="3"/>
  <c r="R74" i="3" s="1"/>
  <c r="R116" i="3"/>
  <c r="P131" i="3"/>
  <c r="R119" i="3"/>
  <c r="R131" i="3" s="1"/>
  <c r="R277" i="3"/>
  <c r="J375" i="3"/>
  <c r="J166" i="3"/>
  <c r="R39" i="3"/>
  <c r="Q50" i="3"/>
  <c r="J62" i="3"/>
  <c r="J101" i="3"/>
  <c r="R148" i="3"/>
  <c r="P240" i="3"/>
  <c r="R240" i="3" s="1"/>
  <c r="H86" i="3"/>
  <c r="J77" i="3"/>
  <c r="J86" i="3" s="1"/>
  <c r="H375" i="3"/>
  <c r="P521" i="3"/>
  <c r="O525" i="3"/>
  <c r="J313" i="7"/>
  <c r="J322" i="7" s="1"/>
  <c r="H322" i="7"/>
  <c r="H42" i="3"/>
  <c r="D86" i="3"/>
  <c r="M86" i="3"/>
  <c r="Q131" i="3"/>
  <c r="Q240" i="3"/>
  <c r="E357" i="3"/>
  <c r="H342" i="3"/>
  <c r="J342" i="3" s="1"/>
  <c r="H346" i="3"/>
  <c r="J346" i="3" s="1"/>
  <c r="H404" i="3"/>
  <c r="J404" i="3" s="1"/>
  <c r="L417" i="3"/>
  <c r="J448" i="3"/>
  <c r="E545" i="3"/>
  <c r="H542" i="3"/>
  <c r="J542" i="3" s="1"/>
  <c r="L296" i="3"/>
  <c r="J66" i="3"/>
  <c r="J74" i="3" s="1"/>
  <c r="P171" i="3"/>
  <c r="R171" i="3" s="1"/>
  <c r="C184" i="3"/>
  <c r="M184" i="3"/>
  <c r="P223" i="3"/>
  <c r="R223" i="3" s="1"/>
  <c r="P277" i="3"/>
  <c r="Q296" i="3"/>
  <c r="R283" i="3"/>
  <c r="N296" i="3"/>
  <c r="P288" i="3"/>
  <c r="R288" i="3" s="1"/>
  <c r="C296" i="3"/>
  <c r="R396" i="3"/>
  <c r="H396" i="3"/>
  <c r="D417" i="3"/>
  <c r="H399" i="3"/>
  <c r="J399" i="3" s="1"/>
  <c r="N504" i="3"/>
  <c r="P81" i="3"/>
  <c r="R81" i="3" s="1"/>
  <c r="H169" i="3"/>
  <c r="R399" i="3"/>
  <c r="H432" i="3"/>
  <c r="J420" i="3"/>
  <c r="J432" i="3" s="1"/>
  <c r="P62" i="3"/>
  <c r="P18" i="3"/>
  <c r="H39" i="3"/>
  <c r="H62" i="3"/>
  <c r="J79" i="3"/>
  <c r="J104" i="3"/>
  <c r="J116" i="3" s="1"/>
  <c r="P116" i="3"/>
  <c r="J134" i="3"/>
  <c r="J148" i="3" s="1"/>
  <c r="P148" i="3"/>
  <c r="J152" i="3"/>
  <c r="O296" i="3"/>
  <c r="R315" i="3"/>
  <c r="M357" i="3"/>
  <c r="E417" i="3"/>
  <c r="C417" i="3"/>
  <c r="H417" i="3" s="1"/>
  <c r="J417" i="3" s="1"/>
  <c r="P452" i="3"/>
  <c r="R452" i="3" s="1"/>
  <c r="L464" i="3"/>
  <c r="J489" i="3"/>
  <c r="F504" i="3"/>
  <c r="H494" i="3"/>
  <c r="J494" i="3" s="1"/>
  <c r="J521" i="3"/>
  <c r="D525" i="3"/>
  <c r="I301" i="5"/>
  <c r="C341" i="3"/>
  <c r="H320" i="3"/>
  <c r="J320" i="3" s="1"/>
  <c r="Q86" i="3"/>
  <c r="M131" i="3"/>
  <c r="C240" i="3"/>
  <c r="H240" i="3" s="1"/>
  <c r="J240" i="3" s="1"/>
  <c r="P280" i="3"/>
  <c r="P336" i="3"/>
  <c r="N357" i="3"/>
  <c r="P340" i="3"/>
  <c r="R340" i="3" s="1"/>
  <c r="P342" i="3"/>
  <c r="R342" i="3" s="1"/>
  <c r="P348" i="3"/>
  <c r="R348" i="3" s="1"/>
  <c r="P396" i="3"/>
  <c r="P405" i="3"/>
  <c r="R405" i="3" s="1"/>
  <c r="N464" i="3"/>
  <c r="P315" i="3"/>
  <c r="R22" i="3"/>
  <c r="R28" i="3" s="1"/>
  <c r="P42" i="3"/>
  <c r="D131" i="3"/>
  <c r="N131" i="3"/>
  <c r="C336" i="3"/>
  <c r="H336" i="3" s="1"/>
  <c r="J336" i="3" s="1"/>
  <c r="O357" i="3"/>
  <c r="P432" i="3"/>
  <c r="R462" i="3"/>
  <c r="J497" i="3"/>
  <c r="H541" i="3"/>
  <c r="F545" i="3"/>
  <c r="D296" i="3"/>
  <c r="H294" i="3"/>
  <c r="J294" i="3" s="1"/>
  <c r="P339" i="3"/>
  <c r="P352" i="3"/>
  <c r="R352" i="3" s="1"/>
  <c r="M417" i="3"/>
  <c r="P448" i="3"/>
  <c r="P474" i="3"/>
  <c r="R469" i="3"/>
  <c r="R474" i="3" s="1"/>
  <c r="R542" i="3"/>
  <c r="F341" i="3"/>
  <c r="F357" i="3" s="1"/>
  <c r="N417" i="3"/>
  <c r="H400" i="3"/>
  <c r="J400" i="3" s="1"/>
  <c r="H456" i="3"/>
  <c r="J456" i="3" s="1"/>
  <c r="H493" i="3"/>
  <c r="J493" i="3" s="1"/>
  <c r="H518" i="3"/>
  <c r="E525" i="3"/>
  <c r="J538" i="3"/>
  <c r="Q285" i="4"/>
  <c r="S277" i="4"/>
  <c r="S285" i="4" s="1"/>
  <c r="R432" i="3"/>
  <c r="J492" i="3"/>
  <c r="P498" i="3"/>
  <c r="R498" i="3" s="1"/>
  <c r="R499" i="3"/>
  <c r="H502" i="3"/>
  <c r="J502" i="3" s="1"/>
  <c r="J518" i="3"/>
  <c r="R529" i="3"/>
  <c r="R531" i="3" s="1"/>
  <c r="P531" i="3"/>
  <c r="I265" i="4"/>
  <c r="K13" i="4"/>
  <c r="K265" i="4" s="1"/>
  <c r="S301" i="5"/>
  <c r="H339" i="3"/>
  <c r="J339" i="3" s="1"/>
  <c r="H413" i="3"/>
  <c r="J413" i="3" s="1"/>
  <c r="O464" i="3"/>
  <c r="P489" i="3"/>
  <c r="P492" i="3"/>
  <c r="L504" i="3"/>
  <c r="R518" i="3"/>
  <c r="F412" i="3"/>
  <c r="F417" i="3" s="1"/>
  <c r="P414" i="3"/>
  <c r="R414" i="3" s="1"/>
  <c r="H451" i="3"/>
  <c r="P451" i="3"/>
  <c r="P453" i="3"/>
  <c r="R453" i="3" s="1"/>
  <c r="P460" i="3"/>
  <c r="R460" i="3" s="1"/>
  <c r="R477" i="3"/>
  <c r="R489" i="3" s="1"/>
  <c r="M504" i="3"/>
  <c r="P497" i="3"/>
  <c r="R497" i="3" s="1"/>
  <c r="S265" i="4"/>
  <c r="I417" i="3"/>
  <c r="E464" i="3"/>
  <c r="C504" i="3"/>
  <c r="M545" i="3"/>
  <c r="P541" i="3"/>
  <c r="R448" i="3"/>
  <c r="H452" i="3"/>
  <c r="J452" i="3" s="1"/>
  <c r="C464" i="3"/>
  <c r="P502" i="3"/>
  <c r="R502" i="3" s="1"/>
  <c r="H524" i="3"/>
  <c r="J524" i="3" s="1"/>
  <c r="D545" i="3"/>
  <c r="O545" i="3"/>
  <c r="Q265" i="4"/>
  <c r="K285" i="4"/>
  <c r="I314" i="5"/>
  <c r="K305" i="5"/>
  <c r="K314" i="5" s="1"/>
  <c r="S294" i="6"/>
  <c r="Q272" i="4"/>
  <c r="I290" i="5"/>
  <c r="S268" i="4"/>
  <c r="S272" i="4" s="1"/>
  <c r="Q290" i="5"/>
  <c r="S11" i="5"/>
  <c r="S290" i="5" s="1"/>
  <c r="K301" i="5"/>
  <c r="Q294" i="6"/>
  <c r="R299" i="7"/>
  <c r="K11" i="5"/>
  <c r="K290" i="5" s="1"/>
  <c r="K306" i="6"/>
  <c r="I294" i="6"/>
  <c r="S306" i="6"/>
  <c r="K11" i="6"/>
  <c r="K294" i="6" s="1"/>
  <c r="S319" i="6"/>
  <c r="H299" i="7"/>
  <c r="J11" i="7"/>
  <c r="J299" i="7" s="1"/>
  <c r="P299" i="7"/>
  <c r="K310" i="6"/>
  <c r="K319" i="6" s="1"/>
  <c r="H309" i="7"/>
  <c r="J302" i="7"/>
  <c r="J309" i="7" s="1"/>
  <c r="P309" i="7"/>
  <c r="P322" i="7"/>
  <c r="R313" i="7"/>
  <c r="R322" i="7" s="1"/>
  <c r="R302" i="7"/>
  <c r="R309" i="7" s="1"/>
  <c r="H525" i="3" l="1"/>
  <c r="H464" i="3"/>
  <c r="J451" i="3"/>
  <c r="J464" i="3" s="1"/>
  <c r="J525" i="3"/>
  <c r="P417" i="3"/>
  <c r="H296" i="3"/>
  <c r="J296" i="3" s="1"/>
  <c r="R184" i="3"/>
  <c r="R417" i="3"/>
  <c r="H545" i="3"/>
  <c r="J541" i="3"/>
  <c r="J545" i="3" s="1"/>
  <c r="R42" i="3"/>
  <c r="R50" i="3" s="1"/>
  <c r="P50" i="3"/>
  <c r="H412" i="3"/>
  <c r="J412" i="3" s="1"/>
  <c r="H184" i="3"/>
  <c r="J169" i="3"/>
  <c r="J184" i="3" s="1"/>
  <c r="H50" i="3"/>
  <c r="J42" i="3"/>
  <c r="J50" i="3" s="1"/>
  <c r="P184" i="3"/>
  <c r="R451" i="3"/>
  <c r="R464" i="3" s="1"/>
  <c r="P464" i="3"/>
  <c r="H504" i="3"/>
  <c r="P545" i="3"/>
  <c r="R541" i="3"/>
  <c r="R545" i="3" s="1"/>
  <c r="J504" i="3"/>
  <c r="H341" i="3"/>
  <c r="J341" i="3" s="1"/>
  <c r="C357" i="3"/>
  <c r="H357" i="3" s="1"/>
  <c r="J357" i="3" s="1"/>
  <c r="P86" i="3"/>
  <c r="R492" i="3"/>
  <c r="P504" i="3"/>
  <c r="R504" i="3" s="1"/>
  <c r="R86" i="3"/>
  <c r="P357" i="3"/>
  <c r="R339" i="3"/>
  <c r="R357" i="3" s="1"/>
  <c r="R280" i="3"/>
  <c r="R296" i="3" s="1"/>
  <c r="P296" i="3"/>
  <c r="P525" i="3"/>
  <c r="R521" i="3"/>
  <c r="R525" i="3" s="1"/>
</calcChain>
</file>

<file path=xl/sharedStrings.xml><?xml version="1.0" encoding="utf-8"?>
<sst xmlns="http://schemas.openxmlformats.org/spreadsheetml/2006/main" count="7007" uniqueCount="857">
  <si>
    <t>Making homes happen</t>
  </si>
  <si>
    <t>Housing Statistics Tables</t>
  </si>
  <si>
    <t>1 April 2021 – 30 September 2021</t>
  </si>
  <si>
    <t>Published 2 December 2021</t>
  </si>
  <si>
    <t>enquiries@homesengland.gov.uk</t>
  </si>
  <si>
    <t>0300 1234 500</t>
  </si>
  <si>
    <t>gov.uk/homes-england</t>
  </si>
  <si>
    <t>Footnotes:</t>
  </si>
  <si>
    <t>Since April 2012, the Mayor of London has had oversight of strategic housing, regeneration and economic development in London.  This means that Homes England (formerly known as Homes and Communities Agency (HCA)) no longer publishes housing starts on site and completions for London (current and historical series) except for delivery in London under the Build to Rent, Get Britain Building and Home Building Fund - Short Term Fund Programmes which are administered by Homes England on behalf of the Greater London Authority (GLA).  As housing starts on site and completions are recorded by their location, this release may exclude homes located outside London where the funding was allocated to a local authority district within London.  The historical series for London included in Homes England’s housing statistics published on 12 June 2012 (revised 24 August 2012) is available from:</t>
  </si>
  <si>
    <t>https://www.gov.uk/government/collections/housing-statistics</t>
  </si>
  <si>
    <t>All programmes are funded by the Department for Levelling Up, Housing and Communities (DLUHC) with the exception of Care and Support Specialised Housing, Homelessness Change 2015-18 and Platform for Life which are funded by the Department of Health.</t>
  </si>
  <si>
    <t>The Affordable Homes Programme 2015-18, Affordable Homes Programme 2021-26, Care and Support Specialised Housing, Right to Buy Replacement and Shared Ownership and Affordable Homes Programme 2016-21 figures for 1 April to 30 September 2021 are sourced from our Investment Management System (IMS) at close of business on 30 September 2021.  Starts on site reported for these programmes (where relevant) are correct at the time of first publication but reallocation of funding to another scheme can occur occasionally and the completion recorded against the second scheme.</t>
  </si>
  <si>
    <t xml:space="preserve">The Local Authority Accelerated Construction, Single Land Programme and Home Building Fund - Short Term Fund figures for 1 April to 30 September 2021 are sourced from our Project Control System (PCS) at close of business on 2 November 2021. </t>
  </si>
  <si>
    <t>Affordable Tenure TBC refers to units that have reached the start on site milestone but where the tenure of these units has not yet been specified.  This was introduced as a flexibility for Strategic Partnerships to enable them to determine tenure close to or at the point of completion. These starts will be restated under their specified tenure headings in future national statistics updates once the tenure has been established at completion.</t>
  </si>
  <si>
    <t>Total affordable housing is the sum of Affordable Rent, Social Rent, Intermediate Rent, Affordable Home Ownership and Affordable Tenure TBC.</t>
  </si>
  <si>
    <t>Market housing is private housing (or bed spaces) for rent or for sale where the rental value or market price is set mainly in the open market.</t>
  </si>
  <si>
    <t>With effect from 1 April 2014 the range of products reported for affordable housing starts includes the start on site for new build homes where the procurement route is such that the provider purchases the home at completion - these are referred to as 'Off The Shelf' units.  For reporting purposes, the start on site date is taken as the date of completion.</t>
  </si>
  <si>
    <t xml:space="preserve">The Affordable Homes Programme 2015-18 closed in March 2018 and was replaced by the Shared Ownership and Affordable Homes Programme 2018-21.   Starts and completions reported post March 2018 against this programme reflect commitments entered into prior to its closure to new bids. </t>
  </si>
  <si>
    <t>The Affordable Homes Programme (AHP) 2021-26 was launched in April 2021 and includes housing starts and completions delivered under the Rent to Buy scheme.  Rent to Buy units are included in the 'Affordable Home Ownership' columns of these tables.  See section 6 of the latest statistical release available from the linked webpage in note 1 above for further details on Rent to Buy.</t>
  </si>
  <si>
    <t>Care and Support Specialised Housing ended in March 2021 and completions reported after this reflect commitments entered into prior to the closure date.  Any starts reported for this programme post March 2021 relate to 'Off The Shelf' units (see note 8).</t>
  </si>
  <si>
    <t>The market units delivered under the Accelerated Land Disposal, Build to Rent, Builders Finance Fund, Economic Assets, Get Britain Building, Kickstart Housing Delivery, Local Authority Accelerated Construction, Property and Regeneration, Single Land and Home Building Fund - Short Term Fund programmes may include some starts on site and completions which are made available at below market price or rents but do not meet the definition for affordable housing.</t>
  </si>
  <si>
    <t>The Shared Ownership and Affordable Homes Programme (SOAHP) 2016-21 was launched in April 2016 and includes housing starts and completions delivered under the Rent to Buy scheme.  Rent to Buy units are included in the 'Affordable Home Ownership' columns of these tables.  See section 6 of the latest statistical release available from the linked webpage in note 1 above for further details on Rent to Buy.</t>
  </si>
  <si>
    <t xml:space="preserve">The SOAHP 2016-21 ended in March 2021 and was superseded by the AHP 2021-26.  Starts and completions reported post March 2021 against this programme reflect commitments entered into prior to its closure to new bids.  </t>
  </si>
  <si>
    <t>The Single Land Programme replaced the Accelerated Land Disposal, Economic Assets and Property and Regeneration programmes with effect from 1 April 2015.</t>
  </si>
  <si>
    <t>The Home Building Fund - Short Term Fund (THBF - STF) was launched in October 2016 and includes the Builders Finance Fund from that point forwards.  The reported starts on site for the second six months of 2016/17, the whole of 2017/18, 2018/19, 2019/20, 2020/21 and the first six months of 2021/22 exclude 222, 1,936, 2,256, 4,342, 629 and 466 units respectively which count towards the overall target to unlock delivery of up to 25,500 homes across the lifetime of the programme but are either in receipt of funding from an affordable housing programme and are reported under that programme or are part of the wider project and have been unlocked as a result of the HBF - STF funding.  For the same reason, the reported completions for the second six months of 2016/17, the whole of 2017/18, 2018/19, 2019/20, 2020/21 and the first six months of 2021/22 exclude 15, 81, 748, 1,066, 1,614 and 869 units respectively.</t>
  </si>
  <si>
    <t>The Build to Rent programme was launched in December 2012.  The starts on site reported for 2014/15, 2015/16 and 2016/17 exclude 45, 304 and 125 units respectively which count towards the overall target to deliver 10,000 homes across the lifetime of the programme but are either in receipt of funding from an affordable housing programme and are reported under that programme or are part of the wider project and have been unlocked as a result of the Build to Rent funding.  For the same reason, the reported completions for 2016/17, 2017/18, 2019/20 and 2020/21 exclude 47, 179, 52 and 196 units respectively.</t>
  </si>
  <si>
    <t>The Get Britain Building programme was announced in November 2011.  The reported starts on site for 2012/13, 2013/14 and 2014/15 exclude 1,079, 304 and 234 units respectively which count towards the overall target to unlock delivery of up to 12,000 homes across the lifetime of the programme but are either in receipt of funding from an affordable housing programme and are reported under that programme or are part of the wider project and have been unlocked as a result of the Get Britain Building funding.  For the same reason, the reported completions for 2013/14, 2014/15, 2015/16, 2016/17, 2017/18 and 2018/19 exclude 125, 872, 197, 63, 127 and 217 units respectively.</t>
  </si>
  <si>
    <t>The National Affordable Housing Programme ended in March 2011 and outputs reported after this reflect commitments entered into prior to the closure date.</t>
  </si>
  <si>
    <r>
      <rPr>
        <sz val="10"/>
        <rFont val="Arial"/>
        <family val="2"/>
      </rPr>
      <t>Short Form Agreements (SFA) are used by Homes England to contract with providers who wish to deliver affordable rent units without Homes England funding.</t>
    </r>
    <r>
      <rPr>
        <vertAlign val="superscript"/>
        <sz val="10"/>
        <rFont val="Arial"/>
        <family val="2"/>
      </rPr>
      <t xml:space="preserve"> </t>
    </r>
  </si>
  <si>
    <t>The Builders Finance Fund was launched in May 2014.   Delivery of starts on site commenced in the second half of 2014/15 and the small number in this period and the first half of 2015/16 reflects the competitive clarification and due diligence process for the programme which has to be undertaken before signing contracts and starting on site.  The starts on site reported for 2014/15, 2015/16 and the first six months of 2016/17 exclude 23, 353 and 48 units respectively which are either in receipt of funding from an affordable housing programme and are reported under that programme or are part of the wider project and have been unlocked as a result of the Builders Finance Fund.  For the same reason, the reported completions for the first six months of 2016/17 exclude 33 units.</t>
  </si>
  <si>
    <t>Mortgage Rescue is either Equity Loan or Mortgage to Rent for which starts on site are not reported.</t>
  </si>
  <si>
    <r>
      <rPr>
        <sz val="10"/>
        <rFont val="Arial"/>
        <family val="2"/>
      </rPr>
      <t xml:space="preserve">FirstBuy is an equity loan product for which starts on site are not reported.  Completions reported for 2013/14 reflect units that were committed to purchase by 31 March 2013 when the scheme ended. </t>
    </r>
    <r>
      <rPr>
        <vertAlign val="superscript"/>
        <sz val="10"/>
        <rFont val="Arial"/>
        <family val="2"/>
      </rPr>
      <t xml:space="preserve">         </t>
    </r>
  </si>
  <si>
    <t>The National Affordable Housing Programme figures include Mortgage Rescue for 2009/10 and 2010/11.</t>
  </si>
  <si>
    <t>In a small number of cases, Homes England funding to an affordable housing provider is to support a person or family to be housed in a local authority that is different to the one in which they currently reside. The figures in this table are based on the local authority district in which the house is located which may not be the local authority where the funding is allocated.</t>
  </si>
  <si>
    <t>Publication date:  2 December 2021</t>
  </si>
  <si>
    <t>Homes England</t>
  </si>
  <si>
    <t>(Homes England is the trading name of Homes and Communities Agency (the legal entity))</t>
  </si>
  <si>
    <r>
      <t xml:space="preserve">Table 1: Housing Starts on Site and Completions by Programme and Tenure, </t>
    </r>
    <r>
      <rPr>
        <b/>
        <sz val="12"/>
        <color indexed="8"/>
        <rFont val="Arial"/>
        <family val="2"/>
      </rPr>
      <t>England 
(excluding Help to Buy and non-Homes England London delivery)</t>
    </r>
    <r>
      <rPr>
        <b/>
        <sz val="12"/>
        <rFont val="Arial"/>
        <family val="2"/>
      </rPr>
      <t xml:space="preserve"> </t>
    </r>
    <r>
      <rPr>
        <b/>
        <vertAlign val="superscript"/>
        <sz val="12"/>
        <rFont val="Arial"/>
        <family val="2"/>
      </rPr>
      <t>1, 2</t>
    </r>
  </si>
  <si>
    <r>
      <t xml:space="preserve">Starts on Site </t>
    </r>
    <r>
      <rPr>
        <b/>
        <vertAlign val="superscript"/>
        <sz val="10"/>
        <rFont val="Arial"/>
        <family val="2"/>
      </rPr>
      <t>3, 4</t>
    </r>
  </si>
  <si>
    <r>
      <t xml:space="preserve">Completions </t>
    </r>
    <r>
      <rPr>
        <b/>
        <vertAlign val="superscript"/>
        <sz val="10"/>
        <rFont val="Arial"/>
        <family val="2"/>
      </rPr>
      <t>3, 4</t>
    </r>
  </si>
  <si>
    <t>Intermediate Affordable Housing</t>
  </si>
  <si>
    <t>Affordable Rent</t>
  </si>
  <si>
    <t>Social Rent</t>
  </si>
  <si>
    <t>Intermediate Rent</t>
  </si>
  <si>
    <t>Affordable Home Ownership</t>
  </si>
  <si>
    <r>
      <t xml:space="preserve">Affordable Tenure 
TBC </t>
    </r>
    <r>
      <rPr>
        <vertAlign val="superscript"/>
        <sz val="10"/>
        <rFont val="Arial"/>
        <family val="2"/>
      </rPr>
      <t>5</t>
    </r>
  </si>
  <si>
    <r>
      <t xml:space="preserve">Total Affordable </t>
    </r>
    <r>
      <rPr>
        <b/>
        <vertAlign val="superscript"/>
        <sz val="10"/>
        <rFont val="Arial"/>
        <family val="2"/>
      </rPr>
      <t>6</t>
    </r>
  </si>
  <si>
    <r>
      <t xml:space="preserve">Market </t>
    </r>
    <r>
      <rPr>
        <vertAlign val="superscript"/>
        <sz val="10"/>
        <rFont val="Arial"/>
        <family val="2"/>
      </rPr>
      <t>7</t>
    </r>
  </si>
  <si>
    <t>Total</t>
  </si>
  <si>
    <t>2021/22</t>
  </si>
  <si>
    <t>April - September 2021</t>
  </si>
  <si>
    <r>
      <t xml:space="preserve">Affordable Homes Programme 2015-18 </t>
    </r>
    <r>
      <rPr>
        <vertAlign val="superscript"/>
        <sz val="10"/>
        <rFont val="Arial"/>
        <family val="2"/>
      </rPr>
      <t>8, 9</t>
    </r>
  </si>
  <si>
    <t>..</t>
  </si>
  <si>
    <r>
      <t xml:space="preserve">Affordable Homes Programme 2021-26 </t>
    </r>
    <r>
      <rPr>
        <vertAlign val="superscript"/>
        <sz val="10"/>
        <rFont val="Arial"/>
        <family val="2"/>
      </rPr>
      <t>8, 10</t>
    </r>
  </si>
  <si>
    <r>
      <t xml:space="preserve">Care and Support Specialised Housing </t>
    </r>
    <r>
      <rPr>
        <vertAlign val="superscript"/>
        <sz val="10"/>
        <rFont val="Arial"/>
        <family val="2"/>
      </rPr>
      <t>2, 11</t>
    </r>
  </si>
  <si>
    <r>
      <t xml:space="preserve">Local Authority Accelerated Construction </t>
    </r>
    <r>
      <rPr>
        <vertAlign val="superscript"/>
        <sz val="10"/>
        <rFont val="Arial"/>
        <family val="2"/>
      </rPr>
      <t>12</t>
    </r>
  </si>
  <si>
    <r>
      <t xml:space="preserve">Right to Buy Replacement </t>
    </r>
    <r>
      <rPr>
        <vertAlign val="superscript"/>
        <sz val="10"/>
        <rFont val="Arial"/>
        <family val="2"/>
      </rPr>
      <t>8</t>
    </r>
  </si>
  <si>
    <r>
      <t xml:space="preserve">Shared Ownership and Affordable Homes Programme 2016-21 </t>
    </r>
    <r>
      <rPr>
        <vertAlign val="superscript"/>
        <sz val="10"/>
        <rFont val="Arial"/>
        <family val="2"/>
      </rPr>
      <t>5, 8, 13, 14</t>
    </r>
  </si>
  <si>
    <r>
      <t xml:space="preserve">Single Land Programme </t>
    </r>
    <r>
      <rPr>
        <vertAlign val="superscript"/>
        <sz val="10"/>
        <rFont val="Arial"/>
        <family val="2"/>
      </rPr>
      <t>12, 15</t>
    </r>
  </si>
  <si>
    <r>
      <t xml:space="preserve">The Home Building Fund - Short Term Fund </t>
    </r>
    <r>
      <rPr>
        <vertAlign val="superscript"/>
        <sz val="10"/>
        <rFont val="Arial"/>
        <family val="2"/>
      </rPr>
      <t>12, 16</t>
    </r>
  </si>
  <si>
    <t>Total (Apr - Sep 2021)</t>
  </si>
  <si>
    <t>2020/21</t>
  </si>
  <si>
    <t>April - September 2020</t>
  </si>
  <si>
    <r>
      <t xml:space="preserve">Care and Support Specialised Housing </t>
    </r>
    <r>
      <rPr>
        <vertAlign val="superscript"/>
        <sz val="10"/>
        <rFont val="Arial"/>
        <family val="2"/>
      </rPr>
      <t>2</t>
    </r>
  </si>
  <si>
    <t>Right to Buy Replacement</t>
  </si>
  <si>
    <r>
      <t xml:space="preserve">Shared Ownership and Affordable Homes Programme 2016-21 </t>
    </r>
    <r>
      <rPr>
        <vertAlign val="superscript"/>
        <sz val="10"/>
        <rFont val="Arial"/>
        <family val="2"/>
      </rPr>
      <t>5, 8, 13</t>
    </r>
  </si>
  <si>
    <t>Total (Apr - Sep 2020)</t>
  </si>
  <si>
    <t>October 2020 - March 2021</t>
  </si>
  <si>
    <r>
      <t xml:space="preserve">Build to Rent </t>
    </r>
    <r>
      <rPr>
        <vertAlign val="superscript"/>
        <sz val="10"/>
        <rFont val="Arial"/>
        <family val="2"/>
      </rPr>
      <t>12, 17</t>
    </r>
  </si>
  <si>
    <t>R</t>
  </si>
  <si>
    <t>Total (Oct 2020 - Mar 2021)</t>
  </si>
  <si>
    <t>Total 2020/21</t>
  </si>
  <si>
    <t>2019/20</t>
  </si>
  <si>
    <t>April - September 2019</t>
  </si>
  <si>
    <r>
      <t>Affordable Homes Guarantees</t>
    </r>
    <r>
      <rPr>
        <sz val="10"/>
        <color rgb="FFFF0000"/>
        <rFont val="Arial"/>
        <family val="2"/>
      </rPr>
      <t xml:space="preserve"> </t>
    </r>
  </si>
  <si>
    <r>
      <t xml:space="preserve">Get Britain Building </t>
    </r>
    <r>
      <rPr>
        <vertAlign val="superscript"/>
        <sz val="10"/>
        <rFont val="Arial"/>
        <family val="2"/>
      </rPr>
      <t>12,</t>
    </r>
    <r>
      <rPr>
        <vertAlign val="superscript"/>
        <sz val="10"/>
        <color rgb="FFFF0000"/>
        <rFont val="Arial"/>
        <family val="2"/>
      </rPr>
      <t xml:space="preserve"> </t>
    </r>
    <r>
      <rPr>
        <vertAlign val="superscript"/>
        <sz val="10"/>
        <rFont val="Arial"/>
        <family val="2"/>
      </rPr>
      <t>18</t>
    </r>
  </si>
  <si>
    <t>Total (Apr - Sep 2019)</t>
  </si>
  <si>
    <t>October 2019 - March 2020</t>
  </si>
  <si>
    <t>Total (Oct 2019 - Mar 2020)</t>
  </si>
  <si>
    <t>Total 2019/20</t>
  </si>
  <si>
    <t>2018/19</t>
  </si>
  <si>
    <t>April - September 2018</t>
  </si>
  <si>
    <r>
      <t>Affordable Homes Guarantees</t>
    </r>
    <r>
      <rPr>
        <sz val="10"/>
        <color rgb="FFFF0000"/>
        <rFont val="Arial"/>
        <family val="2"/>
      </rPr>
      <t xml:space="preserve"> </t>
    </r>
    <r>
      <rPr>
        <vertAlign val="superscript"/>
        <sz val="10"/>
        <rFont val="Arial"/>
        <family val="2"/>
      </rPr>
      <t>8</t>
    </r>
    <r>
      <rPr>
        <sz val="10"/>
        <rFont val="Arial"/>
        <family val="2"/>
      </rPr>
      <t xml:space="preserve">  </t>
    </r>
  </si>
  <si>
    <r>
      <t>Care and Support Specialised Housing</t>
    </r>
    <r>
      <rPr>
        <sz val="10"/>
        <rFont val="Arial"/>
        <family val="2"/>
      </rPr>
      <t xml:space="preserve"> </t>
    </r>
    <r>
      <rPr>
        <vertAlign val="superscript"/>
        <sz val="10"/>
        <rFont val="Arial"/>
        <family val="2"/>
      </rPr>
      <t>2</t>
    </r>
  </si>
  <si>
    <r>
      <t xml:space="preserve">Homelessness Change 2015-18 </t>
    </r>
    <r>
      <rPr>
        <vertAlign val="superscript"/>
        <sz val="10"/>
        <rFont val="Arial"/>
        <family val="2"/>
      </rPr>
      <t>2</t>
    </r>
  </si>
  <si>
    <r>
      <t xml:space="preserve">National Affordable Housing Programme </t>
    </r>
    <r>
      <rPr>
        <vertAlign val="superscript"/>
        <sz val="10"/>
        <rFont val="Arial"/>
        <family val="2"/>
      </rPr>
      <t>19</t>
    </r>
  </si>
  <si>
    <r>
      <t xml:space="preserve">Shared Ownership and Affordable Homes Programme 2016-21 </t>
    </r>
    <r>
      <rPr>
        <vertAlign val="superscript"/>
        <sz val="10"/>
        <rFont val="Arial"/>
        <family val="2"/>
      </rPr>
      <t>8, 13</t>
    </r>
  </si>
  <si>
    <r>
      <t xml:space="preserve">Short Form Agreements </t>
    </r>
    <r>
      <rPr>
        <vertAlign val="superscript"/>
        <sz val="10"/>
        <rFont val="Arial"/>
        <family val="2"/>
      </rPr>
      <t>20</t>
    </r>
  </si>
  <si>
    <t>Total (Apr - Sep 2018)</t>
  </si>
  <si>
    <t>October 2018 - March 2019</t>
  </si>
  <si>
    <t>Affordable Homes Guarantees</t>
  </si>
  <si>
    <t>Total (Oct 2018 - Mar 2019)</t>
  </si>
  <si>
    <t>Total 2018/19</t>
  </si>
  <si>
    <t>2017/18</t>
  </si>
  <si>
    <t>April - September 2017</t>
  </si>
  <si>
    <t>Affordable Homes Programme</t>
  </si>
  <si>
    <r>
      <t xml:space="preserve">Affordable Homes Programme 2015-18 </t>
    </r>
    <r>
      <rPr>
        <vertAlign val="superscript"/>
        <sz val="10"/>
        <rFont val="Arial"/>
        <family val="2"/>
      </rPr>
      <t>8</t>
    </r>
  </si>
  <si>
    <r>
      <t xml:space="preserve">Platform for Life </t>
    </r>
    <r>
      <rPr>
        <vertAlign val="superscript"/>
        <sz val="10"/>
        <rFont val="Arial"/>
        <family val="2"/>
      </rPr>
      <t>2</t>
    </r>
  </si>
  <si>
    <r>
      <t xml:space="preserve">Rent to Buy </t>
    </r>
    <r>
      <rPr>
        <vertAlign val="superscript"/>
        <sz val="10"/>
        <rFont val="Arial"/>
        <family val="2"/>
      </rPr>
      <t>8</t>
    </r>
  </si>
  <si>
    <t>Total (Apr - Sep 2017)</t>
  </si>
  <si>
    <t>October 2017 - March 2018</t>
  </si>
  <si>
    <t>Rent to Buy</t>
  </si>
  <si>
    <t>Total (Oct 2017 - Mar 2018)</t>
  </si>
  <si>
    <t>Total 2017/18</t>
  </si>
  <si>
    <t>2016/17</t>
  </si>
  <si>
    <t>April - September 2016</t>
  </si>
  <si>
    <r>
      <t xml:space="preserve">Builders Finance Fund </t>
    </r>
    <r>
      <rPr>
        <vertAlign val="superscript"/>
        <sz val="10"/>
        <rFont val="Arial"/>
        <family val="2"/>
      </rPr>
      <t>12, 21</t>
    </r>
  </si>
  <si>
    <t>Empty Homes</t>
  </si>
  <si>
    <t>Empty Homes Round Two</t>
  </si>
  <si>
    <t>Total (Apr - Sep 2016)</t>
  </si>
  <si>
    <t>October 2016 - March 2017</t>
  </si>
  <si>
    <t>Total (Oct 2016 - Mar 2017)</t>
  </si>
  <si>
    <t>Total 2016/17</t>
  </si>
  <si>
    <t>2015/16</t>
  </si>
  <si>
    <t>April - September 2015</t>
  </si>
  <si>
    <r>
      <t xml:space="preserve">Affordable Homes Programme </t>
    </r>
    <r>
      <rPr>
        <vertAlign val="superscript"/>
        <sz val="10"/>
        <rFont val="Arial"/>
        <family val="2"/>
      </rPr>
      <t>8</t>
    </r>
  </si>
  <si>
    <r>
      <t xml:space="preserve">Homelessness Change </t>
    </r>
    <r>
      <rPr>
        <vertAlign val="superscript"/>
        <sz val="10"/>
        <rFont val="Arial"/>
        <family val="2"/>
      </rPr>
      <t>9</t>
    </r>
    <r>
      <rPr>
        <sz val="10"/>
        <rFont val="Arial"/>
        <family val="2"/>
      </rPr>
      <t xml:space="preserve"> </t>
    </r>
  </si>
  <si>
    <r>
      <t xml:space="preserve">National Affordable Housing Programme </t>
    </r>
    <r>
      <rPr>
        <vertAlign val="superscript"/>
        <sz val="10"/>
        <rFont val="Arial"/>
        <family val="2"/>
      </rPr>
      <t>8, 19</t>
    </r>
  </si>
  <si>
    <t>Traveller Pitch Funding</t>
  </si>
  <si>
    <t>Total (Apr - Sep 2015)</t>
  </si>
  <si>
    <t>October 2015 - March 2016</t>
  </si>
  <si>
    <t>Homelessness Change</t>
  </si>
  <si>
    <t>Total (Oct 2015 - Mar 2016)</t>
  </si>
  <si>
    <t>Total 2015/16</t>
  </si>
  <si>
    <t>2014/15</t>
  </si>
  <si>
    <t>April - September 2014</t>
  </si>
  <si>
    <r>
      <t xml:space="preserve">Accelerated Land Disposal </t>
    </r>
    <r>
      <rPr>
        <vertAlign val="superscript"/>
        <sz val="10"/>
        <rFont val="Arial"/>
        <family val="2"/>
      </rPr>
      <t>12</t>
    </r>
  </si>
  <si>
    <r>
      <t xml:space="preserve">Economic Assets </t>
    </r>
    <r>
      <rPr>
        <vertAlign val="superscript"/>
        <sz val="10"/>
        <rFont val="Arial"/>
        <family val="2"/>
      </rPr>
      <t>12</t>
    </r>
  </si>
  <si>
    <t xml:space="preserve">Empty Homes </t>
  </si>
  <si>
    <t xml:space="preserve">Empty Homes Round Two </t>
  </si>
  <si>
    <t xml:space="preserve">Homelessness Change </t>
  </si>
  <si>
    <r>
      <t xml:space="preserve">Mortgage Rescue </t>
    </r>
    <r>
      <rPr>
        <vertAlign val="superscript"/>
        <sz val="10"/>
        <rFont val="Arial"/>
        <family val="2"/>
      </rPr>
      <t>22</t>
    </r>
  </si>
  <si>
    <r>
      <t xml:space="preserve">Property and Regeneration Programme </t>
    </r>
    <r>
      <rPr>
        <vertAlign val="superscript"/>
        <sz val="10"/>
        <rFont val="Arial"/>
        <family val="2"/>
      </rPr>
      <t>12</t>
    </r>
  </si>
  <si>
    <t xml:space="preserve">Traveller Pitch Funding </t>
  </si>
  <si>
    <t>Total (Apr - Sep 2014)</t>
  </si>
  <si>
    <t>October 2014 - March 2015</t>
  </si>
  <si>
    <t>Affordable Homes Programme 2015-18</t>
  </si>
  <si>
    <r>
      <t xml:space="preserve">Homelessness Change </t>
    </r>
    <r>
      <rPr>
        <vertAlign val="superscript"/>
        <sz val="10"/>
        <rFont val="Arial"/>
        <family val="2"/>
      </rPr>
      <t>8</t>
    </r>
  </si>
  <si>
    <r>
      <t xml:space="preserve">Traveller Pitch Funding </t>
    </r>
    <r>
      <rPr>
        <vertAlign val="superscript"/>
        <sz val="10"/>
        <rFont val="Arial"/>
        <family val="2"/>
      </rPr>
      <t>8</t>
    </r>
  </si>
  <si>
    <t>Total (Oct 2014 - Mar 2015)</t>
  </si>
  <si>
    <t>Total 2014/15</t>
  </si>
  <si>
    <t>2013/14</t>
  </si>
  <si>
    <t>April - September 2013</t>
  </si>
  <si>
    <r>
      <t xml:space="preserve">Empty Homes </t>
    </r>
    <r>
      <rPr>
        <sz val="10"/>
        <rFont val="Arial"/>
        <family val="2"/>
      </rPr>
      <t xml:space="preserve"> </t>
    </r>
  </si>
  <si>
    <r>
      <t xml:space="preserve">FirstBuy </t>
    </r>
    <r>
      <rPr>
        <vertAlign val="superscript"/>
        <sz val="10"/>
        <rFont val="Arial"/>
        <family val="2"/>
      </rPr>
      <t>23</t>
    </r>
  </si>
  <si>
    <r>
      <t xml:space="preserve">Homelessness Change </t>
    </r>
    <r>
      <rPr>
        <sz val="10"/>
        <rFont val="Arial"/>
        <family val="2"/>
      </rPr>
      <t xml:space="preserve"> </t>
    </r>
  </si>
  <si>
    <r>
      <t>Kickstart Housing Delivery</t>
    </r>
    <r>
      <rPr>
        <vertAlign val="superscript"/>
        <sz val="10"/>
        <rFont val="Arial"/>
        <family val="2"/>
      </rPr>
      <t xml:space="preserve"> 12</t>
    </r>
  </si>
  <si>
    <r>
      <t>Traveller Pitch Funding</t>
    </r>
    <r>
      <rPr>
        <sz val="10"/>
        <rFont val="Arial"/>
        <family val="2"/>
      </rPr>
      <t xml:space="preserve"> </t>
    </r>
  </si>
  <si>
    <t>Total (Apr - Sep 2013)</t>
  </si>
  <si>
    <t>October 2013 - March 2014</t>
  </si>
  <si>
    <t xml:space="preserve">Affordable Homes Guarantees  </t>
  </si>
  <si>
    <t>Total (Oct 13 - Mar 2014)</t>
  </si>
  <si>
    <t>Total 2013/14</t>
  </si>
  <si>
    <t>2012/13</t>
  </si>
  <si>
    <t>April - September 2012</t>
  </si>
  <si>
    <t xml:space="preserve">Empty Homes  </t>
  </si>
  <si>
    <t xml:space="preserve">Homelessness Change  </t>
  </si>
  <si>
    <t xml:space="preserve">Traveller Pitch Funding  </t>
  </si>
  <si>
    <t>Total (Apr - Sep 2012)</t>
  </si>
  <si>
    <t>October 2012 - March 2013</t>
  </si>
  <si>
    <t>Total (Oct 2012 - Mar 2013)</t>
  </si>
  <si>
    <t>Total 2012/13</t>
  </si>
  <si>
    <t>2011/12</t>
  </si>
  <si>
    <t>April - September 2011</t>
  </si>
  <si>
    <t>Local Authority New Build</t>
  </si>
  <si>
    <t>Total (Apr - Sep 2011)</t>
  </si>
  <si>
    <t>October 2011 - March 2012</t>
  </si>
  <si>
    <t>Total (Oct 2011 - Mar 2012)</t>
  </si>
  <si>
    <t>Total 2011/12</t>
  </si>
  <si>
    <t>2010/11</t>
  </si>
  <si>
    <t>April - September 2010</t>
  </si>
  <si>
    <t xml:space="preserve">Local Authority New Build </t>
  </si>
  <si>
    <r>
      <t xml:space="preserve">National Affordable Housing Programme </t>
    </r>
    <r>
      <rPr>
        <vertAlign val="superscript"/>
        <sz val="10"/>
        <rFont val="Arial"/>
        <family val="2"/>
      </rPr>
      <t>24</t>
    </r>
  </si>
  <si>
    <t>Total (Apr - Sep 2010)</t>
  </si>
  <si>
    <t>October 2010 - March 2011</t>
  </si>
  <si>
    <t>Total (Oct 2010 - Mar 2011)</t>
  </si>
  <si>
    <t>Total 2010/11</t>
  </si>
  <si>
    <t>2009/10</t>
  </si>
  <si>
    <t>April - September 2009</t>
  </si>
  <si>
    <t>Total (Apr - Sep 2009)</t>
  </si>
  <si>
    <t>October 2009 - March 2010</t>
  </si>
  <si>
    <t>Total (Oct 2009 - Mar 2010)</t>
  </si>
  <si>
    <t>Total 2009/10</t>
  </si>
  <si>
    <r>
      <rPr>
        <vertAlign val="superscript"/>
        <sz val="10"/>
        <rFont val="Arial"/>
        <family val="2"/>
      </rPr>
      <t>R</t>
    </r>
    <r>
      <rPr>
        <sz val="10"/>
        <rFont val="Arial"/>
        <family val="2"/>
      </rPr>
      <t xml:space="preserve"> The figures published in the release of official statistics dated 22 June 2021 have been revised.</t>
    </r>
  </si>
  <si>
    <t>".." not applicable</t>
  </si>
  <si>
    <t>Table 2a: Housing Starts on Site and Completions by Local Authority District and Tenure</t>
  </si>
  <si>
    <r>
      <t xml:space="preserve">All programmes except Help to Buy - England (excluding non-Homes England London delivery) 1 April 2021 - 30 September 2021 </t>
    </r>
    <r>
      <rPr>
        <b/>
        <vertAlign val="superscript"/>
        <sz val="12"/>
        <rFont val="Arial"/>
        <family val="2"/>
      </rPr>
      <t>1, 2</t>
    </r>
  </si>
  <si>
    <t>Starts on Site</t>
  </si>
  <si>
    <t>Completions</t>
  </si>
  <si>
    <t>ONS code</t>
  </si>
  <si>
    <r>
      <t xml:space="preserve">Local Authority Name </t>
    </r>
    <r>
      <rPr>
        <b/>
        <vertAlign val="superscript"/>
        <sz val="10"/>
        <rFont val="Arial"/>
        <family val="2"/>
      </rPr>
      <t>25</t>
    </r>
  </si>
  <si>
    <t>Region</t>
  </si>
  <si>
    <t>Unitary Authorities, Metropolitan and Shire Districts</t>
  </si>
  <si>
    <t>E07000223</t>
  </si>
  <si>
    <t>Adur</t>
  </si>
  <si>
    <t>SE</t>
  </si>
  <si>
    <t>E07000026</t>
  </si>
  <si>
    <t>Allerdale</t>
  </si>
  <si>
    <t>NW</t>
  </si>
  <si>
    <t>E07000032</t>
  </si>
  <si>
    <t>Amber Valley</t>
  </si>
  <si>
    <t>EM</t>
  </si>
  <si>
    <t>E07000224</t>
  </si>
  <si>
    <t>Arun</t>
  </si>
  <si>
    <t>E07000170</t>
  </si>
  <si>
    <t>Ashfield</t>
  </si>
  <si>
    <t>E07000105</t>
  </si>
  <si>
    <t>Ashford</t>
  </si>
  <si>
    <t>E07000004</t>
  </si>
  <si>
    <t>Aylesbury Vale</t>
  </si>
  <si>
    <t>E07000200</t>
  </si>
  <si>
    <t>Babergh</t>
  </si>
  <si>
    <t>EE</t>
  </si>
  <si>
    <t>E08000016</t>
  </si>
  <si>
    <t>Barnsley</t>
  </si>
  <si>
    <t>YTH</t>
  </si>
  <si>
    <t>E07000027</t>
  </si>
  <si>
    <t>Barrow-in-Furness</t>
  </si>
  <si>
    <t>E07000066</t>
  </si>
  <si>
    <t>Basildon</t>
  </si>
  <si>
    <t>E07000084</t>
  </si>
  <si>
    <t>Basingstoke and Deane</t>
  </si>
  <si>
    <t>E07000171</t>
  </si>
  <si>
    <t>Bassetlaw</t>
  </si>
  <si>
    <t>E06000055</t>
  </si>
  <si>
    <t>Bedford</t>
  </si>
  <si>
    <t>E08000025</t>
  </si>
  <si>
    <t>Birmingham</t>
  </si>
  <si>
    <t>WM</t>
  </si>
  <si>
    <t>E07000129</t>
  </si>
  <si>
    <t>Blaby</t>
  </si>
  <si>
    <t>E06000008</t>
  </si>
  <si>
    <t>Blackburn with Darwen</t>
  </si>
  <si>
    <t>E06000009</t>
  </si>
  <si>
    <t>Blackpool</t>
  </si>
  <si>
    <t>E07000033</t>
  </si>
  <si>
    <t>Bolsover</t>
  </si>
  <si>
    <t>E08000001</t>
  </si>
  <si>
    <t>Bolton</t>
  </si>
  <si>
    <t>E07000136</t>
  </si>
  <si>
    <t>Boston</t>
  </si>
  <si>
    <t>E06000058</t>
  </si>
  <si>
    <t>Bournemouth, Christchurch and Poole</t>
  </si>
  <si>
    <t>SW</t>
  </si>
  <si>
    <t>E06000036</t>
  </si>
  <si>
    <t>Bracknell Forest</t>
  </si>
  <si>
    <t>E08000032</t>
  </si>
  <si>
    <t>Bradford</t>
  </si>
  <si>
    <t>E07000067</t>
  </si>
  <si>
    <t>Braintree</t>
  </si>
  <si>
    <t>E07000068</t>
  </si>
  <si>
    <t>Brentwood</t>
  </si>
  <si>
    <t>E06000043</t>
  </si>
  <si>
    <t>Brighton and Hove</t>
  </si>
  <si>
    <t>E06000023</t>
  </si>
  <si>
    <t>Bristol</t>
  </si>
  <si>
    <t>E07000234</t>
  </si>
  <si>
    <t>Bromsgrove</t>
  </si>
  <si>
    <t>E07000095</t>
  </si>
  <si>
    <t>Broxbourne</t>
  </si>
  <si>
    <t>E07000172</t>
  </si>
  <si>
    <t>Broxtowe</t>
  </si>
  <si>
    <t>E06000060</t>
  </si>
  <si>
    <t>Buckinghamshire</t>
  </si>
  <si>
    <t>E07000117</t>
  </si>
  <si>
    <t>Burnley</t>
  </si>
  <si>
    <t>E08000002</t>
  </si>
  <si>
    <t>Bury</t>
  </si>
  <si>
    <t>E08000033</t>
  </si>
  <si>
    <t>Calderdale</t>
  </si>
  <si>
    <t>E07000008</t>
  </si>
  <si>
    <t>Cambridge</t>
  </si>
  <si>
    <t>E07000192</t>
  </si>
  <si>
    <t>Cannock Chase</t>
  </si>
  <si>
    <t>E07000106</t>
  </si>
  <si>
    <t>Canterbury</t>
  </si>
  <si>
    <t>E07000028</t>
  </si>
  <si>
    <t>Carlisle</t>
  </si>
  <si>
    <t>E06000056</t>
  </si>
  <si>
    <t>Central Bedfordshire</t>
  </si>
  <si>
    <t>E07000130</t>
  </si>
  <si>
    <t>Charnwood</t>
  </si>
  <si>
    <t>E07000070</t>
  </si>
  <si>
    <t>Chelmsford</t>
  </si>
  <si>
    <t>E07000078</t>
  </si>
  <si>
    <t>Cheltenham</t>
  </si>
  <si>
    <t>E07000177</t>
  </si>
  <si>
    <t>Cherwell</t>
  </si>
  <si>
    <t>E06000049</t>
  </si>
  <si>
    <t>Cheshire East</t>
  </si>
  <si>
    <t>E06000050</t>
  </si>
  <si>
    <t>Cheshire West and Chester</t>
  </si>
  <si>
    <t>E07000034</t>
  </si>
  <si>
    <t>Chesterfield</t>
  </si>
  <si>
    <t>E07000225</t>
  </si>
  <si>
    <t>Chichester</t>
  </si>
  <si>
    <t>E07000118</t>
  </si>
  <si>
    <t>Chorley</t>
  </si>
  <si>
    <t>E07000071</t>
  </si>
  <si>
    <t>Colchester</t>
  </si>
  <si>
    <t>E07000029</t>
  </si>
  <si>
    <t>Copeland</t>
  </si>
  <si>
    <t>E06000052</t>
  </si>
  <si>
    <t>Cornwall</t>
  </si>
  <si>
    <t>E07000079</t>
  </si>
  <si>
    <t>Cotswold</t>
  </si>
  <si>
    <t>E06000047</t>
  </si>
  <si>
    <t>County Durham</t>
  </si>
  <si>
    <t>NE</t>
  </si>
  <si>
    <t>E08000026</t>
  </si>
  <si>
    <t>Coventry</t>
  </si>
  <si>
    <t>E07000163</t>
  </si>
  <si>
    <t>Craven</t>
  </si>
  <si>
    <t>E07000226</t>
  </si>
  <si>
    <t>Crawley</t>
  </si>
  <si>
    <t>E07000096</t>
  </si>
  <si>
    <t>Dacorum</t>
  </si>
  <si>
    <t>E06000005</t>
  </si>
  <si>
    <t>Darlington</t>
  </si>
  <si>
    <t>E07000107</t>
  </si>
  <si>
    <t>Dartford</t>
  </si>
  <si>
    <t>E06000015</t>
  </si>
  <si>
    <t>Derby</t>
  </si>
  <si>
    <t>E07000035</t>
  </si>
  <si>
    <t>Derbyshire Dales</t>
  </si>
  <si>
    <t>E08000017</t>
  </si>
  <si>
    <t>Doncaster</t>
  </si>
  <si>
    <t>E06000059</t>
  </si>
  <si>
    <t>Dorset</t>
  </si>
  <si>
    <t>E07000108</t>
  </si>
  <si>
    <t>Dover</t>
  </si>
  <si>
    <t>E08000027</t>
  </si>
  <si>
    <t>Dudley</t>
  </si>
  <si>
    <t>E07000009</t>
  </si>
  <si>
    <t>East Cambridgeshire</t>
  </si>
  <si>
    <t>E07000040</t>
  </si>
  <si>
    <t>East Devon</t>
  </si>
  <si>
    <t>E07000085</t>
  </si>
  <si>
    <t>East Hampshire</t>
  </si>
  <si>
    <t>E07000242</t>
  </si>
  <si>
    <t>East Hertfordshire</t>
  </si>
  <si>
    <t>E07000137</t>
  </si>
  <si>
    <t>East Lindsey</t>
  </si>
  <si>
    <t>E06000011</t>
  </si>
  <si>
    <t>East Riding of Yorkshire</t>
  </si>
  <si>
    <t>E07000193</t>
  </si>
  <si>
    <t>East Staffordshire</t>
  </si>
  <si>
    <t>E07000244</t>
  </si>
  <si>
    <t>East Suffolk</t>
  </si>
  <si>
    <t>E07000086</t>
  </si>
  <si>
    <t>Eastleigh</t>
  </si>
  <si>
    <t>E07000030</t>
  </si>
  <si>
    <t>Eden</t>
  </si>
  <si>
    <t>E07000207</t>
  </si>
  <si>
    <t>Elmbridge</t>
  </si>
  <si>
    <t>E07000208</t>
  </si>
  <si>
    <t>Epsom and Ewell</t>
  </si>
  <si>
    <t>E07000036</t>
  </si>
  <si>
    <t>Erewash</t>
  </si>
  <si>
    <t>E07000041</t>
  </si>
  <si>
    <t>Exeter</t>
  </si>
  <si>
    <t>E07000087</t>
  </si>
  <si>
    <t>Fareham</t>
  </si>
  <si>
    <t>E07000010</t>
  </si>
  <si>
    <t>Fenland</t>
  </si>
  <si>
    <t>E07000112</t>
  </si>
  <si>
    <t>Folkestone and Hythe</t>
  </si>
  <si>
    <t>E07000080</t>
  </si>
  <si>
    <t>Forest of Dean</t>
  </si>
  <si>
    <t>E07000119</t>
  </si>
  <si>
    <t>Fylde</t>
  </si>
  <si>
    <t>E08000037</t>
  </si>
  <si>
    <t>Gateshead</t>
  </si>
  <si>
    <t>E07000173</t>
  </si>
  <si>
    <t>Gedling</t>
  </si>
  <si>
    <t>E07000081</t>
  </si>
  <si>
    <t>Gloucester</t>
  </si>
  <si>
    <t>E07000109</t>
  </si>
  <si>
    <t>Gravesham</t>
  </si>
  <si>
    <t>E07000145</t>
  </si>
  <si>
    <t>Great Yarmouth</t>
  </si>
  <si>
    <t>E07000209</t>
  </si>
  <si>
    <t>Guildford</t>
  </si>
  <si>
    <t>E06000006</t>
  </si>
  <si>
    <t>Halton</t>
  </si>
  <si>
    <t>E07000164</t>
  </si>
  <si>
    <t>Hambleton</t>
  </si>
  <si>
    <t>E07000131</t>
  </si>
  <si>
    <t>Harborough</t>
  </si>
  <si>
    <t>E07000073</t>
  </si>
  <si>
    <t>Harlow</t>
  </si>
  <si>
    <t>E07000165</t>
  </si>
  <si>
    <t>Harrogate</t>
  </si>
  <si>
    <t>E07000089</t>
  </si>
  <si>
    <t>Hart</t>
  </si>
  <si>
    <t>E06000001</t>
  </si>
  <si>
    <t>Hartlepool</t>
  </si>
  <si>
    <t>E07000062</t>
  </si>
  <si>
    <t>Hastings</t>
  </si>
  <si>
    <t>E07000090</t>
  </si>
  <si>
    <t>Havant</t>
  </si>
  <si>
    <t>E06000019</t>
  </si>
  <si>
    <t>Herefordshire</t>
  </si>
  <si>
    <t>E07000098</t>
  </si>
  <si>
    <t>Hertsmere</t>
  </si>
  <si>
    <t>E07000037</t>
  </si>
  <si>
    <t>High Peak</t>
  </si>
  <si>
    <t>E07000132</t>
  </si>
  <si>
    <t>Hinckley and Bosworth</t>
  </si>
  <si>
    <t>E07000227</t>
  </si>
  <si>
    <t>Horsham</t>
  </si>
  <si>
    <t>E07000011</t>
  </si>
  <si>
    <t>Huntingdonshire</t>
  </si>
  <si>
    <t>E07000120</t>
  </si>
  <si>
    <t>Hyndburn</t>
  </si>
  <si>
    <t>E07000202</t>
  </si>
  <si>
    <t>Ipswich</t>
  </si>
  <si>
    <t>E06000046</t>
  </si>
  <si>
    <t>Isle of Wight</t>
  </si>
  <si>
    <t>E07000146</t>
  </si>
  <si>
    <t>Kings Lynn and West Norfolk</t>
  </si>
  <si>
    <t>E06000010</t>
  </si>
  <si>
    <t>Kingston Upon Hull</t>
  </si>
  <si>
    <t>E08000034</t>
  </si>
  <si>
    <t>Kirklees</t>
  </si>
  <si>
    <t>E08000011</t>
  </si>
  <si>
    <t>Knowsley</t>
  </si>
  <si>
    <t>E07000121</t>
  </si>
  <si>
    <t>Lancaster</t>
  </si>
  <si>
    <t>E08000035</t>
  </si>
  <si>
    <t>Leeds</t>
  </si>
  <si>
    <t>E06000016</t>
  </si>
  <si>
    <t>Leicester</t>
  </si>
  <si>
    <t>E07000063</t>
  </si>
  <si>
    <t>Lewes</t>
  </si>
  <si>
    <t>E07000194</t>
  </si>
  <si>
    <t>Lichfield</t>
  </si>
  <si>
    <t>E07000138</t>
  </si>
  <si>
    <t>Lincoln</t>
  </si>
  <si>
    <t>E08000012</t>
  </si>
  <si>
    <t>Liverpool</t>
  </si>
  <si>
    <t>E07000110</t>
  </si>
  <si>
    <t>Maidstone</t>
  </si>
  <si>
    <t>E07000074</t>
  </si>
  <si>
    <t>Maldon</t>
  </si>
  <si>
    <t>E07000235</t>
  </si>
  <si>
    <t>Malvern Hills</t>
  </si>
  <si>
    <t>E08000003</t>
  </si>
  <si>
    <t>Manchester</t>
  </si>
  <si>
    <t>E07000174</t>
  </si>
  <si>
    <t>Mansfield</t>
  </si>
  <si>
    <t>E06000035</t>
  </si>
  <si>
    <t>Medway</t>
  </si>
  <si>
    <t>Medway Towns</t>
  </si>
  <si>
    <t>E07000133</t>
  </si>
  <si>
    <t>Melton</t>
  </si>
  <si>
    <t>E07000187</t>
  </si>
  <si>
    <t>Mendip</t>
  </si>
  <si>
    <t>E07000042</t>
  </si>
  <si>
    <t>Mid Devon</t>
  </si>
  <si>
    <t>E07000203</t>
  </si>
  <si>
    <t>Mid Suffolk</t>
  </si>
  <si>
    <t>E07000228</t>
  </si>
  <si>
    <t>Mid Sussex</t>
  </si>
  <si>
    <t>E06000002</t>
  </si>
  <si>
    <t>Middlesbrough</t>
  </si>
  <si>
    <t>E06000042</t>
  </si>
  <si>
    <t>Milton Keynes</t>
  </si>
  <si>
    <t>E07000091</t>
  </si>
  <si>
    <t>New Forest</t>
  </si>
  <si>
    <t>E07000175</t>
  </si>
  <si>
    <t>Newark and Sherwood</t>
  </si>
  <si>
    <t>E08000021</t>
  </si>
  <si>
    <t>Newcastle upon Tyne</t>
  </si>
  <si>
    <t>E07000195</t>
  </si>
  <si>
    <t>Newcastle-under-Lyme</t>
  </si>
  <si>
    <t>E07000050</t>
  </si>
  <si>
    <t>North Dorset</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</si>
  <si>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</si>
  <si>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</si>
  <si>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</si>
  <si>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</si>
  <si>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</si>
  <si>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</si>
  <si>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</si>
  <si>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</si>
  <si>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</si>
  <si>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</si>
  <si>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</si>
  <si>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</si>
  <si>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E06000061</t>
  </si>
  <si>
    <t>North Northamptonshire</t>
  </si>
  <si>
    <t>E06000024</t>
  </si>
  <si>
    <t>North Somerset</t>
  </si>
  <si>
    <t>E08000022</t>
  </si>
  <si>
    <t>North Tyneside</t>
  </si>
  <si>
    <t>E07000218</t>
  </si>
  <si>
    <t>North 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</si>
  <si>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</si>
  <si>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</si>
  <si>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</si>
  <si>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</si>
  <si>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</si>
  <si>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</si>
  <si>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</si>
  <si>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</si>
  <si>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</si>
  <si>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</si>
  <si>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</si>
  <si>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</si>
  <si>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</si>
  <si>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</si>
  <si>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</si>
  <si>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</si>
  <si>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E07000122</t>
  </si>
  <si>
    <t>Pendle</t>
  </si>
  <si>
    <t>E06000031</t>
  </si>
  <si>
    <t>Peterborough</t>
  </si>
  <si>
    <t>E06000026</t>
  </si>
  <si>
    <t>Plymouth</t>
  </si>
  <si>
    <t>E07000123</t>
  </si>
  <si>
    <t>Preston</t>
  </si>
  <si>
    <t>E06000003</t>
  </si>
  <si>
    <t>Redcar and Cleveland</t>
  </si>
  <si>
    <t>E07000236</t>
  </si>
  <si>
    <t>Redditch</t>
  </si>
  <si>
    <t>E07000211</t>
  </si>
  <si>
    <t>Reigate and Banstead</t>
  </si>
  <si>
    <t>E07000124</t>
  </si>
  <si>
    <t>Ribble Valley</t>
  </si>
  <si>
    <t>E07000166</t>
  </si>
  <si>
    <t>Richmondshire</t>
  </si>
  <si>
    <t>E08000005</t>
  </si>
  <si>
    <t>Rochdale</t>
  </si>
  <si>
    <t>E07000075</t>
  </si>
  <si>
    <t>Rochford</t>
  </si>
  <si>
    <t>E07000125</t>
  </si>
  <si>
    <t>Rossendale</t>
  </si>
  <si>
    <t>E07000064</t>
  </si>
  <si>
    <t>Rother</t>
  </si>
  <si>
    <t>E08000018</t>
  </si>
  <si>
    <t>Rotherham</t>
  </si>
  <si>
    <t>E07000212</t>
  </si>
  <si>
    <t>Runnymede</t>
  </si>
  <si>
    <t>E07000176</t>
  </si>
  <si>
    <t>Rushcliffe</t>
  </si>
  <si>
    <t>E07000092</t>
  </si>
  <si>
    <t>Rushmoor</t>
  </si>
  <si>
    <t>E06000017</t>
  </si>
  <si>
    <t>Rutland</t>
  </si>
  <si>
    <t>E08000006</t>
  </si>
  <si>
    <t>Salford</t>
  </si>
  <si>
    <t>E08000028</t>
  </si>
  <si>
    <t>Sandwell</t>
  </si>
  <si>
    <t>E07000168</t>
  </si>
  <si>
    <t>Scarborough</t>
  </si>
  <si>
    <t>E07000188</t>
  </si>
  <si>
    <t>Sedgemoor</t>
  </si>
  <si>
    <t>E08000014</t>
  </si>
  <si>
    <t>Sefton</t>
  </si>
  <si>
    <t>E07000111</t>
  </si>
  <si>
    <t>Sevenoaks</t>
  </si>
  <si>
    <t>E08000019</t>
  </si>
  <si>
    <t>Sheffield</t>
  </si>
  <si>
    <t>E06000051</t>
  </si>
  <si>
    <t>Shropshire</t>
  </si>
  <si>
    <t>E08000029</t>
  </si>
  <si>
    <t>Solihull</t>
  </si>
  <si>
    <t>E07000246</t>
  </si>
  <si>
    <t>Somerset West and Taunton</t>
  </si>
  <si>
    <t>E07000006</t>
  </si>
  <si>
    <t>South Buckinghamshire</t>
  </si>
  <si>
    <t>E07000012</t>
  </si>
  <si>
    <t>South Cambridgeshire</t>
  </si>
  <si>
    <t>E07000039</t>
  </si>
  <si>
    <t>South Derbyshire</t>
  </si>
  <si>
    <t>E06000025</t>
  </si>
  <si>
    <t>South Gloucestershire</t>
  </si>
  <si>
    <t>E07000044</t>
  </si>
  <si>
    <t>South Hams</t>
  </si>
  <si>
    <t>E07000140</t>
  </si>
  <si>
    <t>South Holland</t>
  </si>
  <si>
    <t>E07000141</t>
  </si>
  <si>
    <t>South Kesteven</t>
  </si>
  <si>
    <t>E07000031</t>
  </si>
  <si>
    <t>South Lakeland</t>
  </si>
  <si>
    <t>E07000149</t>
  </si>
  <si>
    <t>South Norfolk</t>
  </si>
  <si>
    <t>E07000179</t>
  </si>
  <si>
    <t>South Oxfordshire</t>
  </si>
  <si>
    <t>E07000126</t>
  </si>
  <si>
    <t>South Ribble</t>
  </si>
  <si>
    <t>E07000189</t>
  </si>
  <si>
    <t>South Somerset</t>
  </si>
  <si>
    <t>E08000023</t>
  </si>
  <si>
    <t>South Tyneside</t>
  </si>
  <si>
    <t>E06000045</t>
  </si>
  <si>
    <t>Southampton</t>
  </si>
  <si>
    <t>E07000213</t>
  </si>
  <si>
    <t>Spelthorne</t>
  </si>
  <si>
    <t>E08000013</t>
  </si>
  <si>
    <t>St. Helens</t>
  </si>
  <si>
    <t>E07000197</t>
  </si>
  <si>
    <t>Stafford</t>
  </si>
  <si>
    <t>E07000198</t>
  </si>
  <si>
    <t>Staffordshire Moorlands</t>
  </si>
  <si>
    <t>E08000007</t>
  </si>
  <si>
    <t>Stockport</t>
  </si>
  <si>
    <t>E06000004</t>
  </si>
  <si>
    <t>Stockton-on-Tees</t>
  </si>
  <si>
    <t>E06000021</t>
  </si>
  <si>
    <t>Stoke-on-Trent</t>
  </si>
  <si>
    <t>E07000221</t>
  </si>
  <si>
    <t>Stratford-on-Avon</t>
  </si>
  <si>
    <t>E07000082</t>
  </si>
  <si>
    <t>Stroud</t>
  </si>
  <si>
    <t>E08000024</t>
  </si>
  <si>
    <t>Sunderland</t>
  </si>
  <si>
    <t>E07000214</t>
  </si>
  <si>
    <t>Surrey Heath</t>
  </si>
  <si>
    <t>E07000113</t>
  </si>
  <si>
    <t>Swale</t>
  </si>
  <si>
    <t>E06000030</t>
  </si>
  <si>
    <t>Swindon</t>
  </si>
  <si>
    <t>E08000008</t>
  </si>
  <si>
    <t>Tameside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</si>
  <si>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</si>
  <si>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</si>
  <si>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</si>
  <si>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</si>
  <si>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</si>
  <si>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</si>
  <si>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</si>
  <si>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</si>
  <si>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</si>
  <si>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</si>
  <si>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</si>
  <si>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</si>
  <si>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</si>
  <si>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</si>
  <si>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</si>
  <si>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</si>
  <si>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E06000027</t>
  </si>
  <si>
    <t>Torbay</t>
  </si>
  <si>
    <t>E07000046</t>
  </si>
  <si>
    <t>Torridge</t>
  </si>
  <si>
    <t>E08000009</t>
  </si>
  <si>
    <t>Trafford</t>
  </si>
  <si>
    <t>E07000116</t>
  </si>
  <si>
    <t>Tunbridge Wells</t>
  </si>
  <si>
    <t>E07000077</t>
  </si>
  <si>
    <t>Uttlesford</t>
  </si>
  <si>
    <t>E07000180</t>
  </si>
  <si>
    <t>Vale of White Horse</t>
  </si>
  <si>
    <t>E08000036</t>
  </si>
  <si>
    <t>Wakefield</t>
  </si>
  <si>
    <t>E08000030</t>
  </si>
  <si>
    <t>Walsall</t>
  </si>
  <si>
    <t>E06000007</t>
  </si>
  <si>
    <t>Warrington</t>
  </si>
  <si>
    <t>E07000222</t>
  </si>
  <si>
    <t>Warwick</t>
  </si>
  <si>
    <t>E07000103</t>
  </si>
  <si>
    <t>Watford</t>
  </si>
  <si>
    <t>E07000216</t>
  </si>
  <si>
    <t>Waverley</t>
  </si>
  <si>
    <t>E07000065</t>
  </si>
  <si>
    <t>Wealden</t>
  </si>
  <si>
    <t>E07000241</t>
  </si>
  <si>
    <t>Welwyn Hatfield</t>
  </si>
  <si>
    <t>E06000037</t>
  </si>
  <si>
    <t>West Berkshire</t>
  </si>
  <si>
    <t>E07000047</t>
  </si>
  <si>
    <t>West Devon</t>
  </si>
  <si>
    <t>E07000127</t>
  </si>
  <si>
    <t>West Lancashire</t>
  </si>
  <si>
    <t>E07000142</t>
  </si>
  <si>
    <t>West Lindsey</t>
  </si>
  <si>
    <t>E06000062</t>
  </si>
  <si>
    <t>West Northamptonshire</t>
  </si>
  <si>
    <t>E07000181</t>
  </si>
  <si>
    <t>West Oxfordshire</t>
  </si>
  <si>
    <t>E07000245</t>
  </si>
  <si>
    <t>West Suffolk</t>
  </si>
  <si>
    <t>E08000010</t>
  </si>
  <si>
    <t>Wigan</t>
  </si>
  <si>
    <t>E06000054</t>
  </si>
  <si>
    <t>Wiltshire</t>
  </si>
  <si>
    <t>E07000094</t>
  </si>
  <si>
    <t>Winchester</t>
  </si>
  <si>
    <t>E06000040</t>
  </si>
  <si>
    <t>Windsor and Maidenhead</t>
  </si>
  <si>
    <t>E08000015</t>
  </si>
  <si>
    <t>Wirral</t>
  </si>
  <si>
    <t>E06000041</t>
  </si>
  <si>
    <t>Wokingham</t>
  </si>
  <si>
    <t>E08000031</t>
  </si>
  <si>
    <t>Wolverhampton</t>
  </si>
  <si>
    <t>E07000237</t>
  </si>
  <si>
    <t>Worcester</t>
  </si>
  <si>
    <t>E07000238</t>
  </si>
  <si>
    <t>Wychavon</t>
  </si>
  <si>
    <t>E07000128</t>
  </si>
  <si>
    <t>Wyre</t>
  </si>
  <si>
    <t>E07000239</t>
  </si>
  <si>
    <t>Wyre Forest</t>
  </si>
  <si>
    <t>E06000014</t>
  </si>
  <si>
    <t>York</t>
  </si>
  <si>
    <t>London Boroughs</t>
  </si>
  <si>
    <t>E09000002</t>
  </si>
  <si>
    <t>Barking and Dagenham</t>
  </si>
  <si>
    <t>LON</t>
  </si>
  <si>
    <t>E09000009</t>
  </si>
  <si>
    <t>Ealing</t>
  </si>
  <si>
    <t>E09000024</t>
  </si>
  <si>
    <t>Merton</t>
  </si>
  <si>
    <t>E09000025</t>
  </si>
  <si>
    <t>Newham</t>
  </si>
  <si>
    <t>Region Totals</t>
  </si>
  <si>
    <t>E12000004</t>
  </si>
  <si>
    <t>East Midlands</t>
  </si>
  <si>
    <t>E12000006</t>
  </si>
  <si>
    <t>East of England</t>
  </si>
  <si>
    <t>E12000007</t>
  </si>
  <si>
    <t>London</t>
  </si>
  <si>
    <t>E12000001</t>
  </si>
  <si>
    <t>North East</t>
  </si>
  <si>
    <t>E12000002</t>
  </si>
  <si>
    <t>North West</t>
  </si>
  <si>
    <t>E12000008</t>
  </si>
  <si>
    <t>South East</t>
  </si>
  <si>
    <t>E12000009</t>
  </si>
  <si>
    <t>South West</t>
  </si>
  <si>
    <t>E12000005</t>
  </si>
  <si>
    <t>West Midlands</t>
  </si>
  <si>
    <t>E12000003</t>
  </si>
  <si>
    <t>Yorkshire and The Humber</t>
  </si>
  <si>
    <r>
      <t xml:space="preserve">ENGLAND </t>
    </r>
    <r>
      <rPr>
        <b/>
        <sz val="8"/>
        <color indexed="8"/>
        <rFont val="Arial"/>
        <family val="2"/>
      </rPr>
      <t>(Excluding non-Homes England London delivery)</t>
    </r>
  </si>
  <si>
    <t>Table 2b: Housing Starts on Site and Completions by Local Authority District and Tenure</t>
  </si>
  <si>
    <r>
      <t xml:space="preserve">All programmes except Help to Buy - England (excluding non-Homes England London delivery) 1 April 2020 - 31 March 2021 </t>
    </r>
    <r>
      <rPr>
        <b/>
        <vertAlign val="superscript"/>
        <sz val="12"/>
        <rFont val="Arial"/>
        <family val="2"/>
      </rPr>
      <t>1, 2</t>
    </r>
  </si>
  <si>
    <t>E06000022</t>
  </si>
  <si>
    <t>Bath and North East Somerset</t>
  </si>
  <si>
    <t>E07000143</t>
  </si>
  <si>
    <t>Breckland</t>
  </si>
  <si>
    <t>E07000144</t>
  </si>
  <si>
    <t>Broadland</t>
  </si>
  <si>
    <t>E07000150</t>
  </si>
  <si>
    <t>Corby</t>
  </si>
  <si>
    <t>E07000151</t>
  </si>
  <si>
    <t>Daventry</t>
  </si>
  <si>
    <t>E07000152</t>
  </si>
  <si>
    <t>East Northamptonshire</t>
  </si>
  <si>
    <t>E07000061</t>
  </si>
  <si>
    <t>Eastbourne</t>
  </si>
  <si>
    <t>E07000072</t>
  </si>
  <si>
    <t>Epping Forest</t>
  </si>
  <si>
    <t>E07000088</t>
  </si>
  <si>
    <t>Gosport</t>
  </si>
  <si>
    <t>E07000153</t>
  </si>
  <si>
    <t>Kettering</t>
  </si>
  <si>
    <t>E06000032</t>
  </si>
  <si>
    <t>Luton</t>
  </si>
  <si>
    <t>E07000210</t>
  </si>
  <si>
    <t>Mole Valley</t>
  </si>
  <si>
    <t>E07000043</t>
  </si>
  <si>
    <t>North Devon</t>
  </si>
  <si>
    <t>E07000178</t>
  </si>
  <si>
    <t>Oxford</t>
  </si>
  <si>
    <t>E06000044</t>
  </si>
  <si>
    <t>Portsmouth</t>
  </si>
  <si>
    <t>E06000038</t>
  </si>
  <si>
    <t>Reading</t>
  </si>
  <si>
    <t>E07000220</t>
  </si>
  <si>
    <t>Rugby</t>
  </si>
  <si>
    <t>E07000167</t>
  </si>
  <si>
    <t>Ryedale</t>
  </si>
  <si>
    <t>E07000169</t>
  </si>
  <si>
    <t>Selby</t>
  </si>
  <si>
    <t>E07000155</t>
  </si>
  <si>
    <t>South Northamptonshire</t>
  </si>
  <si>
    <t>E07000196</t>
  </si>
  <si>
    <t>South Staffordshire</t>
  </si>
  <si>
    <t>E06000033</t>
  </si>
  <si>
    <t>Southend-on-Sea</t>
  </si>
  <si>
    <t>E07000240</t>
  </si>
  <si>
    <t>St. Albans</t>
  </si>
  <si>
    <t>E07000243</t>
  </si>
  <si>
    <t>Stevenage</t>
  </si>
  <si>
    <t>E07000199</t>
  </si>
  <si>
    <t>Tamworth</t>
  </si>
  <si>
    <t>E07000215</t>
  </si>
  <si>
    <t>Tandridge</t>
  </si>
  <si>
    <t>E07000115</t>
  </si>
  <si>
    <t>Tonbridge and Malling</t>
  </si>
  <si>
    <t>E07000156</t>
  </si>
  <si>
    <t>Wellingborough</t>
  </si>
  <si>
    <t>E07000217</t>
  </si>
  <si>
    <t>Woking</t>
  </si>
  <si>
    <t>E07000229</t>
  </si>
  <si>
    <t>Worthing</t>
  </si>
  <si>
    <t>E09000004</t>
  </si>
  <si>
    <t>Bexley</t>
  </si>
  <si>
    <t>E09000014</t>
  </si>
  <si>
    <t>Haringey</t>
  </si>
  <si>
    <t>E09000021</t>
  </si>
  <si>
    <t>Kingston upon Thames</t>
  </si>
  <si>
    <t>E09000030</t>
  </si>
  <si>
    <t>Tower Hamlets</t>
  </si>
  <si>
    <t>E09000031</t>
  </si>
  <si>
    <t>Waltham Forest</t>
  </si>
  <si>
    <t>Table 2c: Housing Starts on Site and Completions by Local Authority District and Tenure</t>
  </si>
  <si>
    <r>
      <t xml:space="preserve">All programmes except Help to Buy - England (excluding non-Homes England London delivery) 1 April 2019 - 31 March 2020 </t>
    </r>
    <r>
      <rPr>
        <b/>
        <vertAlign val="superscript"/>
        <sz val="12"/>
        <rFont val="Arial"/>
        <family val="2"/>
      </rPr>
      <t>1, 2</t>
    </r>
  </si>
  <si>
    <t>E07000005</t>
  </si>
  <si>
    <t>Chiltern</t>
  </si>
  <si>
    <t>E07000201</t>
  </si>
  <si>
    <t>Forest Heath</t>
  </si>
  <si>
    <t>E06000029</t>
  </si>
  <si>
    <t>Poole</t>
  </si>
  <si>
    <t>Shepway</t>
  </si>
  <si>
    <t>E07000007</t>
  </si>
  <si>
    <t>Wycombe</t>
  </si>
  <si>
    <t>E09000006</t>
  </si>
  <si>
    <t>Bromley</t>
  </si>
  <si>
    <t>E09000033</t>
  </si>
  <si>
    <t>Westminster</t>
  </si>
  <si>
    <t>Table 2d: Housing Starts on Site and Completions by Local Authority District and Tenure</t>
  </si>
  <si>
    <r>
      <t xml:space="preserve">All programmes except Help to Buy - England (excluding non-Homes England London delivery) 1 April 2018 - 31 March 2019 </t>
    </r>
    <r>
      <rPr>
        <b/>
        <vertAlign val="superscript"/>
        <sz val="12"/>
        <rFont val="Arial"/>
        <family val="2"/>
      </rPr>
      <t>1, 2</t>
    </r>
  </si>
  <si>
    <t>E06000028</t>
  </si>
  <si>
    <t>Bournemouth</t>
  </si>
  <si>
    <t>E07000048</t>
  </si>
  <si>
    <t>Christchurch</t>
  </si>
  <si>
    <t>E07000049</t>
  </si>
  <si>
    <t>East Dorset</t>
  </si>
  <si>
    <t>E07000051</t>
  </si>
  <si>
    <t>Purbeck</t>
  </si>
  <si>
    <t>E06000039</t>
  </si>
  <si>
    <t>Slough</t>
  </si>
  <si>
    <t>E07000204</t>
  </si>
  <si>
    <t>St. Edmundsbury</t>
  </si>
  <si>
    <t>E07000205</t>
  </si>
  <si>
    <t>Suffolk Coastal</t>
  </si>
  <si>
    <t>E07000190</t>
  </si>
  <si>
    <t>Taunton Deane</t>
  </si>
  <si>
    <t>E07000206</t>
  </si>
  <si>
    <t>Waveney</t>
  </si>
  <si>
    <t>E07000052</t>
  </si>
  <si>
    <t>West Dorset</t>
  </si>
  <si>
    <t>E07000191</t>
  </si>
  <si>
    <t>West Somerset</t>
  </si>
  <si>
    <t>E07000053</t>
  </si>
  <si>
    <t>Weymouth and Portland</t>
  </si>
  <si>
    <t>E09000018</t>
  </si>
  <si>
    <t>Hounslow</t>
  </si>
  <si>
    <t>E09000022</t>
  </si>
  <si>
    <t>Lambeth</t>
  </si>
  <si>
    <t>E09000026</t>
  </si>
  <si>
    <t>Redbridge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</si>
</sst>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0.0%"/>
  </numFmts>
  <fonts count="25" x14ac:knownFonts="1">
    <font>
      <sz val="10"/>
      <name val="Arial"/>
      <family val="2"/>
    </font>
    <font>
      <sz val="10"/>
      <name val="Arial"/>
      <family val="2"/>
    </font>
    <font>
      <sz val="14"/>
      <color rgb="FF000000"/>
      <name val="Corbel"/>
      <family val="2"/>
    </font>
    <font>
      <sz val="10"/>
      <color rgb="FF00857E"/>
      <name val="Arial"/>
      <family val="2"/>
    </font>
    <font>
      <sz val="28"/>
      <color rgb="FF000000"/>
      <name val="Corbel"/>
      <family val="2"/>
    </font>
    <font>
      <sz val="28"/>
      <color rgb="FF0090D7"/>
      <name val="Corbel"/>
      <family val="2"/>
    </font>
    <font>
      <sz val="18"/>
      <color rgb="FF0090D7"/>
      <name val="Corbel"/>
      <family val="2"/>
    </font>
    <font>
      <sz val="12"/>
      <color rgb="FF000000"/>
      <name val="Corbel"/>
      <family val="2"/>
    </font>
    <font>
      <b/>
      <u/>
      <sz val="10"/>
      <name val="Arial"/>
      <family val="2"/>
    </font>
    <font>
      <vertAlign val="superscript"/>
      <sz val="10"/>
      <name val="Arial"/>
      <family val="2"/>
    </font>
    <font>
      <sz val="10"/>
      <color indexed="8"/>
      <name val="Arial"/>
      <family val="2"/>
    </font>
    <font>
      <sz val="10"/>
      <color theme="1"/>
      <name val="Arial"/>
      <family val="2"/>
    </font>
    <font>
      <u/>
      <sz val="10"/>
      <color indexed="12"/>
      <name val="Arial"/>
      <family val="2"/>
    </font>
    <font>
      <b/>
      <sz val="14"/>
      <name val="Arial"/>
      <family val="2"/>
    </font>
    <font>
      <b/>
      <sz val="10"/>
      <name val="Arial"/>
      <family val="2"/>
    </font>
    <font>
      <b/>
      <sz val="12"/>
      <name val="Arial"/>
      <family val="2"/>
    </font>
    <font>
      <b/>
      <sz val="12"/>
      <color indexed="8"/>
      <name val="Arial"/>
      <family val="2"/>
    </font>
    <font>
      <b/>
      <vertAlign val="superscript"/>
      <sz val="12"/>
      <name val="Arial"/>
      <family val="2"/>
    </font>
    <font>
      <b/>
      <vertAlign val="superscript"/>
      <sz val="10"/>
      <name val="Arial"/>
      <family val="2"/>
    </font>
    <font>
      <i/>
      <sz val="10"/>
      <name val="Arial"/>
      <family val="2"/>
    </font>
    <font>
      <sz val="10"/>
      <color rgb="FFFF0000"/>
      <name val="Arial"/>
      <family val="2"/>
    </font>
    <font>
      <vertAlign val="superscript"/>
      <sz val="10"/>
      <color rgb="FFFF0000"/>
      <name val="Arial"/>
      <family val="2"/>
    </font>
    <font>
      <sz val="8"/>
      <name val="Arial"/>
      <family val="2"/>
    </font>
    <font>
      <b/>
      <sz val="10"/>
      <color theme="1"/>
      <name val="Arial"/>
      <family val="2"/>
    </font>
    <font>
      <b/>
      <sz val="8"/>
      <color indexed="8"/>
      <name val="Arial"/>
      <family val="2"/>
    </font>
  </fonts>
  <fills count="5">
    <fill>
      <patternFill patternType="none"/>
    </fill>
    <fill>
      <patternFill patternType="gray125"/>
    </fill>
    <fill>
      <patternFill patternType="solid">
        <fgColor rgb="FF009590"/>
        <bgColor indexed="64"/>
      </patternFill>
    </fill>
    <fill>
      <patternFill patternType="solid">
        <fgColor rgb="FFD9D9D9"/>
        <bgColor indexed="64"/>
      </patternFill>
    </fill>
    <fill>
      <patternFill patternType="solid">
        <fgColor theme="0"/>
        <bgColor indexed="64"/>
      </patternFill>
    </fill>
  </fills>
  <borders count="6">
    <border>
      <left/>
      <right/>
      <top/>
      <bottom/>
      <diagonal/>
    </border>
    <border>
      <left/>
      <right/>
      <top/>
      <bottom style="medium">
        <color indexed="64"/>
      </bottom>
      <diagonal/>
    </border>
    <border>
      <left/>
      <right/>
      <top style="medium">
        <color auto="1"/>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01">
    <xf numFmtId="0" fontId="0" fillId="0" borderId="0" xfId="0"/>
    <xf numFmtId="0" fontId="2" fillId="0" borderId="0" xfId="0" applyFont="1" applyAlignment="1">
      <alignment horizontal="right" vertical="center"/>
    </xf>
    <xf numFmtId="0" fontId="3" fillId="0" borderId="0" xfId="0" applyFont="1"/>
    <xf numFmtId="0" fontId="0" fillId="0" borderId="0" xfId="0" applyAlignment="1">
      <alignment vertical="center"/>
    </xf>
    <xf numFmtId="0" fontId="9" fillId="0" borderId="0" xfId="0" applyFont="1" applyAlignment="1">
      <alignment horizontal="left" vertical="top"/>
    </xf>
    <xf numFmtId="0" fontId="10" fillId="0" borderId="0" xfId="0" applyFont="1" applyAlignment="1">
      <alignment vertical="top" wrapText="1"/>
    </xf>
    <xf numFmtId="0" fontId="11" fillId="0" borderId="0" xfId="0" applyFont="1" applyAlignment="1">
      <alignment vertical="center" wrapText="1"/>
    </xf>
    <xf numFmtId="0" fontId="12" fillId="0" borderId="0" xfId="2" applyFill="1" applyAlignment="1" applyProtection="1">
      <alignment vertical="top"/>
    </xf>
    <xf numFmtId="0" fontId="12" fillId="0" borderId="0" xfId="2" applyFill="1" applyAlignment="1" applyProtection="1">
      <alignment vertical="center"/>
    </xf>
    <xf numFmtId="0" fontId="11"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1" fillId="0" borderId="0" xfId="0" applyFont="1" applyAlignment="1">
      <alignment vertical="center" wrapText="1"/>
    </xf>
    <xf numFmtId="0" fontId="0" fillId="0" borderId="0" xfId="0" applyAlignment="1">
      <alignment vertical="center" wrapText="1"/>
    </xf>
    <xf numFmtId="0" fontId="9" fillId="0" borderId="0" xfId="0" applyFont="1" applyAlignment="1">
      <alignment vertical="top" wrapText="1"/>
    </xf>
    <xf numFmtId="0" fontId="1" fillId="0" borderId="0" xfId="0" applyFont="1"/>
    <xf numFmtId="0" fontId="0" fillId="0" borderId="0" xfId="0" applyAlignment="1">
      <alignment vertical="top"/>
    </xf>
    <xf numFmtId="164" fontId="0" fillId="0" borderId="0" xfId="0" applyNumberFormat="1" applyAlignment="1">
      <alignment horizontal="left" vertical="top"/>
    </xf>
    <xf numFmtId="164" fontId="0" fillId="0" borderId="0" xfId="0" applyNumberFormat="1" applyAlignment="1">
      <alignment horizontal="left" vertical="center"/>
    </xf>
    <xf numFmtId="0" fontId="9" fillId="0" borderId="0" xfId="0" applyFont="1" applyAlignment="1">
      <alignment horizontal="left"/>
    </xf>
    <xf numFmtId="164" fontId="0" fillId="0" borderId="0" xfId="0" applyNumberFormat="1" applyAlignment="1">
      <alignment horizontal="right"/>
    </xf>
    <xf numFmtId="0" fontId="0" fillId="0" borderId="0" xfId="0" applyAlignment="1">
      <alignment wrapText="1"/>
    </xf>
    <xf numFmtId="0" fontId="0" fillId="3" borderId="0" xfId="0" applyFill="1"/>
    <xf numFmtId="0" fontId="0" fillId="3" borderId="0" xfId="0" applyFill="1" applyAlignment="1">
      <alignment horizontal="center" vertical="center" wrapText="1"/>
    </xf>
    <xf numFmtId="0" fontId="14" fillId="3" borderId="0" xfId="0" applyFont="1" applyFill="1" applyAlignment="1">
      <alignment horizontal="center" vertical="center" wrapText="1"/>
    </xf>
    <xf numFmtId="0" fontId="0" fillId="0" borderId="1" xfId="0" applyBorder="1"/>
    <xf numFmtId="0" fontId="0" fillId="3" borderId="1" xfId="0" applyFill="1" applyBorder="1" applyAlignment="1">
      <alignment horizontal="center" wrapText="1"/>
    </xf>
    <xf numFmtId="0" fontId="14" fillId="3" borderId="1" xfId="0" applyFont="1" applyFill="1" applyBorder="1" applyAlignment="1">
      <alignment horizontal="center" wrapText="1"/>
    </xf>
    <xf numFmtId="0" fontId="9" fillId="0" borderId="1" xfId="0" applyFont="1" applyBorder="1" applyAlignment="1">
      <alignment horizontal="left"/>
    </xf>
    <xf numFmtId="0" fontId="14" fillId="0" borderId="0" xfId="0" applyFont="1" applyAlignment="1">
      <alignment vertical="top"/>
    </xf>
    <xf numFmtId="15" fontId="19" fillId="0" borderId="0" xfId="0" applyNumberFormat="1" applyFont="1"/>
    <xf numFmtId="3" fontId="0" fillId="0" borderId="0" xfId="0" applyNumberFormat="1" applyAlignment="1">
      <alignment horizontal="right"/>
    </xf>
    <xf numFmtId="3" fontId="9" fillId="0" borderId="0" xfId="0" applyNumberFormat="1" applyFont="1" applyAlignment="1">
      <alignment horizontal="left"/>
    </xf>
    <xf numFmtId="0" fontId="9" fillId="0" borderId="0" xfId="0" quotePrefix="1" applyFont="1" applyAlignment="1">
      <alignment horizontal="left"/>
    </xf>
    <xf numFmtId="0" fontId="0" fillId="0" borderId="0" xfId="0" applyAlignment="1">
      <alignment horizontal="left" indent="2"/>
    </xf>
    <xf numFmtId="3" fontId="1" fillId="0" borderId="0" xfId="0" applyNumberFormat="1" applyFont="1" applyAlignment="1">
      <alignment horizontal="right"/>
    </xf>
    <xf numFmtId="3" fontId="14" fillId="0" borderId="0" xfId="0" applyNumberFormat="1" applyFont="1" applyAlignment="1">
      <alignment horizontal="right"/>
    </xf>
    <xf numFmtId="0" fontId="14" fillId="0" borderId="0" xfId="0" applyFont="1" applyAlignment="1">
      <alignment horizontal="right"/>
    </xf>
    <xf numFmtId="0" fontId="14" fillId="0" borderId="1" xfId="0" applyFont="1" applyBorder="1"/>
    <xf numFmtId="3" fontId="14" fillId="0" borderId="1" xfId="0" applyNumberFormat="1" applyFont="1" applyBorder="1" applyAlignment="1">
      <alignment horizontal="right"/>
    </xf>
    <xf numFmtId="3" fontId="9" fillId="0" borderId="1" xfId="0" applyNumberFormat="1" applyFont="1" applyBorder="1" applyAlignment="1">
      <alignment horizontal="left"/>
    </xf>
    <xf numFmtId="0" fontId="14" fillId="0" borderId="0" xfId="0" applyFont="1"/>
    <xf numFmtId="9" fontId="9" fillId="0" borderId="0" xfId="1" applyFont="1" applyFill="1" applyAlignment="1">
      <alignment horizontal="left"/>
    </xf>
    <xf numFmtId="165" fontId="9" fillId="0" borderId="0" xfId="1" applyNumberFormat="1" applyFont="1" applyFill="1" applyAlignment="1">
      <alignment horizontal="left"/>
    </xf>
    <xf numFmtId="9" fontId="14" fillId="0" borderId="0" xfId="1" applyFont="1" applyFill="1" applyBorder="1" applyAlignment="1">
      <alignment horizontal="right"/>
    </xf>
    <xf numFmtId="4" fontId="14" fillId="0" borderId="0" xfId="0" applyNumberFormat="1" applyFont="1" applyAlignment="1">
      <alignment horizontal="right"/>
    </xf>
    <xf numFmtId="0" fontId="0" fillId="0" borderId="2" xfId="0" applyBorder="1"/>
    <xf numFmtId="0" fontId="9" fillId="0" borderId="2" xfId="0" applyFont="1" applyBorder="1" applyAlignment="1">
      <alignment horizontal="lef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indent="2"/>
    </xf>
    <xf numFmtId="3" fontId="0" fillId="0" borderId="0" xfId="0" applyNumberFormat="1"/>
    <xf numFmtId="0" fontId="14" fillId="0" borderId="2" xfId="0" applyFont="1" applyBorder="1"/>
    <xf numFmtId="3" fontId="14" fillId="0" borderId="2" xfId="0" applyNumberFormat="1" applyFont="1" applyBorder="1" applyAlignment="1">
      <alignment horizontal="right"/>
    </xf>
    <xf numFmtId="3" fontId="9" fillId="0" borderId="2" xfId="0" applyNumberFormat="1" applyFont="1" applyBorder="1" applyAlignment="1">
      <alignment horizontal="left"/>
    </xf>
    <xf numFmtId="0" fontId="8" fillId="0" borderId="0" xfId="0" applyFont="1"/>
    <xf numFmtId="0" fontId="14" fillId="0" borderId="0" xfId="0" quotePrefix="1" applyFont="1"/>
    <xf numFmtId="3" fontId="22" fillId="0" borderId="0" xfId="0" applyNumberFormat="1" applyFont="1" applyAlignment="1">
      <alignment horizontal="right" vertical="center" wrapText="1"/>
    </xf>
    <xf numFmtId="3" fontId="0" fillId="0" borderId="2" xfId="0" applyNumberFormat="1" applyBorder="1" applyAlignment="1">
      <alignment horizontal="right"/>
    </xf>
    <xf numFmtId="0" fontId="22" fillId="0" borderId="0" xfId="0" applyFont="1" applyAlignment="1">
      <alignment horizontal="center" vertical="center" wrapText="1"/>
    </xf>
    <xf numFmtId="0" fontId="0" fillId="0" borderId="0" xfId="0" applyAlignment="1">
      <alignment horizontal="left"/>
    </xf>
    <xf numFmtId="0" fontId="15" fillId="0" borderId="0" xfId="0" applyFont="1"/>
    <xf numFmtId="0" fontId="1" fillId="0" borderId="0" xfId="0" applyFont="1" applyAlignment="1" applyProtection="1">
      <alignment horizontal="right" vertical="center" wrapText="1" readingOrder="1"/>
      <protection locked="0"/>
    </xf>
    <xf numFmtId="0" fontId="14" fillId="0" borderId="3" xfId="0" applyFont="1" applyBorder="1" applyAlignment="1">
      <alignment horizontal="center" vertical="center"/>
    </xf>
    <xf numFmtId="0" fontId="14" fillId="0" borderId="3" xfId="0" applyFont="1" applyBorder="1" applyAlignment="1">
      <alignment horizontal="center" vertical="center" wrapText="1"/>
    </xf>
    <xf numFmtId="0" fontId="1" fillId="3" borderId="3" xfId="0" applyFont="1" applyFill="1" applyBorder="1" applyAlignment="1" applyProtection="1">
      <alignment horizontal="center" wrapText="1" readingOrder="1"/>
      <protection locked="0"/>
    </xf>
    <xf numFmtId="0" fontId="0" fillId="3" borderId="3" xfId="0" applyFill="1" applyBorder="1" applyAlignment="1">
      <alignment horizontal="center" wrapText="1"/>
    </xf>
    <xf numFmtId="0" fontId="14" fillId="3" borderId="3" xfId="0" applyFont="1" applyFill="1" applyBorder="1" applyAlignment="1">
      <alignment horizontal="center" wrapText="1"/>
    </xf>
    <xf numFmtId="0" fontId="14" fillId="3" borderId="3" xfId="0" applyFont="1" applyFill="1" applyBorder="1" applyAlignment="1" applyProtection="1">
      <alignment horizontal="center" wrapText="1" readingOrder="1"/>
      <protection locked="0"/>
    </xf>
    <xf numFmtId="0" fontId="1" fillId="0" borderId="3" xfId="0" applyFont="1" applyBorder="1" applyAlignment="1" applyProtection="1">
      <alignment horizontal="center" wrapText="1" readingOrder="1"/>
      <protection locked="0"/>
    </xf>
    <xf numFmtId="0" fontId="8" fillId="0" borderId="4" xfId="0" applyFont="1" applyBorder="1" applyAlignment="1">
      <alignment vertical="center"/>
    </xf>
    <xf numFmtId="0" fontId="8" fillId="0" borderId="4" xfId="0" applyFont="1" applyBorder="1" applyAlignment="1">
      <alignment vertical="center" wrapText="1"/>
    </xf>
    <xf numFmtId="3" fontId="1" fillId="0" borderId="0" xfId="0" applyNumberFormat="1" applyFont="1"/>
    <xf numFmtId="3" fontId="14" fillId="0" borderId="0" xfId="0" applyNumberFormat="1" applyFont="1"/>
    <xf numFmtId="3" fontId="14" fillId="0" borderId="5" xfId="0" applyNumberFormat="1" applyFont="1" applyBorder="1"/>
    <xf numFmtId="0" fontId="8" fillId="0" borderId="0" xfId="0" applyFont="1" applyAlignment="1">
      <alignment vertical="center"/>
    </xf>
    <xf numFmtId="3" fontId="14" fillId="0" borderId="5" xfId="0" applyNumberFormat="1" applyFont="1" applyBorder="1" applyAlignment="1">
      <alignment horizontal="right"/>
    </xf>
    <xf numFmtId="0" fontId="14" fillId="0" borderId="5" xfId="0" applyFont="1" applyBorder="1" applyAlignment="1">
      <alignment horizontal="right"/>
    </xf>
    <xf numFmtId="0" fontId="1" fillId="4" borderId="0" xfId="0" applyFont="1" applyFill="1" applyAlignment="1">
      <alignment horizontal="left" vertical="center" wrapText="1"/>
    </xf>
    <xf numFmtId="0" fontId="9" fillId="0" borderId="0" xfId="0" applyFont="1"/>
    <xf numFmtId="3" fontId="9" fillId="0" borderId="0" xfId="0" applyNumberFormat="1" applyFont="1"/>
    <xf numFmtId="0" fontId="7"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xf numFmtId="0" fontId="8" fillId="0" borderId="0" xfId="0" applyFont="1" applyAlignment="1">
      <alignment vertical="center"/>
    </xf>
    <xf numFmtId="0" fontId="0" fillId="3" borderId="0" xfId="0" applyFill="1" applyAlignment="1">
      <alignment horizontal="center" vertical="center" wrapText="1"/>
    </xf>
    <xf numFmtId="0" fontId="13" fillId="0" borderId="0" xfId="0" applyFont="1" applyAlignment="1">
      <alignment horizontal="center"/>
    </xf>
    <xf numFmtId="0" fontId="0" fillId="0" borderId="0" xfId="0" applyAlignment="1">
      <alignment horizontal="center"/>
    </xf>
    <xf numFmtId="0" fontId="14" fillId="0" borderId="0" xfId="0" applyFont="1" applyAlignment="1">
      <alignment horizontal="center" vertical="center"/>
    </xf>
    <xf numFmtId="0" fontId="15" fillId="0" borderId="0" xfId="0" applyFont="1" applyAlignment="1">
      <alignment wrapText="1"/>
    </xf>
    <xf numFmtId="0" fontId="14" fillId="2" borderId="0" xfId="0" applyFont="1" applyFill="1" applyAlignment="1">
      <alignment horizontal="center"/>
    </xf>
    <xf numFmtId="0" fontId="14" fillId="2" borderId="0" xfId="0" applyFont="1" applyFill="1" applyAlignment="1">
      <alignment horizontal="center" wrapText="1"/>
    </xf>
    <xf numFmtId="0" fontId="14" fillId="0" borderId="0" xfId="0" applyFont="1" applyAlignment="1">
      <alignment horizontal="center"/>
    </xf>
    <xf numFmtId="0" fontId="14" fillId="2" borderId="0" xfId="0" applyFont="1" applyFill="1" applyAlignment="1" applyProtection="1">
      <alignment horizontal="center" vertical="center" wrapText="1" readingOrder="1"/>
      <protection locked="0"/>
    </xf>
    <xf numFmtId="0" fontId="14" fillId="2" borderId="0" xfId="0" applyFont="1" applyFill="1" applyAlignment="1" applyProtection="1">
      <alignment vertical="top" wrapText="1" readingOrder="1"/>
      <protection locked="0"/>
    </xf>
    <xf numFmtId="0" fontId="14" fillId="2" borderId="0" xfId="0" applyFont="1" applyFill="1" applyAlignment="1">
      <alignment wrapText="1" readingOrder="1"/>
    </xf>
    <xf numFmtId="0" fontId="14" fillId="2" borderId="0" xfId="0" applyFont="1" applyFill="1" applyAlignment="1" applyProtection="1">
      <alignment vertical="top" wrapText="1"/>
      <protection locked="0"/>
    </xf>
    <xf numFmtId="0" fontId="14" fillId="2" borderId="0" xfId="0" applyFont="1" applyFill="1"/>
    <xf numFmtId="0" fontId="23" fillId="0" borderId="0" xfId="0" applyFont="1" applyAlignment="1">
      <alignment horizontal="center"/>
    </xf>
  </cellXfs>
  <cellStyles count="3">
    <cellStyle name="Hyperlink" xfId="2" builtinId="8"/>
    <cellStyle name="Normal" xfId="0" builtinId="0"/>
    <cellStyle name="Percent" xfId="1" builtinId="5"/>
  </cellStyles>
  <dxfs count="55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393701</xdr:colOff>
      <xdr:row>0</xdr:row>
      <xdr:rowOff>88900</xdr:rowOff>
    </xdr:from>
    <xdr:to>
      <xdr:col>3</xdr:col>
      <xdr:colOff>107951</xdr:colOff>
      <xdr:row>9</xdr:row>
      <xdr:rowOff>108007</xdr:rowOff>
    </xdr:to>
    <xdr:pic>
      <xdr:nvPicPr>
        <xdr:cNvPr id="2" name="Picture 1" descr="http://hca-net/wp-content/uploads/2019/08/Homes-England_BLK_AW-300x291.png">
          <a:extLst>
            <a:ext uri="{FF2B5EF4-FFF2-40B4-BE49-F238E27FC236}">
              <a16:creationId xmlns:a16="http://schemas.microsoft.com/office/drawing/2014/main" id="{652BE249-6677-49C8-832A-E24339989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6" y="85725"/>
          <a:ext cx="1543050" cy="1524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27</xdr:row>
      <xdr:rowOff>120650</xdr:rowOff>
    </xdr:from>
    <xdr:to>
      <xdr:col>15</xdr:col>
      <xdr:colOff>569975</xdr:colOff>
      <xdr:row>35</xdr:row>
      <xdr:rowOff>146050</xdr:rowOff>
    </xdr:to>
    <xdr:pic>
      <xdr:nvPicPr>
        <xdr:cNvPr id="3" name="Picture 2">
          <a:extLst>
            <a:ext uri="{FF2B5EF4-FFF2-40B4-BE49-F238E27FC236}">
              <a16:creationId xmlns:a16="http://schemas.microsoft.com/office/drawing/2014/main" id="{4A8E08BC-8EC0-4AE2-B984-FFCC593F98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 y="5410200"/>
          <a:ext cx="9688575"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collections/housing-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FB970-6D19-4D8D-AC7C-17EC7E735C9B}">
  <dimension ref="B9:O21"/>
  <sheetViews>
    <sheetView showGridLines="0" zoomScaleNormal="100" workbookViewId="0"/>
  </sheetViews>
  <sheetFormatPr defaultRowHeight="12.5" x14ac:dyDescent="0.25"/>
  <sheetData>
    <row r="9" spans="3:15" ht="18.5" x14ac:dyDescent="0.25">
      <c r="O9" s="1" t="s">
        <v>0</v>
      </c>
    </row>
    <row r="12" spans="3:15" x14ac:dyDescent="0.25">
      <c r="I12" s="2"/>
    </row>
    <row r="13" spans="3:15" ht="36" x14ac:dyDescent="0.25">
      <c r="C13" s="83" t="s">
        <v>1</v>
      </c>
      <c r="D13" s="83"/>
      <c r="E13" s="83"/>
      <c r="F13" s="83"/>
      <c r="G13" s="83"/>
      <c r="H13" s="83"/>
      <c r="I13" s="83"/>
      <c r="J13" s="83"/>
      <c r="K13" s="83"/>
    </row>
    <row r="14" spans="3:15" ht="36" x14ac:dyDescent="0.25">
      <c r="C14" s="84" t="s">
        <v>2</v>
      </c>
      <c r="D14" s="84"/>
      <c r="E14" s="84"/>
      <c r="F14" s="84"/>
      <c r="G14" s="84"/>
      <c r="H14" s="84"/>
      <c r="I14" s="84"/>
      <c r="J14" s="84"/>
      <c r="K14" s="84"/>
    </row>
    <row r="15" spans="3:15" ht="23.5" x14ac:dyDescent="0.55000000000000004">
      <c r="C15" s="85" t="s">
        <v>3</v>
      </c>
      <c r="D15" s="85"/>
      <c r="E15" s="85"/>
      <c r="F15" s="85"/>
      <c r="G15" s="85"/>
      <c r="H15" s="85"/>
      <c r="I15" s="85"/>
      <c r="J15" s="85"/>
      <c r="K15" s="85"/>
    </row>
    <row r="19" spans="2:6" ht="15.5" x14ac:dyDescent="0.25">
      <c r="B19" s="81" t="s">
        <v>4</v>
      </c>
      <c r="C19" s="81"/>
      <c r="D19" s="81"/>
      <c r="E19" s="81"/>
      <c r="F19" s="81"/>
    </row>
    <row r="20" spans="2:6" ht="15.5" x14ac:dyDescent="0.25">
      <c r="B20" s="81" t="s">
        <v>5</v>
      </c>
      <c r="C20" s="82"/>
      <c r="D20" s="82"/>
      <c r="E20" s="82"/>
      <c r="F20" s="82"/>
    </row>
    <row r="21" spans="2:6" ht="15.5" x14ac:dyDescent="0.25">
      <c r="B21" s="81" t="s">
        <v>6</v>
      </c>
      <c r="C21" s="82"/>
      <c r="D21" s="82"/>
      <c r="E21" s="82"/>
      <c r="F21" s="82"/>
    </row>
  </sheetData>
  <mergeCells count="6">
    <mergeCell ref="B21:F21"/>
    <mergeCell ref="C13:K13"/>
    <mergeCell ref="C14:K14"/>
    <mergeCell ref="C15:K15"/>
    <mergeCell ref="B19:F19"/>
    <mergeCell ref="B20:F20"/>
  </mergeCells>
  <pageMargins left="0.31496062992125984" right="0.31496062992125984" top="0.74803149606299213" bottom="0" header="0.31496062992125984" footer="0"/>
  <pageSetup paperSize="9" orientation="landscape" r:id="rId1"/>
  <headerFooter scaleWithDoc="0" alignWithMargins="0">
    <oddFooter>&amp;C&amp;1#&amp;"Calibri"&amp;12&amp;K0078D7OFFICIAL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A6C10-AAD9-4003-BCE8-C6A0E5AFE2C1}">
  <sheetPr>
    <pageSetUpPr fitToPage="1"/>
  </sheetPr>
  <dimension ref="A1:R32"/>
  <sheetViews>
    <sheetView showGridLines="0" zoomScale="90" zoomScaleNormal="90" zoomScaleSheetLayoutView="90" workbookViewId="0">
      <selection sqref="A1:B1"/>
    </sheetView>
  </sheetViews>
  <sheetFormatPr defaultRowHeight="12.5" x14ac:dyDescent="0.25"/>
  <cols>
    <col min="1" max="1" width="2.08984375" bestFit="1" customWidth="1"/>
    <col min="2" max="2" width="194.08984375" customWidth="1"/>
    <col min="7" max="7" width="9.08984375" customWidth="1"/>
  </cols>
  <sheetData>
    <row r="1" spans="1:18" ht="13" x14ac:dyDescent="0.25">
      <c r="A1" s="86" t="s">
        <v>7</v>
      </c>
      <c r="B1" s="86"/>
      <c r="C1" s="3"/>
      <c r="D1" s="3"/>
      <c r="E1" s="3"/>
      <c r="F1" s="3"/>
      <c r="G1" s="3"/>
      <c r="H1" s="3"/>
      <c r="I1" s="3"/>
      <c r="J1" s="3"/>
      <c r="K1" s="3"/>
      <c r="L1" s="3"/>
      <c r="M1" s="3"/>
      <c r="N1" s="3"/>
      <c r="O1" s="3"/>
      <c r="P1" s="3"/>
      <c r="Q1" s="3"/>
      <c r="R1" s="3"/>
    </row>
    <row r="2" spans="1:18" ht="51" customHeight="1" x14ac:dyDescent="0.25">
      <c r="A2" s="4">
        <v>1</v>
      </c>
      <c r="B2" s="5" t="s">
        <v>8</v>
      </c>
      <c r="C2" s="6"/>
      <c r="D2" s="6"/>
      <c r="E2" s="6"/>
      <c r="F2" s="6"/>
      <c r="G2" s="6"/>
      <c r="H2" s="6"/>
      <c r="I2" s="6"/>
      <c r="J2" s="6"/>
      <c r="K2" s="6"/>
      <c r="L2" s="6"/>
      <c r="M2" s="6"/>
      <c r="N2" s="6"/>
      <c r="O2" s="6"/>
      <c r="P2" s="6"/>
      <c r="Q2" s="6"/>
      <c r="R2" s="6"/>
    </row>
    <row r="3" spans="1:18" ht="20.5" customHeight="1" x14ac:dyDescent="0.25">
      <c r="A3" s="4"/>
      <c r="B3" s="7" t="s">
        <v>9</v>
      </c>
      <c r="C3" s="8"/>
      <c r="D3" s="8"/>
      <c r="E3" s="8"/>
      <c r="F3" s="8"/>
      <c r="G3" s="8"/>
      <c r="H3" s="8"/>
      <c r="I3" s="8"/>
      <c r="J3" s="8"/>
      <c r="K3" s="8"/>
      <c r="L3" s="8"/>
      <c r="M3" s="8"/>
      <c r="N3" s="8"/>
      <c r="O3" s="8"/>
      <c r="P3" s="8"/>
      <c r="Q3" s="8"/>
      <c r="R3" s="8"/>
    </row>
    <row r="4" spans="1:18" ht="30" customHeight="1" x14ac:dyDescent="0.25">
      <c r="A4" s="4">
        <v>2</v>
      </c>
      <c r="B4" s="9" t="s">
        <v>10</v>
      </c>
      <c r="C4" s="6"/>
      <c r="D4" s="6"/>
      <c r="E4" s="6"/>
      <c r="F4" s="6"/>
      <c r="G4" s="6"/>
      <c r="H4" s="6"/>
      <c r="I4" s="6"/>
      <c r="J4" s="6"/>
      <c r="K4" s="6"/>
      <c r="L4" s="6"/>
      <c r="M4" s="6"/>
      <c r="N4" s="6"/>
      <c r="O4" s="6"/>
      <c r="P4" s="6"/>
      <c r="Q4" s="6"/>
      <c r="R4" s="6"/>
    </row>
    <row r="5" spans="1:18" ht="43.5" customHeight="1" x14ac:dyDescent="0.25">
      <c r="A5" s="4">
        <v>3</v>
      </c>
      <c r="B5" s="9" t="s">
        <v>11</v>
      </c>
      <c r="C5" s="6"/>
      <c r="D5" s="6"/>
      <c r="E5" s="6"/>
      <c r="F5" s="6"/>
      <c r="G5" s="6"/>
      <c r="H5" s="6"/>
      <c r="I5" s="6"/>
      <c r="J5" s="6"/>
      <c r="K5" s="6"/>
      <c r="L5" s="6"/>
      <c r="M5" s="6"/>
      <c r="N5" s="6"/>
      <c r="O5" s="6"/>
      <c r="P5" s="6"/>
      <c r="Q5" s="6"/>
      <c r="R5" s="6"/>
    </row>
    <row r="6" spans="1:18" ht="30" customHeight="1" x14ac:dyDescent="0.25">
      <c r="A6" s="4">
        <v>4</v>
      </c>
      <c r="B6" s="9" t="s">
        <v>12</v>
      </c>
      <c r="C6" s="6"/>
      <c r="D6" s="6"/>
      <c r="E6" s="6"/>
      <c r="F6" s="6"/>
      <c r="G6" s="6"/>
      <c r="H6" s="6"/>
      <c r="I6" s="6"/>
      <c r="J6" s="6"/>
      <c r="K6" s="6"/>
      <c r="L6" s="6"/>
      <c r="M6" s="6"/>
      <c r="N6" s="6"/>
      <c r="O6" s="6"/>
      <c r="P6" s="6"/>
      <c r="Q6" s="6"/>
      <c r="R6" s="6"/>
    </row>
    <row r="7" spans="1:18" ht="30" customHeight="1" x14ac:dyDescent="0.25">
      <c r="A7" s="4">
        <v>5</v>
      </c>
      <c r="B7" s="10" t="s">
        <v>13</v>
      </c>
      <c r="C7" s="6"/>
      <c r="D7" s="6"/>
      <c r="E7" s="6"/>
      <c r="F7" s="6"/>
      <c r="G7" s="6"/>
      <c r="H7" s="6"/>
      <c r="I7" s="6"/>
      <c r="J7" s="6"/>
      <c r="K7" s="6"/>
      <c r="L7" s="6"/>
      <c r="M7" s="6"/>
      <c r="N7" s="6"/>
      <c r="O7" s="6"/>
      <c r="P7" s="6"/>
      <c r="Q7" s="6"/>
      <c r="R7" s="6"/>
    </row>
    <row r="8" spans="1:18" ht="16" customHeight="1" x14ac:dyDescent="0.25">
      <c r="A8" s="4">
        <v>6</v>
      </c>
      <c r="B8" s="10" t="s">
        <v>14</v>
      </c>
      <c r="C8" s="6"/>
      <c r="D8" s="6"/>
      <c r="E8" s="6"/>
      <c r="F8" s="6"/>
      <c r="G8" s="6"/>
      <c r="H8" s="6"/>
      <c r="I8" s="6"/>
      <c r="J8" s="6"/>
      <c r="K8" s="6"/>
      <c r="L8" s="6"/>
      <c r="M8" s="6"/>
      <c r="N8" s="6"/>
      <c r="O8" s="6"/>
      <c r="P8" s="6"/>
      <c r="Q8" s="6"/>
      <c r="R8" s="6"/>
    </row>
    <row r="9" spans="1:18" ht="16" customHeight="1" x14ac:dyDescent="0.25">
      <c r="A9" s="4">
        <v>7</v>
      </c>
      <c r="B9" s="10" t="s">
        <v>15</v>
      </c>
      <c r="C9" s="6"/>
      <c r="D9" s="6"/>
      <c r="E9" s="6"/>
      <c r="F9" s="6"/>
      <c r="G9" s="6"/>
      <c r="H9" s="6"/>
      <c r="I9" s="6"/>
      <c r="J9" s="6"/>
      <c r="K9" s="6"/>
      <c r="L9" s="6"/>
      <c r="M9" s="6"/>
      <c r="N9" s="6"/>
      <c r="O9" s="6"/>
      <c r="P9" s="6"/>
      <c r="Q9" s="6"/>
      <c r="R9" s="6"/>
    </row>
    <row r="10" spans="1:18" ht="30" customHeight="1" x14ac:dyDescent="0.25">
      <c r="A10" s="4">
        <v>8</v>
      </c>
      <c r="B10" s="11" t="s">
        <v>16</v>
      </c>
      <c r="C10" s="12"/>
      <c r="D10" s="12"/>
      <c r="E10" s="12"/>
      <c r="F10" s="12"/>
      <c r="G10" s="12"/>
      <c r="H10" s="12"/>
      <c r="I10" s="12"/>
      <c r="J10" s="12"/>
      <c r="K10" s="12"/>
      <c r="L10" s="12"/>
      <c r="M10" s="12"/>
      <c r="N10" s="12"/>
      <c r="O10" s="12"/>
      <c r="P10" s="12"/>
      <c r="Q10" s="12"/>
      <c r="R10" s="12"/>
    </row>
    <row r="11" spans="1:18" ht="30" customHeight="1" x14ac:dyDescent="0.25">
      <c r="A11" s="4">
        <v>9</v>
      </c>
      <c r="B11" s="10" t="s">
        <v>17</v>
      </c>
      <c r="C11" s="6"/>
      <c r="D11" s="6"/>
      <c r="E11" s="6"/>
      <c r="F11" s="6"/>
      <c r="G11" s="6"/>
      <c r="H11" s="6"/>
      <c r="I11" s="6"/>
      <c r="J11" s="6"/>
      <c r="K11" s="6"/>
      <c r="L11" s="6"/>
      <c r="M11" s="6"/>
      <c r="N11" s="6"/>
      <c r="O11" s="6"/>
      <c r="P11" s="6"/>
      <c r="Q11" s="6"/>
      <c r="R11" s="6"/>
    </row>
    <row r="12" spans="1:18" s="3" customFormat="1" ht="30" customHeight="1" x14ac:dyDescent="0.25">
      <c r="A12" s="4">
        <v>10</v>
      </c>
      <c r="B12" s="10" t="s">
        <v>18</v>
      </c>
      <c r="C12" s="13"/>
      <c r="D12" s="13"/>
      <c r="E12" s="13"/>
      <c r="F12" s="13"/>
      <c r="G12" s="13"/>
      <c r="H12" s="13"/>
      <c r="I12" s="13"/>
      <c r="J12" s="13"/>
      <c r="K12" s="13"/>
      <c r="L12" s="13"/>
      <c r="M12" s="13"/>
      <c r="N12" s="13"/>
      <c r="O12" s="13"/>
      <c r="P12" s="13"/>
      <c r="Q12" s="13"/>
      <c r="R12" s="13"/>
    </row>
    <row r="13" spans="1:18" ht="30" customHeight="1" x14ac:dyDescent="0.25">
      <c r="A13" s="4">
        <v>11</v>
      </c>
      <c r="B13" s="10" t="s">
        <v>19</v>
      </c>
      <c r="C13" s="12"/>
      <c r="D13" s="12"/>
      <c r="E13" s="12"/>
      <c r="F13" s="12"/>
      <c r="G13" s="12"/>
      <c r="H13" s="12"/>
      <c r="I13" s="12"/>
      <c r="J13" s="12"/>
      <c r="K13" s="12"/>
      <c r="L13" s="12"/>
      <c r="M13" s="12"/>
      <c r="N13" s="12"/>
      <c r="O13" s="12"/>
      <c r="P13" s="12"/>
      <c r="Q13" s="12"/>
      <c r="R13" s="12"/>
    </row>
    <row r="14" spans="1:18" ht="43.5" customHeight="1" x14ac:dyDescent="0.25">
      <c r="A14" s="4">
        <v>12</v>
      </c>
      <c r="B14" s="10" t="s">
        <v>20</v>
      </c>
      <c r="C14" s="12"/>
      <c r="D14" s="12"/>
      <c r="E14" s="12"/>
      <c r="F14" s="12"/>
      <c r="G14" s="12"/>
      <c r="H14" s="12"/>
      <c r="I14" s="12"/>
      <c r="J14" s="12"/>
      <c r="K14" s="12"/>
      <c r="L14" s="12"/>
      <c r="M14" s="12"/>
      <c r="N14" s="12"/>
      <c r="O14" s="12"/>
      <c r="P14" s="12"/>
      <c r="Q14" s="12"/>
      <c r="R14" s="12"/>
    </row>
    <row r="15" spans="1:18" s="3" customFormat="1" ht="30" customHeight="1" x14ac:dyDescent="0.25">
      <c r="A15" s="4">
        <v>13</v>
      </c>
      <c r="B15" s="10" t="s">
        <v>21</v>
      </c>
      <c r="C15" s="13"/>
      <c r="D15" s="13"/>
      <c r="E15" s="13"/>
      <c r="F15" s="13"/>
      <c r="G15" s="13"/>
      <c r="H15" s="13"/>
      <c r="I15" s="13"/>
      <c r="J15" s="13"/>
      <c r="K15" s="13"/>
      <c r="L15" s="13"/>
      <c r="M15" s="13"/>
      <c r="N15" s="13"/>
      <c r="O15" s="13"/>
      <c r="P15" s="13"/>
      <c r="Q15" s="13"/>
      <c r="R15" s="13"/>
    </row>
    <row r="16" spans="1:18" s="3" customFormat="1" ht="16" customHeight="1" x14ac:dyDescent="0.25">
      <c r="A16" s="4">
        <v>14</v>
      </c>
      <c r="B16" s="10" t="s">
        <v>22</v>
      </c>
      <c r="C16" s="13"/>
      <c r="D16" s="13"/>
      <c r="E16" s="13"/>
      <c r="F16" s="13"/>
      <c r="G16" s="13"/>
      <c r="H16" s="13"/>
      <c r="I16" s="13"/>
      <c r="J16" s="13"/>
      <c r="K16" s="13"/>
      <c r="L16" s="13"/>
      <c r="M16" s="13"/>
      <c r="N16" s="13"/>
      <c r="O16" s="13"/>
      <c r="P16" s="13"/>
      <c r="Q16" s="13"/>
      <c r="R16" s="13"/>
    </row>
    <row r="17" spans="1:18" ht="16" customHeight="1" x14ac:dyDescent="0.25">
      <c r="A17" s="4">
        <v>15</v>
      </c>
      <c r="B17" s="9" t="s">
        <v>23</v>
      </c>
      <c r="C17" s="12"/>
      <c r="D17" s="12"/>
      <c r="E17" s="12"/>
      <c r="F17" s="12"/>
      <c r="G17" s="12"/>
      <c r="H17" s="12"/>
      <c r="I17" s="12"/>
      <c r="J17" s="12"/>
      <c r="K17" s="12"/>
      <c r="L17" s="12"/>
      <c r="M17" s="12"/>
      <c r="N17" s="12"/>
      <c r="O17" s="12"/>
      <c r="P17" s="12"/>
      <c r="Q17" s="12"/>
      <c r="R17" s="12"/>
    </row>
    <row r="18" spans="1:18" ht="56.15" customHeight="1" x14ac:dyDescent="0.25">
      <c r="A18" s="4">
        <v>16</v>
      </c>
      <c r="B18" s="10" t="s">
        <v>24</v>
      </c>
      <c r="C18" s="12"/>
      <c r="D18" s="12"/>
      <c r="E18" s="12"/>
      <c r="F18" s="12"/>
      <c r="G18" s="12"/>
      <c r="H18" s="12"/>
      <c r="I18" s="12"/>
      <c r="J18" s="12"/>
      <c r="K18" s="12"/>
      <c r="L18" s="12"/>
      <c r="M18" s="12"/>
      <c r="N18" s="12"/>
      <c r="O18" s="12"/>
      <c r="P18" s="12"/>
      <c r="Q18" s="12"/>
      <c r="R18" s="12"/>
    </row>
    <row r="19" spans="1:18" ht="43.5" customHeight="1" x14ac:dyDescent="0.25">
      <c r="A19" s="4">
        <v>17</v>
      </c>
      <c r="B19" s="10" t="s">
        <v>25</v>
      </c>
      <c r="C19" s="13"/>
      <c r="D19" s="13"/>
      <c r="E19" s="13"/>
      <c r="F19" s="13"/>
      <c r="G19" s="13"/>
      <c r="H19" s="13"/>
      <c r="I19" s="13"/>
      <c r="J19" s="13"/>
      <c r="K19" s="13"/>
      <c r="L19" s="13"/>
      <c r="M19" s="13"/>
      <c r="N19" s="13"/>
      <c r="O19" s="13"/>
      <c r="P19" s="13"/>
      <c r="Q19" s="13"/>
      <c r="R19" s="13"/>
    </row>
    <row r="20" spans="1:18" s="3" customFormat="1" ht="43.5" customHeight="1" x14ac:dyDescent="0.25">
      <c r="A20" s="4">
        <v>18</v>
      </c>
      <c r="B20" s="10" t="s">
        <v>26</v>
      </c>
      <c r="C20" s="13"/>
      <c r="D20" s="13"/>
      <c r="E20" s="13"/>
      <c r="F20" s="13"/>
      <c r="G20" s="13"/>
      <c r="H20" s="13"/>
      <c r="I20" s="13"/>
      <c r="J20" s="13"/>
      <c r="K20" s="13"/>
      <c r="L20" s="13"/>
      <c r="M20" s="13"/>
      <c r="N20" s="13"/>
      <c r="O20" s="13"/>
      <c r="P20" s="13"/>
      <c r="Q20" s="13"/>
      <c r="R20" s="13"/>
    </row>
    <row r="21" spans="1:18" ht="16" customHeight="1" x14ac:dyDescent="0.25">
      <c r="A21" s="4">
        <v>19</v>
      </c>
      <c r="B21" s="10" t="s">
        <v>27</v>
      </c>
      <c r="C21" s="12"/>
      <c r="D21" s="12"/>
      <c r="E21" s="12"/>
      <c r="F21" s="12"/>
      <c r="G21" s="12"/>
      <c r="H21" s="12"/>
      <c r="I21" s="12"/>
      <c r="J21" s="12"/>
      <c r="K21" s="12"/>
      <c r="L21" s="12"/>
      <c r="M21" s="12"/>
      <c r="N21" s="12"/>
      <c r="O21" s="12"/>
      <c r="P21" s="12"/>
      <c r="Q21" s="12"/>
      <c r="R21" s="12"/>
    </row>
    <row r="22" spans="1:18" ht="16" customHeight="1" x14ac:dyDescent="0.25">
      <c r="A22" s="4">
        <v>20</v>
      </c>
      <c r="B22" s="14" t="s">
        <v>28</v>
      </c>
      <c r="C22" s="12"/>
      <c r="D22" s="12"/>
      <c r="E22" s="12"/>
      <c r="F22" s="12"/>
      <c r="G22" s="12"/>
      <c r="H22" s="12"/>
      <c r="I22" s="12"/>
      <c r="J22" s="12"/>
      <c r="K22" s="12"/>
      <c r="L22" s="12"/>
      <c r="M22" s="12"/>
      <c r="N22" s="12"/>
      <c r="O22" s="12"/>
      <c r="P22" s="12"/>
      <c r="Q22" s="12"/>
      <c r="R22" s="12"/>
    </row>
    <row r="23" spans="1:18" s="3" customFormat="1" ht="56.15" customHeight="1" x14ac:dyDescent="0.25">
      <c r="A23" s="4">
        <v>21</v>
      </c>
      <c r="B23" s="10" t="s">
        <v>29</v>
      </c>
      <c r="C23" s="12"/>
      <c r="D23" s="12"/>
      <c r="E23" s="12"/>
      <c r="F23" s="12"/>
      <c r="G23" s="12"/>
      <c r="H23" s="12"/>
      <c r="I23" s="12"/>
      <c r="J23" s="12"/>
      <c r="K23" s="12"/>
      <c r="L23" s="12"/>
      <c r="M23" s="12"/>
      <c r="N23" s="12"/>
      <c r="O23" s="12"/>
      <c r="P23" s="12"/>
      <c r="Q23" s="12"/>
      <c r="R23" s="12"/>
    </row>
    <row r="24" spans="1:18" ht="16" customHeight="1" x14ac:dyDescent="0.25">
      <c r="A24" s="4">
        <v>22</v>
      </c>
      <c r="B24" s="10" t="s">
        <v>30</v>
      </c>
      <c r="C24" s="6"/>
      <c r="D24" s="6"/>
      <c r="E24" s="6"/>
      <c r="F24" s="6"/>
      <c r="G24" s="6"/>
      <c r="H24" s="6"/>
      <c r="I24" s="6"/>
      <c r="J24" s="6"/>
      <c r="K24" s="6"/>
      <c r="L24" s="6"/>
      <c r="M24" s="6"/>
      <c r="N24" s="6"/>
      <c r="O24" s="6"/>
      <c r="P24" s="6"/>
      <c r="Q24" s="6"/>
      <c r="R24" s="6"/>
    </row>
    <row r="25" spans="1:18" ht="16" customHeight="1" x14ac:dyDescent="0.25">
      <c r="A25" s="4">
        <v>23</v>
      </c>
      <c r="B25" s="14" t="s">
        <v>31</v>
      </c>
      <c r="C25" s="12"/>
      <c r="D25" s="12"/>
      <c r="E25" s="12"/>
      <c r="F25" s="12"/>
      <c r="G25" s="12"/>
      <c r="H25" s="12"/>
      <c r="I25" s="12"/>
      <c r="J25" s="12"/>
      <c r="K25" s="12"/>
      <c r="L25" s="12"/>
      <c r="M25" s="12"/>
      <c r="N25" s="12"/>
      <c r="O25" s="12"/>
      <c r="P25" s="12"/>
      <c r="Q25" s="12"/>
      <c r="R25" s="12"/>
    </row>
    <row r="26" spans="1:18" ht="16" customHeight="1" x14ac:dyDescent="0.25">
      <c r="A26" s="4">
        <v>24</v>
      </c>
      <c r="B26" s="10" t="s">
        <v>32</v>
      </c>
      <c r="C26" s="12"/>
      <c r="D26" s="12"/>
      <c r="E26" s="12"/>
      <c r="F26" s="12"/>
      <c r="G26" s="12"/>
      <c r="H26" s="12"/>
      <c r="I26" s="12"/>
      <c r="J26" s="12"/>
      <c r="K26" s="12"/>
      <c r="L26" s="12"/>
      <c r="M26" s="12"/>
      <c r="N26" s="12"/>
      <c r="O26" s="12"/>
      <c r="P26" s="12"/>
      <c r="Q26" s="12"/>
      <c r="R26" s="12"/>
    </row>
    <row r="27" spans="1:18" s="15" customFormat="1" ht="30" customHeight="1" x14ac:dyDescent="0.25">
      <c r="A27" s="4">
        <v>25</v>
      </c>
      <c r="B27" s="10" t="s">
        <v>33</v>
      </c>
      <c r="C27" s="13"/>
      <c r="D27" s="13"/>
      <c r="E27" s="13"/>
      <c r="F27" s="13"/>
      <c r="G27" s="13"/>
      <c r="H27" s="13"/>
      <c r="I27" s="13"/>
      <c r="J27" s="13"/>
      <c r="K27" s="13"/>
      <c r="L27" s="13"/>
      <c r="M27" s="13"/>
      <c r="N27" s="13"/>
      <c r="O27" s="13"/>
      <c r="P27" s="13"/>
      <c r="Q27" s="13"/>
      <c r="R27" s="13"/>
    </row>
    <row r="28" spans="1:18" ht="14.5" x14ac:dyDescent="0.25">
      <c r="A28" s="4"/>
      <c r="B28" s="16"/>
      <c r="C28" s="3"/>
      <c r="D28" s="3"/>
      <c r="E28" s="3"/>
      <c r="F28" s="3"/>
      <c r="G28" s="3"/>
      <c r="H28" s="3"/>
      <c r="I28" s="3"/>
      <c r="J28" s="3"/>
      <c r="K28" s="3"/>
      <c r="L28" s="3"/>
      <c r="M28" s="3"/>
      <c r="N28" s="3"/>
      <c r="O28" s="3"/>
      <c r="P28" s="3"/>
      <c r="Q28" s="3"/>
      <c r="R28" s="3"/>
    </row>
    <row r="29" spans="1:18" ht="14.5" x14ac:dyDescent="0.25">
      <c r="A29" s="4"/>
      <c r="B29" s="17" t="str">
        <f>'Table 1'!R1</f>
        <v>Publication date:  2 December 2021</v>
      </c>
      <c r="C29" s="3"/>
      <c r="D29" s="3"/>
      <c r="E29" s="3"/>
      <c r="F29" s="3"/>
      <c r="G29" s="3"/>
      <c r="H29" s="3"/>
      <c r="I29" s="3"/>
      <c r="J29" s="3"/>
      <c r="K29" s="3"/>
      <c r="L29" s="3"/>
      <c r="M29" s="3"/>
      <c r="N29" s="3"/>
      <c r="O29" s="3"/>
      <c r="P29" s="3"/>
      <c r="Q29" s="3"/>
      <c r="R29" s="3"/>
    </row>
    <row r="30" spans="1:18" x14ac:dyDescent="0.25">
      <c r="B30" s="3"/>
      <c r="C30" s="3"/>
      <c r="D30" s="3"/>
      <c r="E30" s="3"/>
      <c r="F30" s="3"/>
      <c r="G30" s="3"/>
      <c r="H30" s="3"/>
      <c r="I30" s="3"/>
      <c r="J30" s="3"/>
      <c r="K30" s="3"/>
      <c r="L30" s="3"/>
      <c r="M30" s="3"/>
      <c r="N30" s="3"/>
      <c r="O30" s="3"/>
      <c r="P30" s="3"/>
      <c r="Q30" s="3"/>
      <c r="R30" s="3"/>
    </row>
    <row r="31" spans="1:18" x14ac:dyDescent="0.25">
      <c r="C31" s="18"/>
      <c r="D31" s="3"/>
      <c r="E31" s="3"/>
      <c r="F31" s="3"/>
      <c r="G31" s="3"/>
      <c r="H31" s="3"/>
      <c r="I31" s="3"/>
      <c r="J31" s="3"/>
      <c r="K31" s="3"/>
      <c r="L31" s="3"/>
      <c r="M31" s="3"/>
      <c r="N31" s="3"/>
      <c r="O31" s="3"/>
      <c r="P31" s="3"/>
      <c r="Q31" s="3"/>
      <c r="R31" s="3"/>
    </row>
    <row r="32" spans="1:18" x14ac:dyDescent="0.25">
      <c r="B32" s="15"/>
      <c r="C32" s="15"/>
    </row>
  </sheetData>
  <mergeCells count="1">
    <mergeCell ref="A1:B1"/>
  </mergeCells>
  <hyperlinks>
    <hyperlink ref="B3" r:id="rId1" xr:uid="{3E274632-495B-4791-8777-D51C60496EC3}"/>
  </hyperlinks>
  <pageMargins left="0.70866141732283472" right="0.70866141732283472" top="0.35433070866141736" bottom="0.35433070866141736" header="0.31496062992125984" footer="0.31496062992125984"/>
  <pageSetup paperSize="9" scale="67" orientation="landscape" r:id="rId2"/>
  <headerFooter>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C99F-CA9F-4404-917D-8B344BD44FDE}">
  <sheetPr>
    <pageSetUpPr fitToPage="1"/>
  </sheetPr>
  <dimension ref="A1:T548"/>
  <sheetViews>
    <sheetView tabSelected="1" zoomScaleNormal="100" zoomScaleSheetLayoutView="70" workbookViewId="0">
      <pane xSplit="2" ySplit="8" topLeftCell="C9" activePane="bottomRight" state="frozen"/>
      <selection pane="topRight"/>
      <selection pane="bottomLeft"/>
      <selection pane="bottomRight" activeCell="C9" sqref="C9"/>
    </sheetView>
  </sheetViews>
  <sheetFormatPr defaultRowHeight="14.5" x14ac:dyDescent="0.25"/>
  <cols>
    <col min="1" max="1" width="8.08984375" customWidth="1"/>
    <col min="2" max="2" width="61.6328125" customWidth="1"/>
    <col min="3" max="10" width="10.81640625" customWidth="1"/>
    <col min="11" max="11" width="4" style="19" customWidth="1"/>
    <col min="12" max="18" width="10.81640625" customWidth="1"/>
    <col min="19" max="19" width="2.26953125" style="19" customWidth="1"/>
  </cols>
  <sheetData>
    <row r="1" spans="1:19" x14ac:dyDescent="0.25">
      <c r="R1" s="20" t="s">
        <v>34</v>
      </c>
    </row>
    <row r="2" spans="1:19" ht="18" x14ac:dyDescent="0.4">
      <c r="A2" s="88" t="s">
        <v>35</v>
      </c>
      <c r="B2" s="89"/>
      <c r="C2" s="89"/>
      <c r="D2" s="89"/>
      <c r="E2" s="89"/>
      <c r="F2" s="89"/>
      <c r="G2" s="89"/>
      <c r="H2" s="89"/>
      <c r="I2" s="89"/>
      <c r="J2" s="89"/>
      <c r="K2" s="89"/>
      <c r="L2" s="89"/>
      <c r="M2" s="89"/>
      <c r="N2" s="89"/>
      <c r="O2" s="89"/>
      <c r="P2" s="89"/>
      <c r="Q2" s="89"/>
      <c r="R2" s="89"/>
    </row>
    <row r="3" spans="1:19" x14ac:dyDescent="0.25">
      <c r="A3" s="90" t="s">
        <v>36</v>
      </c>
      <c r="B3" s="90"/>
      <c r="C3" s="90"/>
      <c r="D3" s="90"/>
      <c r="E3" s="90"/>
      <c r="F3" s="90"/>
      <c r="G3" s="90"/>
      <c r="H3" s="90"/>
      <c r="I3" s="90"/>
      <c r="J3" s="90"/>
      <c r="K3" s="90"/>
      <c r="L3" s="90"/>
      <c r="M3" s="90"/>
      <c r="N3" s="90"/>
      <c r="O3" s="90"/>
      <c r="P3" s="90"/>
      <c r="Q3" s="90"/>
      <c r="R3" s="90"/>
    </row>
    <row r="4" spans="1:19" ht="40.5" customHeight="1" x14ac:dyDescent="0.35">
      <c r="A4" s="91" t="s">
        <v>37</v>
      </c>
      <c r="B4" s="91"/>
      <c r="C4" s="91"/>
      <c r="D4" s="91"/>
      <c r="E4" s="91"/>
      <c r="F4" s="91"/>
      <c r="G4" s="91"/>
      <c r="H4" s="91"/>
      <c r="I4" s="91"/>
      <c r="J4" s="91"/>
      <c r="K4" s="91"/>
      <c r="L4" s="91"/>
      <c r="M4" s="91"/>
      <c r="N4" s="91"/>
      <c r="O4" s="91"/>
      <c r="P4" s="91"/>
      <c r="Q4" s="91"/>
      <c r="R4" s="91"/>
    </row>
    <row r="5" spans="1:19" x14ac:dyDescent="0.25">
      <c r="A5" s="21"/>
      <c r="B5" s="21"/>
      <c r="C5" s="21"/>
      <c r="D5" s="21"/>
      <c r="E5" s="21"/>
      <c r="F5" s="21"/>
      <c r="G5" s="21"/>
      <c r="H5" s="21"/>
      <c r="I5" s="21"/>
      <c r="J5" s="21"/>
      <c r="K5" s="21"/>
      <c r="L5" s="21"/>
      <c r="M5" s="21"/>
      <c r="N5" s="21"/>
      <c r="O5" s="21"/>
      <c r="P5" s="21"/>
      <c r="Q5" s="21"/>
      <c r="R5" s="21"/>
    </row>
    <row r="6" spans="1:19" ht="15" x14ac:dyDescent="0.3">
      <c r="C6" s="92" t="s">
        <v>38</v>
      </c>
      <c r="D6" s="92"/>
      <c r="E6" s="92"/>
      <c r="F6" s="92"/>
      <c r="G6" s="92"/>
      <c r="H6" s="92"/>
      <c r="I6" s="92"/>
      <c r="J6" s="92"/>
      <c r="L6" s="93" t="s">
        <v>39</v>
      </c>
      <c r="M6" s="93"/>
      <c r="N6" s="93"/>
      <c r="O6" s="93"/>
      <c r="P6" s="93"/>
      <c r="Q6" s="93"/>
      <c r="R6" s="93"/>
    </row>
    <row r="7" spans="1:19" ht="26" customHeight="1" x14ac:dyDescent="0.25">
      <c r="C7" s="22"/>
      <c r="D7" s="23"/>
      <c r="E7" s="87" t="s">
        <v>40</v>
      </c>
      <c r="F7" s="87"/>
      <c r="G7" s="23"/>
      <c r="H7" s="24"/>
      <c r="I7" s="23"/>
      <c r="J7" s="24"/>
      <c r="L7" s="22"/>
      <c r="M7" s="23"/>
      <c r="N7" s="87" t="s">
        <v>40</v>
      </c>
      <c r="O7" s="87"/>
      <c r="P7" s="24"/>
      <c r="Q7" s="23"/>
      <c r="R7" s="24"/>
    </row>
    <row r="8" spans="1:19" ht="43" customHeight="1" thickBot="1" x14ac:dyDescent="0.35">
      <c r="A8" s="25"/>
      <c r="B8" s="25"/>
      <c r="C8" s="26" t="s">
        <v>41</v>
      </c>
      <c r="D8" s="26" t="s">
        <v>42</v>
      </c>
      <c r="E8" s="26" t="s">
        <v>43</v>
      </c>
      <c r="F8" s="26" t="s">
        <v>44</v>
      </c>
      <c r="G8" s="26" t="s">
        <v>45</v>
      </c>
      <c r="H8" s="27" t="s">
        <v>46</v>
      </c>
      <c r="I8" s="26" t="s">
        <v>47</v>
      </c>
      <c r="J8" s="27" t="s">
        <v>48</v>
      </c>
      <c r="K8" s="28"/>
      <c r="L8" s="26" t="s">
        <v>41</v>
      </c>
      <c r="M8" s="26" t="s">
        <v>42</v>
      </c>
      <c r="N8" s="26" t="s">
        <v>43</v>
      </c>
      <c r="O8" s="26" t="s">
        <v>44</v>
      </c>
      <c r="P8" s="27" t="s">
        <v>46</v>
      </c>
      <c r="Q8" s="26" t="s">
        <v>47</v>
      </c>
      <c r="R8" s="27" t="s">
        <v>48</v>
      </c>
    </row>
    <row r="9" spans="1:19" ht="17.25" customHeight="1" x14ac:dyDescent="0.3">
      <c r="A9" s="29" t="s">
        <v>49</v>
      </c>
      <c r="B9" s="30" t="s">
        <v>50</v>
      </c>
      <c r="C9" s="31"/>
      <c r="D9" s="31"/>
      <c r="E9" s="31"/>
      <c r="F9" s="31"/>
      <c r="G9" s="31"/>
      <c r="H9" s="31"/>
      <c r="I9" s="31"/>
      <c r="J9" s="31"/>
      <c r="K9" s="32"/>
      <c r="L9" s="31"/>
      <c r="M9" s="31"/>
      <c r="N9" s="31"/>
      <c r="O9" s="31"/>
      <c r="P9" s="31"/>
      <c r="Q9" s="31"/>
      <c r="R9" s="31"/>
      <c r="S9" s="33"/>
    </row>
    <row r="10" spans="1:19" ht="15" x14ac:dyDescent="0.3">
      <c r="B10" s="34" t="s">
        <v>51</v>
      </c>
      <c r="C10" s="35">
        <v>10</v>
      </c>
      <c r="D10" s="35">
        <v>0</v>
      </c>
      <c r="E10" s="36" t="s">
        <v>52</v>
      </c>
      <c r="F10" s="35">
        <v>0</v>
      </c>
      <c r="G10" s="36" t="s">
        <v>52</v>
      </c>
      <c r="H10" s="36">
        <f>SUM(C10:G10)</f>
        <v>10</v>
      </c>
      <c r="I10" s="36" t="s">
        <v>52</v>
      </c>
      <c r="J10" s="36">
        <f t="shared" ref="J10:J17" si="0">SUM(H10:I10)</f>
        <v>10</v>
      </c>
      <c r="K10" s="32"/>
      <c r="L10" s="35">
        <v>265</v>
      </c>
      <c r="M10" s="35">
        <v>0</v>
      </c>
      <c r="N10" s="36" t="s">
        <v>52</v>
      </c>
      <c r="O10" s="35">
        <v>87</v>
      </c>
      <c r="P10" s="36">
        <f>SUM(L10:O10)</f>
        <v>352</v>
      </c>
      <c r="Q10" s="36" t="s">
        <v>52</v>
      </c>
      <c r="R10" s="36">
        <f t="shared" ref="R10:R17" si="1">SUM(P10:Q10)</f>
        <v>352</v>
      </c>
      <c r="S10" s="32"/>
    </row>
    <row r="11" spans="1:19" ht="15" x14ac:dyDescent="0.3">
      <c r="B11" s="34" t="s">
        <v>53</v>
      </c>
      <c r="C11" s="35">
        <v>495</v>
      </c>
      <c r="D11" s="35">
        <v>324</v>
      </c>
      <c r="E11" s="36" t="s">
        <v>52</v>
      </c>
      <c r="F11" s="35">
        <v>203</v>
      </c>
      <c r="G11" s="36" t="s">
        <v>52</v>
      </c>
      <c r="H11" s="36">
        <f>SUM(C11:G11)</f>
        <v>1022</v>
      </c>
      <c r="I11" s="36" t="s">
        <v>52</v>
      </c>
      <c r="J11" s="36">
        <f t="shared" si="0"/>
        <v>1022</v>
      </c>
      <c r="K11" s="32"/>
      <c r="L11" s="35">
        <v>12</v>
      </c>
      <c r="M11" s="35">
        <v>0</v>
      </c>
      <c r="N11" s="36" t="s">
        <v>52</v>
      </c>
      <c r="O11" s="35">
        <v>0</v>
      </c>
      <c r="P11" s="36">
        <f>SUM(L11:O11)</f>
        <v>12</v>
      </c>
      <c r="Q11" s="36" t="s">
        <v>52</v>
      </c>
      <c r="R11" s="36">
        <f t="shared" si="1"/>
        <v>12</v>
      </c>
      <c r="S11" s="32"/>
    </row>
    <row r="12" spans="1:19" ht="15" x14ac:dyDescent="0.3">
      <c r="B12" s="34" t="s">
        <v>54</v>
      </c>
      <c r="C12" s="31">
        <v>0</v>
      </c>
      <c r="D12" s="31">
        <v>0</v>
      </c>
      <c r="E12" s="36" t="s">
        <v>52</v>
      </c>
      <c r="F12" s="31">
        <v>0</v>
      </c>
      <c r="G12" s="36" t="s">
        <v>52</v>
      </c>
      <c r="H12" s="36">
        <f t="shared" ref="H12:H16" si="2">SUM(C12:G12)</f>
        <v>0</v>
      </c>
      <c r="I12" s="36" t="s">
        <v>52</v>
      </c>
      <c r="J12" s="36">
        <f t="shared" si="0"/>
        <v>0</v>
      </c>
      <c r="K12" s="32"/>
      <c r="L12" s="31">
        <v>145</v>
      </c>
      <c r="M12" s="31">
        <v>61</v>
      </c>
      <c r="N12" s="36" t="s">
        <v>52</v>
      </c>
      <c r="O12" s="31">
        <v>78</v>
      </c>
      <c r="P12" s="36">
        <f t="shared" ref="P12:P17" si="3">SUM(L12:O12)</f>
        <v>284</v>
      </c>
      <c r="Q12" s="36" t="s">
        <v>52</v>
      </c>
      <c r="R12" s="36">
        <f t="shared" si="1"/>
        <v>284</v>
      </c>
      <c r="S12" s="33"/>
    </row>
    <row r="13" spans="1:19" ht="15" x14ac:dyDescent="0.3">
      <c r="B13" s="34" t="s">
        <v>55</v>
      </c>
      <c r="C13" s="37" t="s">
        <v>52</v>
      </c>
      <c r="D13" s="31">
        <v>0</v>
      </c>
      <c r="E13" s="31">
        <v>52</v>
      </c>
      <c r="F13" s="31">
        <v>8</v>
      </c>
      <c r="G13" s="36" t="s">
        <v>52</v>
      </c>
      <c r="H13" s="36">
        <f t="shared" si="2"/>
        <v>60</v>
      </c>
      <c r="I13" s="31">
        <v>148</v>
      </c>
      <c r="J13" s="36">
        <f t="shared" si="0"/>
        <v>208</v>
      </c>
      <c r="K13" s="32"/>
      <c r="L13" s="36" t="s">
        <v>52</v>
      </c>
      <c r="M13" s="35">
        <v>9</v>
      </c>
      <c r="N13" s="35">
        <v>2</v>
      </c>
      <c r="O13" s="35">
        <v>6</v>
      </c>
      <c r="P13" s="36">
        <f t="shared" si="3"/>
        <v>17</v>
      </c>
      <c r="Q13" s="35">
        <v>124</v>
      </c>
      <c r="R13" s="36">
        <f t="shared" si="1"/>
        <v>141</v>
      </c>
      <c r="S13" s="32"/>
    </row>
    <row r="14" spans="1:19" ht="15" x14ac:dyDescent="0.3">
      <c r="B14" s="34" t="s">
        <v>56</v>
      </c>
      <c r="C14" s="31">
        <v>164</v>
      </c>
      <c r="D14" s="31">
        <v>14</v>
      </c>
      <c r="E14" s="36" t="s">
        <v>52</v>
      </c>
      <c r="F14" s="36" t="s">
        <v>52</v>
      </c>
      <c r="G14" s="36" t="s">
        <v>52</v>
      </c>
      <c r="H14" s="36">
        <f t="shared" si="2"/>
        <v>178</v>
      </c>
      <c r="I14" s="36" t="s">
        <v>52</v>
      </c>
      <c r="J14" s="36">
        <f t="shared" si="0"/>
        <v>178</v>
      </c>
      <c r="K14" s="32"/>
      <c r="L14" s="31">
        <v>100</v>
      </c>
      <c r="M14" s="31">
        <v>0</v>
      </c>
      <c r="N14" s="36" t="s">
        <v>52</v>
      </c>
      <c r="O14" s="36" t="s">
        <v>52</v>
      </c>
      <c r="P14" s="36">
        <f t="shared" si="3"/>
        <v>100</v>
      </c>
      <c r="Q14" s="36" t="s">
        <v>52</v>
      </c>
      <c r="R14" s="36">
        <f t="shared" si="1"/>
        <v>100</v>
      </c>
      <c r="S14" s="33"/>
    </row>
    <row r="15" spans="1:19" ht="15" x14ac:dyDescent="0.3">
      <c r="B15" s="34" t="s">
        <v>57</v>
      </c>
      <c r="C15" s="35">
        <v>987</v>
      </c>
      <c r="D15" s="31">
        <v>262</v>
      </c>
      <c r="E15" s="36" t="s">
        <v>52</v>
      </c>
      <c r="F15" s="35">
        <v>813</v>
      </c>
      <c r="G15" s="35">
        <v>5259</v>
      </c>
      <c r="H15" s="36">
        <f t="shared" si="2"/>
        <v>7321</v>
      </c>
      <c r="I15" s="36" t="s">
        <v>52</v>
      </c>
      <c r="J15" s="36">
        <f t="shared" si="0"/>
        <v>7321</v>
      </c>
      <c r="K15" s="32"/>
      <c r="L15" s="31">
        <v>4824</v>
      </c>
      <c r="M15" s="31">
        <v>957</v>
      </c>
      <c r="N15" s="36" t="s">
        <v>52</v>
      </c>
      <c r="O15" s="31">
        <v>3036</v>
      </c>
      <c r="P15" s="36">
        <f t="shared" si="3"/>
        <v>8817</v>
      </c>
      <c r="Q15" s="36" t="s">
        <v>52</v>
      </c>
      <c r="R15" s="36">
        <f t="shared" si="1"/>
        <v>8817</v>
      </c>
      <c r="S15" s="32"/>
    </row>
    <row r="16" spans="1:19" ht="15" x14ac:dyDescent="0.3">
      <c r="B16" s="34" t="s">
        <v>58</v>
      </c>
      <c r="C16" s="36" t="s">
        <v>52</v>
      </c>
      <c r="D16" s="35">
        <v>264</v>
      </c>
      <c r="E16" s="31">
        <v>0</v>
      </c>
      <c r="F16" s="35">
        <v>172</v>
      </c>
      <c r="G16" s="36" t="s">
        <v>52</v>
      </c>
      <c r="H16" s="36">
        <f t="shared" si="2"/>
        <v>436</v>
      </c>
      <c r="I16" s="35">
        <v>1949</v>
      </c>
      <c r="J16" s="36">
        <f t="shared" si="0"/>
        <v>2385</v>
      </c>
      <c r="K16" s="32"/>
      <c r="L16" s="36" t="s">
        <v>52</v>
      </c>
      <c r="M16" s="35">
        <v>100</v>
      </c>
      <c r="N16" s="31">
        <v>26</v>
      </c>
      <c r="O16" s="35">
        <v>140</v>
      </c>
      <c r="P16" s="36">
        <f t="shared" si="3"/>
        <v>266</v>
      </c>
      <c r="Q16" s="35">
        <v>1713</v>
      </c>
      <c r="R16" s="36">
        <f t="shared" si="1"/>
        <v>1979</v>
      </c>
      <c r="S16" s="33"/>
    </row>
    <row r="17" spans="1:19" ht="15" x14ac:dyDescent="0.3">
      <c r="B17" s="34" t="s">
        <v>59</v>
      </c>
      <c r="C17" s="36" t="s">
        <v>52</v>
      </c>
      <c r="D17" s="35">
        <v>4</v>
      </c>
      <c r="E17" s="31">
        <v>23</v>
      </c>
      <c r="F17" s="35">
        <v>201</v>
      </c>
      <c r="G17" s="36" t="s">
        <v>52</v>
      </c>
      <c r="H17" s="36">
        <f>SUM(C17:G17)</f>
        <v>228</v>
      </c>
      <c r="I17" s="35">
        <v>1877</v>
      </c>
      <c r="J17" s="36">
        <f t="shared" si="0"/>
        <v>2105</v>
      </c>
      <c r="K17" s="32"/>
      <c r="L17" s="36" t="s">
        <v>52</v>
      </c>
      <c r="M17" s="35">
        <v>28</v>
      </c>
      <c r="N17" s="31">
        <v>20</v>
      </c>
      <c r="O17" s="35">
        <v>111</v>
      </c>
      <c r="P17" s="36">
        <f t="shared" si="3"/>
        <v>159</v>
      </c>
      <c r="Q17" s="35">
        <v>2445</v>
      </c>
      <c r="R17" s="36">
        <f t="shared" si="1"/>
        <v>2604</v>
      </c>
      <c r="S17" s="33"/>
    </row>
    <row r="18" spans="1:19" ht="15.5" thickBot="1" x14ac:dyDescent="0.35">
      <c r="A18" s="25"/>
      <c r="B18" s="38" t="s">
        <v>60</v>
      </c>
      <c r="C18" s="39">
        <f t="shared" ref="C18:J18" si="4">SUM(C10:C17)</f>
        <v>1656</v>
      </c>
      <c r="D18" s="39">
        <f t="shared" si="4"/>
        <v>868</v>
      </c>
      <c r="E18" s="39">
        <f t="shared" si="4"/>
        <v>75</v>
      </c>
      <c r="F18" s="39">
        <f t="shared" si="4"/>
        <v>1397</v>
      </c>
      <c r="G18" s="39">
        <f t="shared" si="4"/>
        <v>5259</v>
      </c>
      <c r="H18" s="39">
        <f t="shared" si="4"/>
        <v>9255</v>
      </c>
      <c r="I18" s="39">
        <f t="shared" si="4"/>
        <v>3974</v>
      </c>
      <c r="J18" s="39">
        <f t="shared" si="4"/>
        <v>13229</v>
      </c>
      <c r="K18" s="40"/>
      <c r="L18" s="39">
        <f t="shared" ref="L18:R18" si="5">SUM(L10:L17)</f>
        <v>5346</v>
      </c>
      <c r="M18" s="39">
        <f t="shared" si="5"/>
        <v>1155</v>
      </c>
      <c r="N18" s="39">
        <f t="shared" si="5"/>
        <v>48</v>
      </c>
      <c r="O18" s="39">
        <f t="shared" si="5"/>
        <v>3458</v>
      </c>
      <c r="P18" s="39">
        <f t="shared" si="5"/>
        <v>10007</v>
      </c>
      <c r="Q18" s="39">
        <f t="shared" si="5"/>
        <v>4282</v>
      </c>
      <c r="R18" s="39">
        <f t="shared" si="5"/>
        <v>14289</v>
      </c>
      <c r="S18" s="32"/>
    </row>
    <row r="20" spans="1:19" ht="17.25" customHeight="1" x14ac:dyDescent="0.3">
      <c r="A20" s="29" t="s">
        <v>61</v>
      </c>
      <c r="B20" s="30" t="s">
        <v>62</v>
      </c>
      <c r="C20" s="31"/>
      <c r="D20" s="31"/>
      <c r="E20" s="31"/>
      <c r="F20" s="31"/>
      <c r="G20" s="31"/>
      <c r="H20" s="31"/>
      <c r="I20" s="31"/>
      <c r="J20" s="31"/>
      <c r="K20" s="32"/>
      <c r="L20" s="31"/>
      <c r="M20" s="31"/>
      <c r="N20" s="31"/>
      <c r="O20" s="31"/>
      <c r="P20" s="31"/>
      <c r="Q20" s="31"/>
      <c r="R20" s="31"/>
      <c r="S20" s="33"/>
    </row>
    <row r="21" spans="1:19" ht="15" x14ac:dyDescent="0.3">
      <c r="B21" s="34" t="s">
        <v>51</v>
      </c>
      <c r="C21" s="35">
        <v>148</v>
      </c>
      <c r="D21" s="35">
        <v>13</v>
      </c>
      <c r="E21" s="36" t="s">
        <v>52</v>
      </c>
      <c r="F21" s="35">
        <v>28</v>
      </c>
      <c r="G21" s="36" t="s">
        <v>52</v>
      </c>
      <c r="H21" s="36">
        <f>SUM(C21:G21)</f>
        <v>189</v>
      </c>
      <c r="I21" s="36" t="s">
        <v>52</v>
      </c>
      <c r="J21" s="36">
        <f t="shared" ref="J21:J27" si="6">SUM(H21:I21)</f>
        <v>189</v>
      </c>
      <c r="K21" s="32"/>
      <c r="L21" s="35">
        <v>437</v>
      </c>
      <c r="M21" s="35">
        <v>0</v>
      </c>
      <c r="N21" s="36" t="s">
        <v>52</v>
      </c>
      <c r="O21" s="35">
        <v>54</v>
      </c>
      <c r="P21" s="36">
        <f>SUM(L21:O21)</f>
        <v>491</v>
      </c>
      <c r="Q21" s="36" t="s">
        <v>52</v>
      </c>
      <c r="R21" s="36">
        <f t="shared" ref="R21:R27" si="7">SUM(P21:Q21)</f>
        <v>491</v>
      </c>
      <c r="S21" s="32"/>
    </row>
    <row r="22" spans="1:19" ht="15" x14ac:dyDescent="0.3">
      <c r="B22" s="34" t="s">
        <v>63</v>
      </c>
      <c r="C22" s="31">
        <v>31</v>
      </c>
      <c r="D22" s="31">
        <v>72</v>
      </c>
      <c r="E22" s="36" t="s">
        <v>52</v>
      </c>
      <c r="F22" s="31">
        <v>0</v>
      </c>
      <c r="G22" s="36" t="s">
        <v>52</v>
      </c>
      <c r="H22" s="36">
        <f t="shared" ref="H22:H26" si="8">SUM(C22:G22)</f>
        <v>103</v>
      </c>
      <c r="I22" s="36" t="s">
        <v>52</v>
      </c>
      <c r="J22" s="36">
        <f t="shared" si="6"/>
        <v>103</v>
      </c>
      <c r="K22" s="32"/>
      <c r="L22" s="31">
        <v>0</v>
      </c>
      <c r="M22" s="31">
        <v>124</v>
      </c>
      <c r="N22" s="36" t="s">
        <v>52</v>
      </c>
      <c r="O22" s="31">
        <v>10</v>
      </c>
      <c r="P22" s="36">
        <f t="shared" ref="P22:P27" si="9">SUM(L22:O22)</f>
        <v>134</v>
      </c>
      <c r="Q22" s="36" t="s">
        <v>52</v>
      </c>
      <c r="R22" s="36">
        <f t="shared" si="7"/>
        <v>134</v>
      </c>
      <c r="S22" s="33"/>
    </row>
    <row r="23" spans="1:19" ht="15" x14ac:dyDescent="0.3">
      <c r="B23" s="34" t="s">
        <v>55</v>
      </c>
      <c r="C23" s="37" t="s">
        <v>52</v>
      </c>
      <c r="D23" s="31">
        <v>0</v>
      </c>
      <c r="E23" s="31">
        <v>131</v>
      </c>
      <c r="F23" s="31">
        <v>0</v>
      </c>
      <c r="G23" s="36" t="s">
        <v>52</v>
      </c>
      <c r="H23" s="36">
        <f t="shared" si="8"/>
        <v>131</v>
      </c>
      <c r="I23" s="31">
        <v>431</v>
      </c>
      <c r="J23" s="36">
        <f t="shared" si="6"/>
        <v>562</v>
      </c>
      <c r="K23" s="32"/>
      <c r="L23" s="36" t="s">
        <v>52</v>
      </c>
      <c r="M23" s="35">
        <v>0</v>
      </c>
      <c r="N23" s="35">
        <v>0</v>
      </c>
      <c r="O23" s="35">
        <v>0</v>
      </c>
      <c r="P23" s="36">
        <f t="shared" si="9"/>
        <v>0</v>
      </c>
      <c r="Q23" s="35">
        <v>11</v>
      </c>
      <c r="R23" s="36">
        <f t="shared" si="7"/>
        <v>11</v>
      </c>
      <c r="S23" s="32"/>
    </row>
    <row r="24" spans="1:19" ht="15" x14ac:dyDescent="0.3">
      <c r="B24" s="34" t="s">
        <v>64</v>
      </c>
      <c r="C24" s="31">
        <v>32</v>
      </c>
      <c r="D24" s="31">
        <v>0</v>
      </c>
      <c r="E24" s="36" t="s">
        <v>52</v>
      </c>
      <c r="F24" s="36" t="s">
        <v>52</v>
      </c>
      <c r="G24" s="36" t="s">
        <v>52</v>
      </c>
      <c r="H24" s="36">
        <f t="shared" si="8"/>
        <v>32</v>
      </c>
      <c r="I24" s="36" t="s">
        <v>52</v>
      </c>
      <c r="J24" s="36">
        <f t="shared" si="6"/>
        <v>32</v>
      </c>
      <c r="K24" s="32"/>
      <c r="L24" s="31">
        <v>8</v>
      </c>
      <c r="M24" s="31">
        <v>0</v>
      </c>
      <c r="N24" s="36" t="s">
        <v>52</v>
      </c>
      <c r="O24" s="36" t="s">
        <v>52</v>
      </c>
      <c r="P24" s="36">
        <f t="shared" si="9"/>
        <v>8</v>
      </c>
      <c r="Q24" s="36" t="s">
        <v>52</v>
      </c>
      <c r="R24" s="36">
        <f t="shared" si="7"/>
        <v>8</v>
      </c>
      <c r="S24" s="33"/>
    </row>
    <row r="25" spans="1:19" ht="15" x14ac:dyDescent="0.3">
      <c r="B25" s="34" t="s">
        <v>65</v>
      </c>
      <c r="C25" s="35">
        <v>3111</v>
      </c>
      <c r="D25" s="31">
        <v>393</v>
      </c>
      <c r="E25" s="36" t="s">
        <v>52</v>
      </c>
      <c r="F25" s="35">
        <v>2182</v>
      </c>
      <c r="G25" s="35">
        <v>3380</v>
      </c>
      <c r="H25" s="36">
        <f t="shared" si="8"/>
        <v>9066</v>
      </c>
      <c r="I25" s="36" t="s">
        <v>52</v>
      </c>
      <c r="J25" s="36">
        <f t="shared" si="6"/>
        <v>9066</v>
      </c>
      <c r="K25" s="32"/>
      <c r="L25" s="31">
        <v>3870</v>
      </c>
      <c r="M25" s="31">
        <v>511</v>
      </c>
      <c r="N25" s="36" t="s">
        <v>52</v>
      </c>
      <c r="O25" s="31">
        <v>2821</v>
      </c>
      <c r="P25" s="36">
        <f t="shared" si="9"/>
        <v>7202</v>
      </c>
      <c r="Q25" s="36" t="s">
        <v>52</v>
      </c>
      <c r="R25" s="36">
        <f t="shared" si="7"/>
        <v>7202</v>
      </c>
      <c r="S25" s="32"/>
    </row>
    <row r="26" spans="1:19" ht="15" x14ac:dyDescent="0.3">
      <c r="B26" s="34" t="s">
        <v>58</v>
      </c>
      <c r="C26" s="36" t="s">
        <v>52</v>
      </c>
      <c r="D26" s="35">
        <v>5</v>
      </c>
      <c r="E26" s="31">
        <v>0</v>
      </c>
      <c r="F26" s="35">
        <v>288</v>
      </c>
      <c r="G26" s="36" t="s">
        <v>52</v>
      </c>
      <c r="H26" s="36">
        <f t="shared" si="8"/>
        <v>293</v>
      </c>
      <c r="I26" s="35">
        <v>1413</v>
      </c>
      <c r="J26" s="36">
        <f t="shared" si="6"/>
        <v>1706</v>
      </c>
      <c r="K26" s="32"/>
      <c r="L26" s="36" t="s">
        <v>52</v>
      </c>
      <c r="M26" s="35">
        <v>62</v>
      </c>
      <c r="N26" s="31">
        <v>10</v>
      </c>
      <c r="O26" s="35">
        <v>68</v>
      </c>
      <c r="P26" s="36">
        <f t="shared" si="9"/>
        <v>140</v>
      </c>
      <c r="Q26" s="35">
        <v>1305</v>
      </c>
      <c r="R26" s="36">
        <f t="shared" si="7"/>
        <v>1445</v>
      </c>
      <c r="S26" s="33"/>
    </row>
    <row r="27" spans="1:19" ht="15" x14ac:dyDescent="0.3">
      <c r="B27" s="34" t="s">
        <v>59</v>
      </c>
      <c r="C27" s="36" t="s">
        <v>52</v>
      </c>
      <c r="D27" s="35">
        <v>0</v>
      </c>
      <c r="E27" s="31">
        <v>131</v>
      </c>
      <c r="F27" s="35">
        <v>22</v>
      </c>
      <c r="G27" s="36" t="s">
        <v>52</v>
      </c>
      <c r="H27" s="36">
        <f>SUM(C27:G27)</f>
        <v>153</v>
      </c>
      <c r="I27" s="35">
        <v>841</v>
      </c>
      <c r="J27" s="36">
        <f t="shared" si="6"/>
        <v>994</v>
      </c>
      <c r="K27" s="32"/>
      <c r="L27" s="36" t="s">
        <v>52</v>
      </c>
      <c r="M27" s="35">
        <v>14</v>
      </c>
      <c r="N27" s="31">
        <v>21</v>
      </c>
      <c r="O27" s="35">
        <v>102</v>
      </c>
      <c r="P27" s="36">
        <f t="shared" si="9"/>
        <v>137</v>
      </c>
      <c r="Q27" s="35">
        <v>2607</v>
      </c>
      <c r="R27" s="36">
        <f t="shared" si="7"/>
        <v>2744</v>
      </c>
      <c r="S27" s="33"/>
    </row>
    <row r="28" spans="1:19" ht="15" x14ac:dyDescent="0.3">
      <c r="B28" s="41" t="s">
        <v>66</v>
      </c>
      <c r="C28" s="36">
        <f t="shared" ref="C28:J28" si="10">SUM(C21:C27)</f>
        <v>3322</v>
      </c>
      <c r="D28" s="36">
        <f t="shared" si="10"/>
        <v>483</v>
      </c>
      <c r="E28" s="36">
        <f t="shared" si="10"/>
        <v>262</v>
      </c>
      <c r="F28" s="36">
        <f t="shared" si="10"/>
        <v>2520</v>
      </c>
      <c r="G28" s="36">
        <f t="shared" si="10"/>
        <v>3380</v>
      </c>
      <c r="H28" s="36">
        <f t="shared" si="10"/>
        <v>9967</v>
      </c>
      <c r="I28" s="36">
        <f t="shared" si="10"/>
        <v>2685</v>
      </c>
      <c r="J28" s="36">
        <f t="shared" si="10"/>
        <v>12652</v>
      </c>
      <c r="K28" s="32"/>
      <c r="L28" s="36">
        <f t="shared" ref="L28:R28" si="11">SUM(L21:L27)</f>
        <v>4315</v>
      </c>
      <c r="M28" s="36">
        <f t="shared" si="11"/>
        <v>711</v>
      </c>
      <c r="N28" s="36">
        <f t="shared" si="11"/>
        <v>31</v>
      </c>
      <c r="O28" s="36">
        <f t="shared" si="11"/>
        <v>3055</v>
      </c>
      <c r="P28" s="36">
        <f t="shared" si="11"/>
        <v>8112</v>
      </c>
      <c r="Q28" s="36">
        <f t="shared" si="11"/>
        <v>3923</v>
      </c>
      <c r="R28" s="36">
        <f t="shared" si="11"/>
        <v>12035</v>
      </c>
      <c r="S28" s="32"/>
    </row>
    <row r="30" spans="1:19" ht="17.25" customHeight="1" x14ac:dyDescent="0.3">
      <c r="A30" s="29"/>
      <c r="B30" s="30" t="s">
        <v>67</v>
      </c>
      <c r="C30" s="31"/>
      <c r="D30" s="31"/>
      <c r="E30" s="31"/>
      <c r="F30" s="31"/>
      <c r="G30" s="31"/>
      <c r="H30" s="31"/>
      <c r="I30" s="31"/>
      <c r="J30" s="31"/>
      <c r="K30" s="32"/>
      <c r="L30" s="31"/>
      <c r="M30" s="31"/>
      <c r="N30" s="31"/>
      <c r="O30" s="31"/>
      <c r="P30" s="31"/>
      <c r="Q30" s="31"/>
      <c r="R30" s="31"/>
      <c r="S30" s="33"/>
    </row>
    <row r="31" spans="1:19" ht="15" x14ac:dyDescent="0.3">
      <c r="B31" s="34" t="s">
        <v>51</v>
      </c>
      <c r="C31" s="35">
        <v>60</v>
      </c>
      <c r="D31" s="35">
        <v>0</v>
      </c>
      <c r="E31" s="36" t="s">
        <v>52</v>
      </c>
      <c r="F31" s="35">
        <v>5</v>
      </c>
      <c r="G31" s="36" t="s">
        <v>52</v>
      </c>
      <c r="H31" s="36">
        <f>SUM(C31:G31)</f>
        <v>65</v>
      </c>
      <c r="I31" s="36" t="s">
        <v>52</v>
      </c>
      <c r="J31" s="36">
        <f t="shared" ref="J31:J38" si="12">SUM(H31:I31)</f>
        <v>65</v>
      </c>
      <c r="K31" s="32"/>
      <c r="L31" s="35">
        <v>351</v>
      </c>
      <c r="M31" s="35">
        <v>2</v>
      </c>
      <c r="N31" s="36" t="s">
        <v>52</v>
      </c>
      <c r="O31" s="35">
        <v>125</v>
      </c>
      <c r="P31" s="36">
        <f>SUM(L31:O31)</f>
        <v>478</v>
      </c>
      <c r="Q31" s="36" t="s">
        <v>52</v>
      </c>
      <c r="R31" s="36">
        <f t="shared" ref="R31:R38" si="13">SUM(P31:Q31)</f>
        <v>478</v>
      </c>
      <c r="S31" s="32"/>
    </row>
    <row r="32" spans="1:19" ht="15" x14ac:dyDescent="0.3">
      <c r="B32" s="34" t="s">
        <v>68</v>
      </c>
      <c r="C32" s="36" t="s">
        <v>52</v>
      </c>
      <c r="D32" s="36" t="s">
        <v>52</v>
      </c>
      <c r="E32" s="36" t="s">
        <v>52</v>
      </c>
      <c r="F32" s="36" t="s">
        <v>52</v>
      </c>
      <c r="G32" s="36" t="s">
        <v>52</v>
      </c>
      <c r="H32" s="36" t="s">
        <v>52</v>
      </c>
      <c r="I32" s="36" t="s">
        <v>52</v>
      </c>
      <c r="J32" s="36" t="s">
        <v>52</v>
      </c>
      <c r="K32" s="32"/>
      <c r="L32" s="36" t="s">
        <v>52</v>
      </c>
      <c r="M32" s="36" t="s">
        <v>52</v>
      </c>
      <c r="N32" s="36" t="s">
        <v>52</v>
      </c>
      <c r="O32" s="36" t="s">
        <v>52</v>
      </c>
      <c r="P32" s="36" t="s">
        <v>52</v>
      </c>
      <c r="Q32" s="31">
        <v>854</v>
      </c>
      <c r="R32" s="36">
        <f t="shared" si="13"/>
        <v>854</v>
      </c>
      <c r="S32" s="33" t="s">
        <v>69</v>
      </c>
    </row>
    <row r="33" spans="1:19" ht="15" x14ac:dyDescent="0.3">
      <c r="B33" s="34" t="s">
        <v>63</v>
      </c>
      <c r="C33" s="31">
        <v>0</v>
      </c>
      <c r="D33" s="31">
        <v>0</v>
      </c>
      <c r="E33" s="36" t="s">
        <v>52</v>
      </c>
      <c r="F33" s="31">
        <v>0</v>
      </c>
      <c r="G33" s="36" t="s">
        <v>52</v>
      </c>
      <c r="H33" s="36">
        <f t="shared" ref="H33:H37" si="14">SUM(C33:G33)</f>
        <v>0</v>
      </c>
      <c r="I33" s="36" t="s">
        <v>52</v>
      </c>
      <c r="J33" s="36">
        <f t="shared" si="12"/>
        <v>0</v>
      </c>
      <c r="K33" s="32"/>
      <c r="L33" s="31">
        <v>200</v>
      </c>
      <c r="M33" s="31">
        <v>30</v>
      </c>
      <c r="N33" s="36" t="s">
        <v>52</v>
      </c>
      <c r="O33" s="31">
        <v>36</v>
      </c>
      <c r="P33" s="36">
        <f t="shared" ref="P33:P38" si="15">SUM(L33:O33)</f>
        <v>266</v>
      </c>
      <c r="Q33" s="36" t="s">
        <v>52</v>
      </c>
      <c r="R33" s="36">
        <f t="shared" si="13"/>
        <v>266</v>
      </c>
      <c r="S33" s="33"/>
    </row>
    <row r="34" spans="1:19" ht="15" x14ac:dyDescent="0.3">
      <c r="B34" s="34" t="s">
        <v>55</v>
      </c>
      <c r="C34" s="37" t="s">
        <v>52</v>
      </c>
      <c r="D34" s="31">
        <v>91</v>
      </c>
      <c r="E34" s="31">
        <v>71</v>
      </c>
      <c r="F34" s="31">
        <v>24</v>
      </c>
      <c r="G34" s="36" t="s">
        <v>52</v>
      </c>
      <c r="H34" s="36">
        <f t="shared" si="14"/>
        <v>186</v>
      </c>
      <c r="I34" s="31">
        <v>623</v>
      </c>
      <c r="J34" s="36">
        <f t="shared" si="12"/>
        <v>809</v>
      </c>
      <c r="K34" s="32"/>
      <c r="L34" s="36" t="s">
        <v>52</v>
      </c>
      <c r="M34" s="35">
        <v>2</v>
      </c>
      <c r="N34" s="35">
        <v>0</v>
      </c>
      <c r="O34" s="35">
        <v>0</v>
      </c>
      <c r="P34" s="36">
        <f t="shared" si="15"/>
        <v>2</v>
      </c>
      <c r="Q34" s="35">
        <v>18</v>
      </c>
      <c r="R34" s="36">
        <f t="shared" si="13"/>
        <v>20</v>
      </c>
      <c r="S34" s="32"/>
    </row>
    <row r="35" spans="1:19" ht="15" x14ac:dyDescent="0.3">
      <c r="B35" s="34" t="s">
        <v>56</v>
      </c>
      <c r="C35" s="31">
        <v>669</v>
      </c>
      <c r="D35" s="31">
        <v>58</v>
      </c>
      <c r="E35" s="36" t="s">
        <v>52</v>
      </c>
      <c r="F35" s="36" t="s">
        <v>52</v>
      </c>
      <c r="G35" s="36" t="s">
        <v>52</v>
      </c>
      <c r="H35" s="36">
        <f t="shared" si="14"/>
        <v>727</v>
      </c>
      <c r="I35" s="36" t="s">
        <v>52</v>
      </c>
      <c r="J35" s="36">
        <f t="shared" si="12"/>
        <v>727</v>
      </c>
      <c r="K35" s="32"/>
      <c r="L35" s="31">
        <v>165</v>
      </c>
      <c r="M35" s="31">
        <v>59</v>
      </c>
      <c r="N35" s="36" t="s">
        <v>52</v>
      </c>
      <c r="O35" s="36" t="s">
        <v>52</v>
      </c>
      <c r="P35" s="36">
        <f t="shared" si="15"/>
        <v>224</v>
      </c>
      <c r="Q35" s="36" t="s">
        <v>52</v>
      </c>
      <c r="R35" s="36">
        <f t="shared" si="13"/>
        <v>224</v>
      </c>
      <c r="S35" s="33"/>
    </row>
    <row r="36" spans="1:19" ht="15" x14ac:dyDescent="0.3">
      <c r="B36" s="34" t="s">
        <v>65</v>
      </c>
      <c r="C36" s="35">
        <v>6662</v>
      </c>
      <c r="D36" s="31">
        <v>1590</v>
      </c>
      <c r="E36" s="36" t="s">
        <v>52</v>
      </c>
      <c r="F36" s="35">
        <v>3742</v>
      </c>
      <c r="G36" s="35">
        <v>4184</v>
      </c>
      <c r="H36" s="36">
        <f t="shared" si="14"/>
        <v>16178</v>
      </c>
      <c r="I36" s="36" t="s">
        <v>52</v>
      </c>
      <c r="J36" s="36">
        <f t="shared" si="12"/>
        <v>16178</v>
      </c>
      <c r="K36" s="32"/>
      <c r="L36" s="31">
        <v>8275</v>
      </c>
      <c r="M36" s="31">
        <v>880</v>
      </c>
      <c r="N36" s="36" t="s">
        <v>52</v>
      </c>
      <c r="O36" s="31">
        <v>5024</v>
      </c>
      <c r="P36" s="36">
        <f t="shared" si="15"/>
        <v>14179</v>
      </c>
      <c r="Q36" s="36" t="s">
        <v>52</v>
      </c>
      <c r="R36" s="36">
        <f t="shared" si="13"/>
        <v>14179</v>
      </c>
      <c r="S36" s="32"/>
    </row>
    <row r="37" spans="1:19" ht="15" x14ac:dyDescent="0.3">
      <c r="B37" s="34" t="s">
        <v>58</v>
      </c>
      <c r="C37" s="36" t="s">
        <v>52</v>
      </c>
      <c r="D37" s="35">
        <v>438</v>
      </c>
      <c r="E37" s="31">
        <v>88</v>
      </c>
      <c r="F37" s="35">
        <v>198</v>
      </c>
      <c r="G37" s="36" t="s">
        <v>52</v>
      </c>
      <c r="H37" s="36">
        <f t="shared" si="14"/>
        <v>724</v>
      </c>
      <c r="I37" s="35">
        <v>3189</v>
      </c>
      <c r="J37" s="36">
        <f t="shared" si="12"/>
        <v>3913</v>
      </c>
      <c r="K37" s="32"/>
      <c r="L37" s="36" t="s">
        <v>52</v>
      </c>
      <c r="M37" s="35">
        <v>202</v>
      </c>
      <c r="N37" s="31">
        <v>16</v>
      </c>
      <c r="O37" s="35">
        <v>330</v>
      </c>
      <c r="P37" s="36">
        <f t="shared" si="15"/>
        <v>548</v>
      </c>
      <c r="Q37" s="35">
        <v>2949</v>
      </c>
      <c r="R37" s="36">
        <f t="shared" si="13"/>
        <v>3497</v>
      </c>
      <c r="S37" s="33"/>
    </row>
    <row r="38" spans="1:19" ht="15" x14ac:dyDescent="0.3">
      <c r="B38" s="34" t="s">
        <v>59</v>
      </c>
      <c r="C38" s="36" t="s">
        <v>52</v>
      </c>
      <c r="D38" s="35">
        <v>5</v>
      </c>
      <c r="E38" s="31">
        <v>32</v>
      </c>
      <c r="F38" s="35">
        <v>307</v>
      </c>
      <c r="G38" s="36" t="s">
        <v>52</v>
      </c>
      <c r="H38" s="36">
        <f>SUM(C38:G38)</f>
        <v>344</v>
      </c>
      <c r="I38" s="35">
        <v>2642</v>
      </c>
      <c r="J38" s="36">
        <f t="shared" si="12"/>
        <v>2986</v>
      </c>
      <c r="K38" s="32"/>
      <c r="L38" s="36" t="s">
        <v>52</v>
      </c>
      <c r="M38" s="35">
        <v>20</v>
      </c>
      <c r="N38" s="31">
        <v>51</v>
      </c>
      <c r="O38" s="35">
        <v>122</v>
      </c>
      <c r="P38" s="36">
        <f t="shared" si="15"/>
        <v>193</v>
      </c>
      <c r="Q38" s="35">
        <v>3139</v>
      </c>
      <c r="R38" s="36">
        <f t="shared" si="13"/>
        <v>3332</v>
      </c>
      <c r="S38" s="33" t="s">
        <v>69</v>
      </c>
    </row>
    <row r="39" spans="1:19" ht="15" x14ac:dyDescent="0.3">
      <c r="B39" s="41" t="s">
        <v>70</v>
      </c>
      <c r="C39" s="36">
        <f t="shared" ref="C39:J39" si="16">SUM(C31:C38)</f>
        <v>7391</v>
      </c>
      <c r="D39" s="36">
        <f t="shared" si="16"/>
        <v>2182</v>
      </c>
      <c r="E39" s="36">
        <f t="shared" si="16"/>
        <v>191</v>
      </c>
      <c r="F39" s="36">
        <f t="shared" si="16"/>
        <v>4276</v>
      </c>
      <c r="G39" s="36">
        <f t="shared" si="16"/>
        <v>4184</v>
      </c>
      <c r="H39" s="36">
        <f t="shared" si="16"/>
        <v>18224</v>
      </c>
      <c r="I39" s="36">
        <f t="shared" si="16"/>
        <v>6454</v>
      </c>
      <c r="J39" s="36">
        <f t="shared" si="16"/>
        <v>24678</v>
      </c>
      <c r="K39" s="32"/>
      <c r="L39" s="36">
        <f t="shared" ref="L39:R39" si="17">SUM(L31:L38)</f>
        <v>8991</v>
      </c>
      <c r="M39" s="36">
        <f t="shared" si="17"/>
        <v>1195</v>
      </c>
      <c r="N39" s="36">
        <f t="shared" si="17"/>
        <v>67</v>
      </c>
      <c r="O39" s="36">
        <f t="shared" si="17"/>
        <v>5637</v>
      </c>
      <c r="P39" s="36">
        <f t="shared" si="17"/>
        <v>15890</v>
      </c>
      <c r="Q39" s="36">
        <f t="shared" si="17"/>
        <v>6960</v>
      </c>
      <c r="R39" s="36">
        <f t="shared" si="17"/>
        <v>22850</v>
      </c>
      <c r="S39" s="32" t="s">
        <v>69</v>
      </c>
    </row>
    <row r="41" spans="1:19" ht="17.25" customHeight="1" x14ac:dyDescent="0.3">
      <c r="A41" s="29"/>
      <c r="B41" s="30" t="s">
        <v>61</v>
      </c>
      <c r="C41" s="31"/>
      <c r="D41" s="31"/>
      <c r="E41" s="31"/>
      <c r="F41" s="31"/>
      <c r="G41" s="31"/>
      <c r="H41" s="31"/>
      <c r="I41" s="31"/>
      <c r="J41" s="31"/>
      <c r="K41" s="32"/>
      <c r="L41" s="31"/>
      <c r="M41" s="31"/>
      <c r="N41" s="31"/>
      <c r="O41" s="31"/>
      <c r="P41" s="31"/>
      <c r="Q41" s="31"/>
      <c r="R41" s="31"/>
      <c r="S41" s="33"/>
    </row>
    <row r="42" spans="1:19" ht="15" x14ac:dyDescent="0.3">
      <c r="B42" s="34" t="s">
        <v>51</v>
      </c>
      <c r="C42" s="35">
        <f>C21+C31</f>
        <v>208</v>
      </c>
      <c r="D42" s="35">
        <f>D21+D31</f>
        <v>13</v>
      </c>
      <c r="E42" s="36" t="s">
        <v>52</v>
      </c>
      <c r="F42" s="35">
        <f>F21+F31</f>
        <v>33</v>
      </c>
      <c r="G42" s="36" t="s">
        <v>52</v>
      </c>
      <c r="H42" s="36">
        <f>SUM(C42:G42)</f>
        <v>254</v>
      </c>
      <c r="I42" s="36" t="s">
        <v>52</v>
      </c>
      <c r="J42" s="36">
        <f t="shared" ref="J42:J49" si="18">SUM(H42:I42)</f>
        <v>254</v>
      </c>
      <c r="K42" s="32"/>
      <c r="L42" s="35">
        <f>L21+L31</f>
        <v>788</v>
      </c>
      <c r="M42" s="35">
        <f>M21+M31</f>
        <v>2</v>
      </c>
      <c r="N42" s="36" t="s">
        <v>52</v>
      </c>
      <c r="O42" s="35">
        <f>O21+O31</f>
        <v>179</v>
      </c>
      <c r="P42" s="36">
        <f>SUM(L42:O42)</f>
        <v>969</v>
      </c>
      <c r="Q42" s="36" t="s">
        <v>52</v>
      </c>
      <c r="R42" s="36">
        <f>SUM(P42:Q42)</f>
        <v>969</v>
      </c>
      <c r="S42" s="32"/>
    </row>
    <row r="43" spans="1:19" ht="15" x14ac:dyDescent="0.3">
      <c r="B43" s="34" t="s">
        <v>68</v>
      </c>
      <c r="C43" s="36" t="s">
        <v>52</v>
      </c>
      <c r="D43" s="36" t="s">
        <v>52</v>
      </c>
      <c r="E43" s="36" t="s">
        <v>52</v>
      </c>
      <c r="F43" s="36" t="s">
        <v>52</v>
      </c>
      <c r="G43" s="36" t="s">
        <v>52</v>
      </c>
      <c r="H43" s="36">
        <f>SUM(C43:G43)</f>
        <v>0</v>
      </c>
      <c r="I43" s="36" t="s">
        <v>52</v>
      </c>
      <c r="J43" s="36">
        <f t="shared" si="18"/>
        <v>0</v>
      </c>
      <c r="K43" s="32"/>
      <c r="L43" s="36" t="s">
        <v>52</v>
      </c>
      <c r="M43" s="36" t="s">
        <v>52</v>
      </c>
      <c r="N43" s="36" t="s">
        <v>52</v>
      </c>
      <c r="O43" s="36" t="s">
        <v>52</v>
      </c>
      <c r="P43" s="36">
        <f>SUM(L43:O43)</f>
        <v>0</v>
      </c>
      <c r="Q43" s="35">
        <f>Q32</f>
        <v>854</v>
      </c>
      <c r="R43" s="36">
        <f t="shared" ref="R43:R49" si="19">SUM(P43:Q43)</f>
        <v>854</v>
      </c>
      <c r="S43" s="32" t="s">
        <v>69</v>
      </c>
    </row>
    <row r="44" spans="1:19" ht="15" x14ac:dyDescent="0.3">
      <c r="B44" s="34" t="s">
        <v>63</v>
      </c>
      <c r="C44" s="31">
        <f>C22+C33</f>
        <v>31</v>
      </c>
      <c r="D44" s="31">
        <f>D22+D33</f>
        <v>72</v>
      </c>
      <c r="E44" s="36" t="s">
        <v>52</v>
      </c>
      <c r="F44" s="31">
        <f>F22+F33</f>
        <v>0</v>
      </c>
      <c r="G44" s="36" t="s">
        <v>52</v>
      </c>
      <c r="H44" s="36">
        <f>SUM(C44:G44)</f>
        <v>103</v>
      </c>
      <c r="I44" s="36" t="s">
        <v>52</v>
      </c>
      <c r="J44" s="36">
        <f t="shared" si="18"/>
        <v>103</v>
      </c>
      <c r="K44" s="32"/>
      <c r="L44" s="31">
        <f>L22+L33</f>
        <v>200</v>
      </c>
      <c r="M44" s="31">
        <f>M22+M33</f>
        <v>154</v>
      </c>
      <c r="N44" s="36" t="s">
        <v>52</v>
      </c>
      <c r="O44" s="31">
        <f>O22+O33</f>
        <v>46</v>
      </c>
      <c r="P44" s="36">
        <f>SUM(L44:O44)</f>
        <v>400</v>
      </c>
      <c r="Q44" s="36" t="s">
        <v>52</v>
      </c>
      <c r="R44" s="36">
        <f t="shared" si="19"/>
        <v>400</v>
      </c>
      <c r="S44" s="33"/>
    </row>
    <row r="45" spans="1:19" ht="15" x14ac:dyDescent="0.3">
      <c r="B45" s="34" t="s">
        <v>55</v>
      </c>
      <c r="C45" s="36" t="s">
        <v>52</v>
      </c>
      <c r="D45" s="35">
        <f>D23+D34</f>
        <v>91</v>
      </c>
      <c r="E45" s="35">
        <f>E23+E34</f>
        <v>202</v>
      </c>
      <c r="F45" s="35">
        <f>F23+F34</f>
        <v>24</v>
      </c>
      <c r="G45" s="36" t="s">
        <v>52</v>
      </c>
      <c r="H45" s="36">
        <f t="shared" ref="H45:H49" si="20">SUM(C45:G45)</f>
        <v>317</v>
      </c>
      <c r="I45" s="35">
        <f>I23+I34</f>
        <v>1054</v>
      </c>
      <c r="J45" s="36">
        <f t="shared" si="18"/>
        <v>1371</v>
      </c>
      <c r="K45" s="32"/>
      <c r="L45" s="36" t="s">
        <v>52</v>
      </c>
      <c r="M45" s="35">
        <f>M23+M34</f>
        <v>2</v>
      </c>
      <c r="N45" s="35">
        <f>N23+N34</f>
        <v>0</v>
      </c>
      <c r="O45" s="35">
        <f>O23+O34</f>
        <v>0</v>
      </c>
      <c r="P45" s="36">
        <f t="shared" ref="P45:P49" si="21">SUM(L45:O45)</f>
        <v>2</v>
      </c>
      <c r="Q45" s="35">
        <f>Q23+Q34</f>
        <v>29</v>
      </c>
      <c r="R45" s="36">
        <f t="shared" si="19"/>
        <v>31</v>
      </c>
      <c r="S45" s="33"/>
    </row>
    <row r="46" spans="1:19" ht="15" x14ac:dyDescent="0.3">
      <c r="B46" s="34" t="s">
        <v>56</v>
      </c>
      <c r="C46" s="31">
        <f>C24+C35</f>
        <v>701</v>
      </c>
      <c r="D46" s="31">
        <f>D24+D35</f>
        <v>58</v>
      </c>
      <c r="E46" s="36" t="s">
        <v>52</v>
      </c>
      <c r="F46" s="36" t="s">
        <v>52</v>
      </c>
      <c r="G46" s="36" t="s">
        <v>52</v>
      </c>
      <c r="H46" s="36">
        <f t="shared" si="20"/>
        <v>759</v>
      </c>
      <c r="I46" s="36" t="s">
        <v>52</v>
      </c>
      <c r="J46" s="36">
        <f t="shared" si="18"/>
        <v>759</v>
      </c>
      <c r="K46" s="32"/>
      <c r="L46" s="31">
        <f>L24+L35</f>
        <v>173</v>
      </c>
      <c r="M46" s="31">
        <f>M24+M35</f>
        <v>59</v>
      </c>
      <c r="N46" s="36" t="s">
        <v>52</v>
      </c>
      <c r="O46" s="36" t="s">
        <v>52</v>
      </c>
      <c r="P46" s="36">
        <f t="shared" si="21"/>
        <v>232</v>
      </c>
      <c r="Q46" s="36" t="s">
        <v>52</v>
      </c>
      <c r="R46" s="36">
        <f t="shared" si="19"/>
        <v>232</v>
      </c>
      <c r="S46" s="32"/>
    </row>
    <row r="47" spans="1:19" ht="15" x14ac:dyDescent="0.3">
      <c r="B47" s="34" t="s">
        <v>65</v>
      </c>
      <c r="C47" s="31">
        <f>C25+C36</f>
        <v>9773</v>
      </c>
      <c r="D47" s="31">
        <f>D25+D36</f>
        <v>1983</v>
      </c>
      <c r="E47" s="36" t="s">
        <v>52</v>
      </c>
      <c r="F47" s="31">
        <f>F25+F36</f>
        <v>5924</v>
      </c>
      <c r="G47" s="31">
        <f>G25+G36</f>
        <v>7564</v>
      </c>
      <c r="H47" s="36">
        <f t="shared" si="20"/>
        <v>25244</v>
      </c>
      <c r="I47" s="36" t="s">
        <v>52</v>
      </c>
      <c r="J47" s="36">
        <f t="shared" si="18"/>
        <v>25244</v>
      </c>
      <c r="K47" s="32"/>
      <c r="L47" s="31">
        <f>L25+L36</f>
        <v>12145</v>
      </c>
      <c r="M47" s="31">
        <f>M25+M36</f>
        <v>1391</v>
      </c>
      <c r="N47" s="36" t="s">
        <v>52</v>
      </c>
      <c r="O47" s="31">
        <f>O25+O36</f>
        <v>7845</v>
      </c>
      <c r="P47" s="36">
        <f t="shared" si="21"/>
        <v>21381</v>
      </c>
      <c r="Q47" s="36" t="s">
        <v>52</v>
      </c>
      <c r="R47" s="36">
        <f t="shared" si="19"/>
        <v>21381</v>
      </c>
      <c r="S47" s="33"/>
    </row>
    <row r="48" spans="1:19" ht="15" x14ac:dyDescent="0.3">
      <c r="B48" s="34" t="s">
        <v>58</v>
      </c>
      <c r="C48" s="36" t="s">
        <v>52</v>
      </c>
      <c r="D48" s="31">
        <f t="shared" ref="D48:F49" si="22">D26+D37</f>
        <v>443</v>
      </c>
      <c r="E48" s="31">
        <f t="shared" si="22"/>
        <v>88</v>
      </c>
      <c r="F48" s="31">
        <f t="shared" si="22"/>
        <v>486</v>
      </c>
      <c r="G48" s="36" t="s">
        <v>52</v>
      </c>
      <c r="H48" s="36">
        <f t="shared" si="20"/>
        <v>1017</v>
      </c>
      <c r="I48" s="31">
        <f>I26+I37</f>
        <v>4602</v>
      </c>
      <c r="J48" s="36">
        <f t="shared" si="18"/>
        <v>5619</v>
      </c>
      <c r="K48" s="42"/>
      <c r="L48" s="36" t="s">
        <v>52</v>
      </c>
      <c r="M48" s="31">
        <f>M26+M37</f>
        <v>264</v>
      </c>
      <c r="N48" s="31">
        <f>N26+N37</f>
        <v>26</v>
      </c>
      <c r="O48" s="31">
        <f>O26+O37</f>
        <v>398</v>
      </c>
      <c r="P48" s="36">
        <f t="shared" si="21"/>
        <v>688</v>
      </c>
      <c r="Q48" s="31">
        <f>Q26+Q37</f>
        <v>4254</v>
      </c>
      <c r="R48" s="36">
        <f t="shared" si="19"/>
        <v>4942</v>
      </c>
      <c r="S48" s="32"/>
    </row>
    <row r="49" spans="1:19" ht="15" x14ac:dyDescent="0.3">
      <c r="B49" s="34" t="s">
        <v>59</v>
      </c>
      <c r="C49" s="36" t="s">
        <v>52</v>
      </c>
      <c r="D49" s="31">
        <f t="shared" si="22"/>
        <v>5</v>
      </c>
      <c r="E49" s="31">
        <f t="shared" si="22"/>
        <v>163</v>
      </c>
      <c r="F49" s="31">
        <f t="shared" si="22"/>
        <v>329</v>
      </c>
      <c r="G49" s="36" t="s">
        <v>52</v>
      </c>
      <c r="H49" s="36">
        <f t="shared" si="20"/>
        <v>497</v>
      </c>
      <c r="I49" s="31">
        <f>I27+I38</f>
        <v>3483</v>
      </c>
      <c r="J49" s="36">
        <f t="shared" si="18"/>
        <v>3980</v>
      </c>
      <c r="K49" s="43"/>
      <c r="L49" s="36" t="s">
        <v>52</v>
      </c>
      <c r="M49" s="31">
        <f>M27+M38</f>
        <v>34</v>
      </c>
      <c r="N49" s="31">
        <f>N27+N38</f>
        <v>72</v>
      </c>
      <c r="O49" s="31">
        <f>O27+O38</f>
        <v>224</v>
      </c>
      <c r="P49" s="36">
        <f t="shared" si="21"/>
        <v>330</v>
      </c>
      <c r="Q49" s="31">
        <f>Q27+Q38</f>
        <v>5746</v>
      </c>
      <c r="R49" s="36">
        <f t="shared" si="19"/>
        <v>6076</v>
      </c>
      <c r="S49" s="33" t="s">
        <v>69</v>
      </c>
    </row>
    <row r="50" spans="1:19" ht="15.5" thickBot="1" x14ac:dyDescent="0.35">
      <c r="A50" s="25"/>
      <c r="B50" s="38" t="s">
        <v>71</v>
      </c>
      <c r="C50" s="39">
        <f t="shared" ref="C50:J50" si="23">SUM(C42:C49)</f>
        <v>10713</v>
      </c>
      <c r="D50" s="39">
        <f t="shared" si="23"/>
        <v>2665</v>
      </c>
      <c r="E50" s="39">
        <f t="shared" si="23"/>
        <v>453</v>
      </c>
      <c r="F50" s="39">
        <f t="shared" si="23"/>
        <v>6796</v>
      </c>
      <c r="G50" s="39">
        <f t="shared" si="23"/>
        <v>7564</v>
      </c>
      <c r="H50" s="39">
        <f t="shared" si="23"/>
        <v>28191</v>
      </c>
      <c r="I50" s="39">
        <f t="shared" si="23"/>
        <v>9139</v>
      </c>
      <c r="J50" s="39">
        <f t="shared" si="23"/>
        <v>37330</v>
      </c>
      <c r="K50" s="40"/>
      <c r="L50" s="39">
        <f t="shared" ref="L50:R50" si="24">SUM(L42:L49)</f>
        <v>13306</v>
      </c>
      <c r="M50" s="39">
        <f t="shared" si="24"/>
        <v>1906</v>
      </c>
      <c r="N50" s="39">
        <f t="shared" si="24"/>
        <v>98</v>
      </c>
      <c r="O50" s="39">
        <f t="shared" si="24"/>
        <v>8692</v>
      </c>
      <c r="P50" s="39">
        <f t="shared" si="24"/>
        <v>24002</v>
      </c>
      <c r="Q50" s="39">
        <f t="shared" si="24"/>
        <v>10883</v>
      </c>
      <c r="R50" s="39">
        <f t="shared" si="24"/>
        <v>34885</v>
      </c>
      <c r="S50" s="32" t="s">
        <v>69</v>
      </c>
    </row>
    <row r="51" spans="1:19" ht="15" x14ac:dyDescent="0.3">
      <c r="B51" s="41"/>
      <c r="C51" s="44"/>
      <c r="D51" s="44"/>
      <c r="E51" s="44"/>
      <c r="F51" s="44"/>
      <c r="G51" s="44"/>
      <c r="H51" s="44"/>
      <c r="I51" s="44"/>
      <c r="J51" s="44"/>
      <c r="K51" s="32"/>
      <c r="L51" s="45"/>
      <c r="M51" s="45"/>
      <c r="N51" s="36"/>
      <c r="O51" s="45"/>
      <c r="P51" s="44"/>
      <c r="Q51" s="36"/>
      <c r="R51" s="36"/>
      <c r="S51" s="32"/>
    </row>
    <row r="52" spans="1:19" ht="17.25" customHeight="1" x14ac:dyDescent="0.3">
      <c r="A52" s="29" t="s">
        <v>72</v>
      </c>
      <c r="B52" s="30" t="s">
        <v>73</v>
      </c>
      <c r="C52" s="31"/>
      <c r="D52" s="31"/>
      <c r="E52" s="31"/>
      <c r="F52" s="31"/>
      <c r="G52" s="31"/>
      <c r="H52" s="31"/>
      <c r="I52" s="31"/>
      <c r="J52" s="31"/>
      <c r="K52" s="32"/>
      <c r="L52" s="31"/>
      <c r="M52" s="31"/>
      <c r="N52" s="31"/>
      <c r="O52" s="31"/>
      <c r="P52" s="31"/>
      <c r="Q52" s="31"/>
      <c r="R52" s="31"/>
      <c r="S52" s="33"/>
    </row>
    <row r="53" spans="1:19" ht="15" x14ac:dyDescent="0.3">
      <c r="B53" s="34" t="s">
        <v>74</v>
      </c>
      <c r="C53" s="35">
        <v>0</v>
      </c>
      <c r="D53" s="31">
        <v>0</v>
      </c>
      <c r="E53" s="36" t="s">
        <v>52</v>
      </c>
      <c r="F53" s="35">
        <v>0</v>
      </c>
      <c r="G53" s="36" t="s">
        <v>52</v>
      </c>
      <c r="H53" s="36">
        <f>SUM(C53:G53)</f>
        <v>0</v>
      </c>
      <c r="I53" s="36" t="s">
        <v>52</v>
      </c>
      <c r="J53" s="36">
        <f t="shared" ref="J53:J61" si="25">SUM(H53:I53)</f>
        <v>0</v>
      </c>
      <c r="K53" s="32"/>
      <c r="L53" s="35">
        <v>22</v>
      </c>
      <c r="M53" s="31">
        <v>0</v>
      </c>
      <c r="N53" s="36" t="s">
        <v>52</v>
      </c>
      <c r="O53" s="35">
        <v>0</v>
      </c>
      <c r="P53" s="36">
        <f>SUM(L53:O53)</f>
        <v>22</v>
      </c>
      <c r="Q53" s="36" t="s">
        <v>52</v>
      </c>
      <c r="R53" s="36">
        <f>SUM(P53:Q53)</f>
        <v>22</v>
      </c>
      <c r="S53" s="32"/>
    </row>
    <row r="54" spans="1:19" ht="15" x14ac:dyDescent="0.3">
      <c r="B54" s="34" t="s">
        <v>51</v>
      </c>
      <c r="C54" s="35">
        <v>332</v>
      </c>
      <c r="D54" s="35">
        <v>0</v>
      </c>
      <c r="E54" s="36" t="s">
        <v>52</v>
      </c>
      <c r="F54" s="35">
        <v>26</v>
      </c>
      <c r="G54" s="36" t="s">
        <v>52</v>
      </c>
      <c r="H54" s="36">
        <f>SUM(C54:G54)</f>
        <v>358</v>
      </c>
      <c r="I54" s="36" t="s">
        <v>52</v>
      </c>
      <c r="J54" s="36">
        <f t="shared" si="25"/>
        <v>358</v>
      </c>
      <c r="K54" s="32"/>
      <c r="L54" s="35">
        <v>1707</v>
      </c>
      <c r="M54" s="35">
        <v>13</v>
      </c>
      <c r="N54" s="36" t="s">
        <v>52</v>
      </c>
      <c r="O54" s="35">
        <v>342</v>
      </c>
      <c r="P54" s="36">
        <f>SUM(L54:O54)</f>
        <v>2062</v>
      </c>
      <c r="Q54" s="36" t="s">
        <v>52</v>
      </c>
      <c r="R54" s="36">
        <f t="shared" ref="R54:R61" si="26">SUM(P54:Q54)</f>
        <v>2062</v>
      </c>
      <c r="S54" s="32"/>
    </row>
    <row r="55" spans="1:19" ht="15" x14ac:dyDescent="0.3">
      <c r="B55" s="34" t="s">
        <v>68</v>
      </c>
      <c r="C55" s="36" t="s">
        <v>52</v>
      </c>
      <c r="D55" s="36" t="s">
        <v>52</v>
      </c>
      <c r="E55" s="36" t="s">
        <v>52</v>
      </c>
      <c r="F55" s="36" t="s">
        <v>52</v>
      </c>
      <c r="G55" s="36" t="s">
        <v>52</v>
      </c>
      <c r="H55" s="36" t="s">
        <v>52</v>
      </c>
      <c r="I55" s="31">
        <v>0</v>
      </c>
      <c r="J55" s="36">
        <f t="shared" si="25"/>
        <v>0</v>
      </c>
      <c r="K55" s="32"/>
      <c r="L55" s="36" t="s">
        <v>52</v>
      </c>
      <c r="M55" s="36" t="s">
        <v>52</v>
      </c>
      <c r="N55" s="36" t="s">
        <v>52</v>
      </c>
      <c r="O55" s="36" t="s">
        <v>52</v>
      </c>
      <c r="P55" s="36" t="s">
        <v>52</v>
      </c>
      <c r="Q55" s="31">
        <v>294</v>
      </c>
      <c r="R55" s="36">
        <f t="shared" si="26"/>
        <v>294</v>
      </c>
      <c r="S55" s="33"/>
    </row>
    <row r="56" spans="1:19" ht="15" x14ac:dyDescent="0.3">
      <c r="B56" s="34" t="s">
        <v>63</v>
      </c>
      <c r="C56" s="31">
        <v>152</v>
      </c>
      <c r="D56" s="31">
        <v>30</v>
      </c>
      <c r="E56" s="36" t="s">
        <v>52</v>
      </c>
      <c r="F56" s="31">
        <v>64</v>
      </c>
      <c r="G56" s="36" t="s">
        <v>52</v>
      </c>
      <c r="H56" s="36">
        <f t="shared" ref="H56:H60" si="27">SUM(C56:G56)</f>
        <v>246</v>
      </c>
      <c r="I56" s="36" t="s">
        <v>52</v>
      </c>
      <c r="J56" s="36">
        <f t="shared" si="25"/>
        <v>246</v>
      </c>
      <c r="K56" s="32"/>
      <c r="L56" s="31">
        <v>73</v>
      </c>
      <c r="M56" s="31">
        <v>0</v>
      </c>
      <c r="N56" s="36" t="s">
        <v>52</v>
      </c>
      <c r="O56" s="31">
        <v>0</v>
      </c>
      <c r="P56" s="36">
        <f t="shared" ref="P56:P61" si="28">SUM(L56:O56)</f>
        <v>73</v>
      </c>
      <c r="Q56" s="36" t="s">
        <v>52</v>
      </c>
      <c r="R56" s="36">
        <f t="shared" si="26"/>
        <v>73</v>
      </c>
      <c r="S56" s="33"/>
    </row>
    <row r="57" spans="1:19" ht="15" x14ac:dyDescent="0.3">
      <c r="B57" s="34" t="s">
        <v>75</v>
      </c>
      <c r="C57" s="37" t="s">
        <v>52</v>
      </c>
      <c r="D57" s="31">
        <v>0</v>
      </c>
      <c r="E57" s="31">
        <v>0</v>
      </c>
      <c r="F57" s="31">
        <v>0</v>
      </c>
      <c r="G57" s="36" t="s">
        <v>52</v>
      </c>
      <c r="H57" s="36">
        <f t="shared" si="27"/>
        <v>0</v>
      </c>
      <c r="I57" s="31">
        <v>0</v>
      </c>
      <c r="J57" s="36">
        <f t="shared" si="25"/>
        <v>0</v>
      </c>
      <c r="K57" s="32"/>
      <c r="L57" s="36" t="s">
        <v>52</v>
      </c>
      <c r="M57" s="35">
        <v>0</v>
      </c>
      <c r="N57" s="35">
        <v>0</v>
      </c>
      <c r="O57" s="35">
        <v>0</v>
      </c>
      <c r="P57" s="36">
        <f t="shared" si="28"/>
        <v>0</v>
      </c>
      <c r="Q57" s="35">
        <v>89</v>
      </c>
      <c r="R57" s="36">
        <f t="shared" si="26"/>
        <v>89</v>
      </c>
      <c r="S57" s="32"/>
    </row>
    <row r="58" spans="1:19" ht="15" x14ac:dyDescent="0.3">
      <c r="B58" s="34" t="s">
        <v>64</v>
      </c>
      <c r="C58" s="31">
        <v>0</v>
      </c>
      <c r="D58" s="31">
        <v>0</v>
      </c>
      <c r="E58" s="36" t="s">
        <v>52</v>
      </c>
      <c r="F58" s="36" t="s">
        <v>52</v>
      </c>
      <c r="G58" s="36" t="s">
        <v>52</v>
      </c>
      <c r="H58" s="36">
        <f t="shared" si="27"/>
        <v>0</v>
      </c>
      <c r="I58" s="36" t="s">
        <v>52</v>
      </c>
      <c r="J58" s="36">
        <f t="shared" si="25"/>
        <v>0</v>
      </c>
      <c r="K58" s="32"/>
      <c r="L58" s="31">
        <v>69</v>
      </c>
      <c r="M58" s="31">
        <v>0</v>
      </c>
      <c r="N58" s="36" t="s">
        <v>52</v>
      </c>
      <c r="O58" s="36" t="s">
        <v>52</v>
      </c>
      <c r="P58" s="36">
        <f t="shared" si="28"/>
        <v>69</v>
      </c>
      <c r="Q58" s="36" t="s">
        <v>52</v>
      </c>
      <c r="R58" s="36">
        <f t="shared" si="26"/>
        <v>69</v>
      </c>
      <c r="S58" s="33"/>
    </row>
    <row r="59" spans="1:19" ht="15" x14ac:dyDescent="0.3">
      <c r="B59" s="34" t="s">
        <v>65</v>
      </c>
      <c r="C59" s="35">
        <v>4853</v>
      </c>
      <c r="D59" s="31">
        <v>532</v>
      </c>
      <c r="E59" s="36" t="s">
        <v>52</v>
      </c>
      <c r="F59" s="35">
        <v>3456</v>
      </c>
      <c r="G59" s="35">
        <v>2895</v>
      </c>
      <c r="H59" s="36">
        <f t="shared" si="27"/>
        <v>11736</v>
      </c>
      <c r="I59" s="36" t="s">
        <v>52</v>
      </c>
      <c r="J59" s="36">
        <f t="shared" si="25"/>
        <v>11736</v>
      </c>
      <c r="K59" s="32"/>
      <c r="L59" s="31">
        <v>4534</v>
      </c>
      <c r="M59" s="31">
        <v>325</v>
      </c>
      <c r="N59" s="36" t="s">
        <v>52</v>
      </c>
      <c r="O59" s="31">
        <v>2778</v>
      </c>
      <c r="P59" s="36">
        <f t="shared" si="28"/>
        <v>7637</v>
      </c>
      <c r="Q59" s="36" t="s">
        <v>52</v>
      </c>
      <c r="R59" s="36">
        <f t="shared" si="26"/>
        <v>7637</v>
      </c>
      <c r="S59" s="32"/>
    </row>
    <row r="60" spans="1:19" ht="15" x14ac:dyDescent="0.3">
      <c r="B60" s="34" t="s">
        <v>58</v>
      </c>
      <c r="C60" s="36" t="s">
        <v>52</v>
      </c>
      <c r="D60" s="35">
        <v>162</v>
      </c>
      <c r="E60" s="31">
        <v>30</v>
      </c>
      <c r="F60" s="35">
        <v>475</v>
      </c>
      <c r="G60" s="36" t="s">
        <v>52</v>
      </c>
      <c r="H60" s="36">
        <f t="shared" si="27"/>
        <v>667</v>
      </c>
      <c r="I60" s="35">
        <v>3010</v>
      </c>
      <c r="J60" s="36">
        <f t="shared" si="25"/>
        <v>3677</v>
      </c>
      <c r="K60" s="32"/>
      <c r="L60" s="36" t="s">
        <v>52</v>
      </c>
      <c r="M60" s="35">
        <v>163</v>
      </c>
      <c r="N60" s="31">
        <v>11</v>
      </c>
      <c r="O60" s="35">
        <v>102</v>
      </c>
      <c r="P60" s="36">
        <f t="shared" si="28"/>
        <v>276</v>
      </c>
      <c r="Q60" s="35">
        <v>2367</v>
      </c>
      <c r="R60" s="36">
        <f t="shared" si="26"/>
        <v>2643</v>
      </c>
      <c r="S60" s="33"/>
    </row>
    <row r="61" spans="1:19" ht="15" x14ac:dyDescent="0.3">
      <c r="B61" s="34" t="s">
        <v>59</v>
      </c>
      <c r="C61" s="36" t="s">
        <v>52</v>
      </c>
      <c r="D61" s="35">
        <v>0</v>
      </c>
      <c r="E61" s="31">
        <v>28</v>
      </c>
      <c r="F61" s="35">
        <v>133</v>
      </c>
      <c r="G61" s="36" t="s">
        <v>52</v>
      </c>
      <c r="H61" s="36">
        <f>SUM(C61:G61)</f>
        <v>161</v>
      </c>
      <c r="I61" s="35">
        <v>1995</v>
      </c>
      <c r="J61" s="36">
        <f t="shared" si="25"/>
        <v>2156</v>
      </c>
      <c r="K61" s="32" t="s">
        <v>69</v>
      </c>
      <c r="L61" s="36" t="s">
        <v>52</v>
      </c>
      <c r="M61" s="35">
        <v>61</v>
      </c>
      <c r="N61" s="31">
        <v>16</v>
      </c>
      <c r="O61" s="35">
        <v>140</v>
      </c>
      <c r="P61" s="36">
        <f t="shared" si="28"/>
        <v>217</v>
      </c>
      <c r="Q61" s="35">
        <v>1843</v>
      </c>
      <c r="R61" s="36">
        <f t="shared" si="26"/>
        <v>2060</v>
      </c>
      <c r="S61" s="33"/>
    </row>
    <row r="62" spans="1:19" ht="15" x14ac:dyDescent="0.3">
      <c r="B62" s="41" t="s">
        <v>76</v>
      </c>
      <c r="C62" s="36">
        <f t="shared" ref="C62:J62" si="29">SUM(C53:C61)</f>
        <v>5337</v>
      </c>
      <c r="D62" s="36">
        <f t="shared" si="29"/>
        <v>724</v>
      </c>
      <c r="E62" s="36">
        <f t="shared" si="29"/>
        <v>58</v>
      </c>
      <c r="F62" s="36">
        <f t="shared" si="29"/>
        <v>4154</v>
      </c>
      <c r="G62" s="36">
        <f t="shared" si="29"/>
        <v>2895</v>
      </c>
      <c r="H62" s="36">
        <f t="shared" si="29"/>
        <v>13168</v>
      </c>
      <c r="I62" s="36">
        <f t="shared" si="29"/>
        <v>5005</v>
      </c>
      <c r="J62" s="36">
        <f t="shared" si="29"/>
        <v>18173</v>
      </c>
      <c r="K62" s="32" t="s">
        <v>69</v>
      </c>
      <c r="L62" s="36">
        <f t="shared" ref="L62:R62" si="30">SUM(L53:L61)</f>
        <v>6405</v>
      </c>
      <c r="M62" s="36">
        <f t="shared" si="30"/>
        <v>562</v>
      </c>
      <c r="N62" s="36">
        <f t="shared" si="30"/>
        <v>27</v>
      </c>
      <c r="O62" s="36">
        <f t="shared" si="30"/>
        <v>3362</v>
      </c>
      <c r="P62" s="36">
        <f t="shared" si="30"/>
        <v>10356</v>
      </c>
      <c r="Q62" s="36">
        <f t="shared" si="30"/>
        <v>4593</v>
      </c>
      <c r="R62" s="36">
        <f t="shared" si="30"/>
        <v>14949</v>
      </c>
      <c r="S62" s="32"/>
    </row>
    <row r="64" spans="1:19" ht="17.25" customHeight="1" x14ac:dyDescent="0.3">
      <c r="A64" s="29"/>
      <c r="B64" s="30" t="s">
        <v>77</v>
      </c>
      <c r="C64" s="31"/>
      <c r="D64" s="31"/>
      <c r="E64" s="31"/>
      <c r="F64" s="31"/>
      <c r="G64" s="31"/>
      <c r="H64" s="31"/>
      <c r="I64" s="31"/>
      <c r="J64" s="31"/>
      <c r="K64" s="32"/>
      <c r="L64" s="31"/>
      <c r="M64" s="31"/>
      <c r="N64" s="31"/>
      <c r="O64" s="31"/>
      <c r="P64" s="31"/>
      <c r="Q64" s="31"/>
      <c r="R64" s="31"/>
      <c r="S64" s="33"/>
    </row>
    <row r="65" spans="1:19" ht="15" x14ac:dyDescent="0.3">
      <c r="B65" s="34" t="s">
        <v>74</v>
      </c>
      <c r="C65" s="35">
        <v>0</v>
      </c>
      <c r="D65" s="31">
        <v>0</v>
      </c>
      <c r="E65" s="36" t="s">
        <v>52</v>
      </c>
      <c r="F65" s="35">
        <v>0</v>
      </c>
      <c r="G65" s="36" t="s">
        <v>52</v>
      </c>
      <c r="H65" s="36">
        <f>SUM(C65:G65)</f>
        <v>0</v>
      </c>
      <c r="I65" s="36" t="s">
        <v>52</v>
      </c>
      <c r="J65" s="36">
        <f t="shared" ref="J65:J73" si="31">SUM(H65:I65)</f>
        <v>0</v>
      </c>
      <c r="K65" s="32"/>
      <c r="L65" s="35">
        <v>0</v>
      </c>
      <c r="M65" s="31">
        <v>0</v>
      </c>
      <c r="N65" s="36" t="s">
        <v>52</v>
      </c>
      <c r="O65" s="35">
        <v>0</v>
      </c>
      <c r="P65" s="36">
        <f>SUM(L65:O65)</f>
        <v>0</v>
      </c>
      <c r="Q65" s="36" t="s">
        <v>52</v>
      </c>
      <c r="R65" s="36">
        <f>SUM(P65:Q65)</f>
        <v>0</v>
      </c>
      <c r="S65" s="32"/>
    </row>
    <row r="66" spans="1:19" ht="15" x14ac:dyDescent="0.3">
      <c r="B66" s="34" t="s">
        <v>51</v>
      </c>
      <c r="C66" s="35">
        <v>235</v>
      </c>
      <c r="D66" s="35">
        <v>3</v>
      </c>
      <c r="E66" s="36" t="s">
        <v>52</v>
      </c>
      <c r="F66" s="35">
        <v>61</v>
      </c>
      <c r="G66" s="36" t="s">
        <v>52</v>
      </c>
      <c r="H66" s="36">
        <f>SUM(C66:G66)</f>
        <v>299</v>
      </c>
      <c r="I66" s="36" t="s">
        <v>52</v>
      </c>
      <c r="J66" s="36">
        <f t="shared" si="31"/>
        <v>299</v>
      </c>
      <c r="K66" s="32"/>
      <c r="L66" s="35">
        <v>1300</v>
      </c>
      <c r="M66" s="35">
        <v>1</v>
      </c>
      <c r="N66" s="36" t="s">
        <v>52</v>
      </c>
      <c r="O66" s="35">
        <v>316</v>
      </c>
      <c r="P66" s="36">
        <f>SUM(L66:O66)</f>
        <v>1617</v>
      </c>
      <c r="Q66" s="36" t="s">
        <v>52</v>
      </c>
      <c r="R66" s="36">
        <f t="shared" ref="R66:R73" si="32">SUM(P66:Q66)</f>
        <v>1617</v>
      </c>
      <c r="S66" s="32"/>
    </row>
    <row r="67" spans="1:19" ht="15" x14ac:dyDescent="0.3">
      <c r="B67" s="34" t="s">
        <v>68</v>
      </c>
      <c r="C67" s="36" t="s">
        <v>52</v>
      </c>
      <c r="D67" s="36" t="s">
        <v>52</v>
      </c>
      <c r="E67" s="36" t="s">
        <v>52</v>
      </c>
      <c r="F67" s="36" t="s">
        <v>52</v>
      </c>
      <c r="G67" s="36" t="s">
        <v>52</v>
      </c>
      <c r="H67" s="36" t="s">
        <v>52</v>
      </c>
      <c r="I67" s="31">
        <v>0</v>
      </c>
      <c r="J67" s="36">
        <f t="shared" si="31"/>
        <v>0</v>
      </c>
      <c r="K67" s="32"/>
      <c r="L67" s="36" t="s">
        <v>52</v>
      </c>
      <c r="M67" s="36" t="s">
        <v>52</v>
      </c>
      <c r="N67" s="36" t="s">
        <v>52</v>
      </c>
      <c r="O67" s="36" t="s">
        <v>52</v>
      </c>
      <c r="P67" s="36" t="s">
        <v>52</v>
      </c>
      <c r="Q67" s="31">
        <v>243</v>
      </c>
      <c r="R67" s="36">
        <f t="shared" si="32"/>
        <v>243</v>
      </c>
      <c r="S67" s="33"/>
    </row>
    <row r="68" spans="1:19" ht="15" x14ac:dyDescent="0.3">
      <c r="B68" s="34" t="s">
        <v>63</v>
      </c>
      <c r="C68" s="31">
        <v>225</v>
      </c>
      <c r="D68" s="31">
        <v>29</v>
      </c>
      <c r="E68" s="36" t="s">
        <v>52</v>
      </c>
      <c r="F68" s="31">
        <v>52</v>
      </c>
      <c r="G68" s="36" t="s">
        <v>52</v>
      </c>
      <c r="H68" s="36">
        <f t="shared" ref="H68:H72" si="33">SUM(C68:G68)</f>
        <v>306</v>
      </c>
      <c r="I68" s="36" t="s">
        <v>52</v>
      </c>
      <c r="J68" s="36">
        <f t="shared" si="31"/>
        <v>306</v>
      </c>
      <c r="K68" s="32"/>
      <c r="L68" s="31">
        <v>132</v>
      </c>
      <c r="M68" s="31">
        <v>53</v>
      </c>
      <c r="N68" s="36" t="s">
        <v>52</v>
      </c>
      <c r="O68" s="31">
        <v>15</v>
      </c>
      <c r="P68" s="36">
        <f t="shared" ref="P68:P73" si="34">SUM(L68:O68)</f>
        <v>200</v>
      </c>
      <c r="Q68" s="36" t="s">
        <v>52</v>
      </c>
      <c r="R68" s="36">
        <f t="shared" si="32"/>
        <v>200</v>
      </c>
      <c r="S68" s="33"/>
    </row>
    <row r="69" spans="1:19" ht="15" x14ac:dyDescent="0.3">
      <c r="B69" s="34" t="s">
        <v>75</v>
      </c>
      <c r="C69" s="37" t="s">
        <v>52</v>
      </c>
      <c r="D69" s="31">
        <v>0</v>
      </c>
      <c r="E69" s="31">
        <v>0</v>
      </c>
      <c r="F69" s="31">
        <v>0</v>
      </c>
      <c r="G69" s="36" t="s">
        <v>52</v>
      </c>
      <c r="H69" s="36">
        <f t="shared" si="33"/>
        <v>0</v>
      </c>
      <c r="I69" s="31">
        <v>0</v>
      </c>
      <c r="J69" s="36">
        <f t="shared" si="31"/>
        <v>0</v>
      </c>
      <c r="K69" s="32"/>
      <c r="L69" s="36" t="s">
        <v>52</v>
      </c>
      <c r="M69" s="35">
        <v>0</v>
      </c>
      <c r="N69" s="35">
        <v>0</v>
      </c>
      <c r="O69" s="35">
        <v>0</v>
      </c>
      <c r="P69" s="36">
        <f t="shared" si="34"/>
        <v>0</v>
      </c>
      <c r="Q69" s="35">
        <v>24</v>
      </c>
      <c r="R69" s="36">
        <f t="shared" si="32"/>
        <v>24</v>
      </c>
      <c r="S69" s="32"/>
    </row>
    <row r="70" spans="1:19" ht="15" x14ac:dyDescent="0.3">
      <c r="B70" s="34" t="s">
        <v>56</v>
      </c>
      <c r="C70" s="31">
        <v>229</v>
      </c>
      <c r="D70" s="31">
        <v>0</v>
      </c>
      <c r="E70" s="36" t="s">
        <v>52</v>
      </c>
      <c r="F70" s="36" t="s">
        <v>52</v>
      </c>
      <c r="G70" s="36" t="s">
        <v>52</v>
      </c>
      <c r="H70" s="36">
        <f t="shared" si="33"/>
        <v>229</v>
      </c>
      <c r="I70" s="36" t="s">
        <v>52</v>
      </c>
      <c r="J70" s="36">
        <f t="shared" si="31"/>
        <v>229</v>
      </c>
      <c r="K70" s="32"/>
      <c r="L70" s="31">
        <v>87</v>
      </c>
      <c r="M70" s="31">
        <v>0</v>
      </c>
      <c r="N70" s="36" t="s">
        <v>52</v>
      </c>
      <c r="O70" s="36" t="s">
        <v>52</v>
      </c>
      <c r="P70" s="36">
        <f t="shared" si="34"/>
        <v>87</v>
      </c>
      <c r="Q70" s="36" t="s">
        <v>52</v>
      </c>
      <c r="R70" s="36">
        <f t="shared" si="32"/>
        <v>87</v>
      </c>
      <c r="S70" s="33"/>
    </row>
    <row r="71" spans="1:19" ht="15" x14ac:dyDescent="0.3">
      <c r="B71" s="34" t="s">
        <v>65</v>
      </c>
      <c r="C71" s="35">
        <v>10986</v>
      </c>
      <c r="D71" s="31">
        <v>1333</v>
      </c>
      <c r="E71" s="36" t="s">
        <v>52</v>
      </c>
      <c r="F71" s="35">
        <v>6763</v>
      </c>
      <c r="G71" s="35">
        <v>1843</v>
      </c>
      <c r="H71" s="36">
        <f t="shared" si="33"/>
        <v>20925</v>
      </c>
      <c r="I71" s="36" t="s">
        <v>52</v>
      </c>
      <c r="J71" s="36">
        <f t="shared" si="31"/>
        <v>20925</v>
      </c>
      <c r="K71" s="32"/>
      <c r="L71" s="31">
        <v>8939</v>
      </c>
      <c r="M71" s="31">
        <v>513</v>
      </c>
      <c r="N71" s="36" t="s">
        <v>52</v>
      </c>
      <c r="O71" s="31">
        <v>5729</v>
      </c>
      <c r="P71" s="36">
        <f t="shared" si="34"/>
        <v>15181</v>
      </c>
      <c r="Q71" s="36" t="s">
        <v>52</v>
      </c>
      <c r="R71" s="36">
        <f t="shared" si="32"/>
        <v>15181</v>
      </c>
      <c r="S71" s="32"/>
    </row>
    <row r="72" spans="1:19" ht="15" x14ac:dyDescent="0.3">
      <c r="B72" s="34" t="s">
        <v>58</v>
      </c>
      <c r="C72" s="36" t="s">
        <v>52</v>
      </c>
      <c r="D72" s="35">
        <v>273</v>
      </c>
      <c r="E72" s="31">
        <v>92</v>
      </c>
      <c r="F72" s="35">
        <v>486</v>
      </c>
      <c r="G72" s="36" t="s">
        <v>52</v>
      </c>
      <c r="H72" s="36">
        <f t="shared" si="33"/>
        <v>851</v>
      </c>
      <c r="I72" s="35">
        <v>4709</v>
      </c>
      <c r="J72" s="36">
        <f t="shared" si="31"/>
        <v>5560</v>
      </c>
      <c r="K72" s="32"/>
      <c r="L72" s="36" t="s">
        <v>52</v>
      </c>
      <c r="M72" s="35">
        <v>335</v>
      </c>
      <c r="N72" s="31">
        <v>18</v>
      </c>
      <c r="O72" s="35">
        <v>239</v>
      </c>
      <c r="P72" s="36">
        <f t="shared" si="34"/>
        <v>592</v>
      </c>
      <c r="Q72" s="35">
        <v>3809</v>
      </c>
      <c r="R72" s="36">
        <f t="shared" si="32"/>
        <v>4401</v>
      </c>
      <c r="S72" s="33"/>
    </row>
    <row r="73" spans="1:19" ht="15" x14ac:dyDescent="0.3">
      <c r="B73" s="34" t="s">
        <v>59</v>
      </c>
      <c r="C73" s="36" t="s">
        <v>52</v>
      </c>
      <c r="D73" s="35">
        <v>47</v>
      </c>
      <c r="E73" s="31">
        <v>26</v>
      </c>
      <c r="F73" s="35">
        <v>58</v>
      </c>
      <c r="G73" s="36" t="s">
        <v>52</v>
      </c>
      <c r="H73" s="36">
        <f>SUM(C73:G73)</f>
        <v>131</v>
      </c>
      <c r="I73" s="35">
        <v>2185</v>
      </c>
      <c r="J73" s="36">
        <f t="shared" si="31"/>
        <v>2316</v>
      </c>
      <c r="K73" s="32"/>
      <c r="L73" s="36" t="s">
        <v>52</v>
      </c>
      <c r="M73" s="35">
        <v>16</v>
      </c>
      <c r="N73" s="31">
        <v>86</v>
      </c>
      <c r="O73" s="35">
        <v>91</v>
      </c>
      <c r="P73" s="36">
        <f t="shared" si="34"/>
        <v>193</v>
      </c>
      <c r="Q73" s="35">
        <v>3450</v>
      </c>
      <c r="R73" s="36">
        <f t="shared" si="32"/>
        <v>3643</v>
      </c>
      <c r="S73" s="33"/>
    </row>
    <row r="74" spans="1:19" ht="15" x14ac:dyDescent="0.3">
      <c r="B74" s="41" t="s">
        <v>78</v>
      </c>
      <c r="C74" s="36">
        <f t="shared" ref="C74:J74" si="35">SUM(C65:C73)</f>
        <v>11675</v>
      </c>
      <c r="D74" s="36">
        <f t="shared" si="35"/>
        <v>1685</v>
      </c>
      <c r="E74" s="36">
        <f t="shared" si="35"/>
        <v>118</v>
      </c>
      <c r="F74" s="36">
        <f t="shared" si="35"/>
        <v>7420</v>
      </c>
      <c r="G74" s="36">
        <f t="shared" si="35"/>
        <v>1843</v>
      </c>
      <c r="H74" s="36">
        <f t="shared" si="35"/>
        <v>22741</v>
      </c>
      <c r="I74" s="36">
        <f t="shared" si="35"/>
        <v>6894</v>
      </c>
      <c r="J74" s="36">
        <f t="shared" si="35"/>
        <v>29635</v>
      </c>
      <c r="K74" s="32"/>
      <c r="L74" s="36">
        <f t="shared" ref="L74:R74" si="36">SUM(L65:L73)</f>
        <v>10458</v>
      </c>
      <c r="M74" s="36">
        <f t="shared" si="36"/>
        <v>918</v>
      </c>
      <c r="N74" s="36">
        <f t="shared" si="36"/>
        <v>104</v>
      </c>
      <c r="O74" s="36">
        <f t="shared" si="36"/>
        <v>6390</v>
      </c>
      <c r="P74" s="36">
        <f t="shared" si="36"/>
        <v>17870</v>
      </c>
      <c r="Q74" s="36">
        <f t="shared" si="36"/>
        <v>7526</v>
      </c>
      <c r="R74" s="36">
        <f t="shared" si="36"/>
        <v>25396</v>
      </c>
      <c r="S74" s="32"/>
    </row>
    <row r="76" spans="1:19" ht="17.25" customHeight="1" x14ac:dyDescent="0.3">
      <c r="A76" s="29"/>
      <c r="B76" s="30" t="s">
        <v>72</v>
      </c>
      <c r="C76" s="31"/>
      <c r="D76" s="31"/>
      <c r="E76" s="31"/>
      <c r="F76" s="31"/>
      <c r="G76" s="31"/>
      <c r="H76" s="31"/>
      <c r="I76" s="31"/>
      <c r="J76" s="31"/>
      <c r="K76" s="32"/>
      <c r="L76" s="31"/>
      <c r="M76" s="31"/>
      <c r="N76" s="31"/>
      <c r="O76" s="31"/>
      <c r="P76" s="31"/>
      <c r="Q76" s="31"/>
      <c r="R76" s="31"/>
      <c r="S76" s="33"/>
    </row>
    <row r="77" spans="1:19" ht="15" x14ac:dyDescent="0.3">
      <c r="B77" s="34" t="s">
        <v>74</v>
      </c>
      <c r="C77" s="35">
        <f>C53+C65</f>
        <v>0</v>
      </c>
      <c r="D77" s="35">
        <f>D53+D65</f>
        <v>0</v>
      </c>
      <c r="E77" s="36" t="s">
        <v>52</v>
      </c>
      <c r="F77" s="35">
        <f>F53+F65</f>
        <v>0</v>
      </c>
      <c r="G77" s="36" t="s">
        <v>52</v>
      </c>
      <c r="H77" s="36">
        <f>SUM(C77:G77)</f>
        <v>0</v>
      </c>
      <c r="I77" s="36" t="s">
        <v>52</v>
      </c>
      <c r="J77" s="36">
        <f t="shared" ref="J77:J85" si="37">SUM(H77:I77)</f>
        <v>0</v>
      </c>
      <c r="K77" s="32"/>
      <c r="L77" s="35">
        <f>L53+L65</f>
        <v>22</v>
      </c>
      <c r="M77" s="35">
        <f>M53+M65</f>
        <v>0</v>
      </c>
      <c r="N77" s="36" t="s">
        <v>52</v>
      </c>
      <c r="O77" s="35">
        <f>O53+O65</f>
        <v>0</v>
      </c>
      <c r="P77" s="36">
        <f>SUM(L77:O77)</f>
        <v>22</v>
      </c>
      <c r="Q77" s="36" t="s">
        <v>52</v>
      </c>
      <c r="R77" s="36">
        <f>SUM(P77:Q77)</f>
        <v>22</v>
      </c>
      <c r="S77" s="32"/>
    </row>
    <row r="78" spans="1:19" ht="15" x14ac:dyDescent="0.3">
      <c r="B78" s="34" t="s">
        <v>51</v>
      </c>
      <c r="C78" s="35">
        <f>C54+C66</f>
        <v>567</v>
      </c>
      <c r="D78" s="35">
        <f>D54+D66</f>
        <v>3</v>
      </c>
      <c r="E78" s="36" t="s">
        <v>52</v>
      </c>
      <c r="F78" s="35">
        <f>F54+F66</f>
        <v>87</v>
      </c>
      <c r="G78" s="36" t="s">
        <v>52</v>
      </c>
      <c r="H78" s="36">
        <f>SUM(C78:G78)</f>
        <v>657</v>
      </c>
      <c r="I78" s="36" t="s">
        <v>52</v>
      </c>
      <c r="J78" s="36">
        <f t="shared" si="37"/>
        <v>657</v>
      </c>
      <c r="K78" s="32"/>
      <c r="L78" s="35">
        <f>L54+L66</f>
        <v>3007</v>
      </c>
      <c r="M78" s="35">
        <f>M54+M66</f>
        <v>14</v>
      </c>
      <c r="N78" s="36" t="s">
        <v>52</v>
      </c>
      <c r="O78" s="35">
        <f>O54+O66</f>
        <v>658</v>
      </c>
      <c r="P78" s="36">
        <f>SUM(L78:O78)</f>
        <v>3679</v>
      </c>
      <c r="Q78" s="36" t="s">
        <v>52</v>
      </c>
      <c r="R78" s="36">
        <f t="shared" ref="R78:R85" si="38">SUM(P78:Q78)</f>
        <v>3679</v>
      </c>
      <c r="S78" s="32"/>
    </row>
    <row r="79" spans="1:19" ht="15" x14ac:dyDescent="0.3">
      <c r="B79" s="34" t="s">
        <v>68</v>
      </c>
      <c r="C79" s="36" t="s">
        <v>52</v>
      </c>
      <c r="D79" s="36" t="s">
        <v>52</v>
      </c>
      <c r="E79" s="36" t="s">
        <v>52</v>
      </c>
      <c r="F79" s="36" t="s">
        <v>52</v>
      </c>
      <c r="G79" s="36" t="s">
        <v>52</v>
      </c>
      <c r="H79" s="36" t="s">
        <v>52</v>
      </c>
      <c r="I79" s="35">
        <f>I55+I67</f>
        <v>0</v>
      </c>
      <c r="J79" s="36">
        <f t="shared" si="37"/>
        <v>0</v>
      </c>
      <c r="K79" s="32"/>
      <c r="L79" s="36" t="s">
        <v>52</v>
      </c>
      <c r="M79" s="36" t="s">
        <v>52</v>
      </c>
      <c r="N79" s="36" t="s">
        <v>52</v>
      </c>
      <c r="O79" s="36" t="s">
        <v>52</v>
      </c>
      <c r="P79" s="36" t="s">
        <v>52</v>
      </c>
      <c r="Q79" s="35">
        <f>Q55+Q67</f>
        <v>537</v>
      </c>
      <c r="R79" s="36">
        <f t="shared" si="38"/>
        <v>537</v>
      </c>
      <c r="S79" s="33"/>
    </row>
    <row r="80" spans="1:19" ht="15" x14ac:dyDescent="0.3">
      <c r="B80" s="34" t="s">
        <v>63</v>
      </c>
      <c r="C80" s="35">
        <f>C56+C68</f>
        <v>377</v>
      </c>
      <c r="D80" s="35">
        <f>D56+D68</f>
        <v>59</v>
      </c>
      <c r="E80" s="36" t="s">
        <v>52</v>
      </c>
      <c r="F80" s="35">
        <f t="shared" ref="F80:F85" si="39">F56+F68</f>
        <v>116</v>
      </c>
      <c r="G80" s="36" t="s">
        <v>52</v>
      </c>
      <c r="H80" s="36">
        <f t="shared" ref="H80:H84" si="40">SUM(C80:G80)</f>
        <v>552</v>
      </c>
      <c r="I80" s="36" t="s">
        <v>52</v>
      </c>
      <c r="J80" s="36">
        <f t="shared" si="37"/>
        <v>552</v>
      </c>
      <c r="K80" s="32"/>
      <c r="L80" s="35">
        <f>L56+L68</f>
        <v>205</v>
      </c>
      <c r="M80" s="35">
        <f>M56+M68</f>
        <v>53</v>
      </c>
      <c r="N80" s="36" t="s">
        <v>52</v>
      </c>
      <c r="O80" s="35">
        <f t="shared" ref="O80:O85" si="41">O56+O68</f>
        <v>15</v>
      </c>
      <c r="P80" s="36">
        <f t="shared" ref="P80:P85" si="42">SUM(L80:O80)</f>
        <v>273</v>
      </c>
      <c r="Q80" s="36" t="s">
        <v>52</v>
      </c>
      <c r="R80" s="36">
        <f t="shared" si="38"/>
        <v>273</v>
      </c>
      <c r="S80" s="33"/>
    </row>
    <row r="81" spans="1:19" ht="15" x14ac:dyDescent="0.3">
      <c r="B81" s="34" t="s">
        <v>75</v>
      </c>
      <c r="C81" s="37" t="s">
        <v>52</v>
      </c>
      <c r="D81" s="35">
        <f>D57+D69</f>
        <v>0</v>
      </c>
      <c r="E81" s="35">
        <f>E57+E69</f>
        <v>0</v>
      </c>
      <c r="F81" s="35">
        <f t="shared" si="39"/>
        <v>0</v>
      </c>
      <c r="G81" s="36" t="s">
        <v>52</v>
      </c>
      <c r="H81" s="36">
        <f t="shared" si="40"/>
        <v>0</v>
      </c>
      <c r="I81" s="35">
        <f>I57+I69</f>
        <v>0</v>
      </c>
      <c r="J81" s="36">
        <f t="shared" si="37"/>
        <v>0</v>
      </c>
      <c r="K81" s="32"/>
      <c r="L81" s="36" t="s">
        <v>52</v>
      </c>
      <c r="M81" s="35">
        <f>M57+M69</f>
        <v>0</v>
      </c>
      <c r="N81" s="35">
        <f>N57+N69</f>
        <v>0</v>
      </c>
      <c r="O81" s="35">
        <f t="shared" si="41"/>
        <v>0</v>
      </c>
      <c r="P81" s="36">
        <f t="shared" si="42"/>
        <v>0</v>
      </c>
      <c r="Q81" s="35">
        <f>Q57+Q69</f>
        <v>113</v>
      </c>
      <c r="R81" s="36">
        <f t="shared" si="38"/>
        <v>113</v>
      </c>
      <c r="S81" s="32"/>
    </row>
    <row r="82" spans="1:19" ht="15" x14ac:dyDescent="0.3">
      <c r="B82" s="34" t="s">
        <v>64</v>
      </c>
      <c r="C82" s="35">
        <f>C58+C70</f>
        <v>229</v>
      </c>
      <c r="D82" s="35">
        <f>D58+D70</f>
        <v>0</v>
      </c>
      <c r="E82" s="36" t="s">
        <v>52</v>
      </c>
      <c r="F82" s="36" t="s">
        <v>52</v>
      </c>
      <c r="G82" s="36" t="s">
        <v>52</v>
      </c>
      <c r="H82" s="36">
        <f t="shared" si="40"/>
        <v>229</v>
      </c>
      <c r="I82" s="36" t="s">
        <v>52</v>
      </c>
      <c r="J82" s="36">
        <f t="shared" si="37"/>
        <v>229</v>
      </c>
      <c r="K82" s="32"/>
      <c r="L82" s="35">
        <f>L58+L70</f>
        <v>156</v>
      </c>
      <c r="M82" s="35">
        <f>M58+M70</f>
        <v>0</v>
      </c>
      <c r="N82" s="36" t="s">
        <v>52</v>
      </c>
      <c r="O82" s="36" t="s">
        <v>52</v>
      </c>
      <c r="P82" s="36">
        <f t="shared" si="42"/>
        <v>156</v>
      </c>
      <c r="Q82" s="36" t="s">
        <v>52</v>
      </c>
      <c r="R82" s="36">
        <f t="shared" si="38"/>
        <v>156</v>
      </c>
      <c r="S82" s="33"/>
    </row>
    <row r="83" spans="1:19" ht="15" x14ac:dyDescent="0.3">
      <c r="B83" s="34" t="s">
        <v>65</v>
      </c>
      <c r="C83" s="35">
        <f>C59+C71</f>
        <v>15839</v>
      </c>
      <c r="D83" s="35">
        <f>D59+D71</f>
        <v>1865</v>
      </c>
      <c r="E83" s="36" t="s">
        <v>52</v>
      </c>
      <c r="F83" s="35">
        <f t="shared" si="39"/>
        <v>10219</v>
      </c>
      <c r="G83" s="35">
        <f>G59+G71</f>
        <v>4738</v>
      </c>
      <c r="H83" s="36">
        <f t="shared" si="40"/>
        <v>32661</v>
      </c>
      <c r="I83" s="36" t="s">
        <v>52</v>
      </c>
      <c r="J83" s="36">
        <f t="shared" si="37"/>
        <v>32661</v>
      </c>
      <c r="K83" s="42"/>
      <c r="L83" s="35">
        <f>L59+L71</f>
        <v>13473</v>
      </c>
      <c r="M83" s="35">
        <f>M59+M71</f>
        <v>838</v>
      </c>
      <c r="N83" s="36" t="s">
        <v>52</v>
      </c>
      <c r="O83" s="35">
        <f t="shared" si="41"/>
        <v>8507</v>
      </c>
      <c r="P83" s="36">
        <f t="shared" si="42"/>
        <v>22818</v>
      </c>
      <c r="Q83" s="36" t="s">
        <v>52</v>
      </c>
      <c r="R83" s="36">
        <f t="shared" si="38"/>
        <v>22818</v>
      </c>
      <c r="S83" s="32"/>
    </row>
    <row r="84" spans="1:19" ht="15" x14ac:dyDescent="0.3">
      <c r="B84" s="34" t="s">
        <v>58</v>
      </c>
      <c r="C84" s="36" t="s">
        <v>52</v>
      </c>
      <c r="D84" s="35">
        <f>D60+D72</f>
        <v>435</v>
      </c>
      <c r="E84" s="35">
        <f>E60+E72</f>
        <v>122</v>
      </c>
      <c r="F84" s="35">
        <f t="shared" si="39"/>
        <v>961</v>
      </c>
      <c r="G84" s="36" t="s">
        <v>52</v>
      </c>
      <c r="H84" s="36">
        <f t="shared" si="40"/>
        <v>1518</v>
      </c>
      <c r="I84" s="35">
        <f>I60+I72</f>
        <v>7719</v>
      </c>
      <c r="J84" s="36">
        <f t="shared" si="37"/>
        <v>9237</v>
      </c>
      <c r="K84" s="43"/>
      <c r="L84" s="36" t="s">
        <v>52</v>
      </c>
      <c r="M84" s="35">
        <f>M60+M72</f>
        <v>498</v>
      </c>
      <c r="N84" s="35">
        <f>N60+N72</f>
        <v>29</v>
      </c>
      <c r="O84" s="35">
        <f t="shared" si="41"/>
        <v>341</v>
      </c>
      <c r="P84" s="36">
        <f t="shared" si="42"/>
        <v>868</v>
      </c>
      <c r="Q84" s="35">
        <f>Q60+Q72</f>
        <v>6176</v>
      </c>
      <c r="R84" s="36">
        <f t="shared" si="38"/>
        <v>7044</v>
      </c>
      <c r="S84" s="33"/>
    </row>
    <row r="85" spans="1:19" ht="15" x14ac:dyDescent="0.3">
      <c r="B85" s="34" t="s">
        <v>59</v>
      </c>
      <c r="C85" s="36" t="s">
        <v>52</v>
      </c>
      <c r="D85" s="35">
        <f>D61+D73</f>
        <v>47</v>
      </c>
      <c r="E85" s="35">
        <f>E61+E73</f>
        <v>54</v>
      </c>
      <c r="F85" s="35">
        <f t="shared" si="39"/>
        <v>191</v>
      </c>
      <c r="G85" s="36" t="s">
        <v>52</v>
      </c>
      <c r="H85" s="36">
        <f>SUM(C85:G85)</f>
        <v>292</v>
      </c>
      <c r="I85" s="35">
        <f>I61+I73</f>
        <v>4180</v>
      </c>
      <c r="J85" s="36">
        <f t="shared" si="37"/>
        <v>4472</v>
      </c>
      <c r="K85" s="32" t="s">
        <v>69</v>
      </c>
      <c r="L85" s="36" t="s">
        <v>52</v>
      </c>
      <c r="M85" s="35">
        <f>M61+M73</f>
        <v>77</v>
      </c>
      <c r="N85" s="35">
        <f>N61+N73</f>
        <v>102</v>
      </c>
      <c r="O85" s="35">
        <f t="shared" si="41"/>
        <v>231</v>
      </c>
      <c r="P85" s="36">
        <f t="shared" si="42"/>
        <v>410</v>
      </c>
      <c r="Q85" s="35">
        <f>Q61+Q73</f>
        <v>5293</v>
      </c>
      <c r="R85" s="36">
        <f t="shared" si="38"/>
        <v>5703</v>
      </c>
      <c r="S85" s="33"/>
    </row>
    <row r="86" spans="1:19" ht="15.5" thickBot="1" x14ac:dyDescent="0.35">
      <c r="A86" s="25"/>
      <c r="B86" s="38" t="s">
        <v>79</v>
      </c>
      <c r="C86" s="39">
        <f t="shared" ref="C86:J86" si="43">SUM(C77:C85)</f>
        <v>17012</v>
      </c>
      <c r="D86" s="39">
        <f t="shared" si="43"/>
        <v>2409</v>
      </c>
      <c r="E86" s="39">
        <f t="shared" si="43"/>
        <v>176</v>
      </c>
      <c r="F86" s="39">
        <f t="shared" si="43"/>
        <v>11574</v>
      </c>
      <c r="G86" s="39">
        <f t="shared" si="43"/>
        <v>4738</v>
      </c>
      <c r="H86" s="39">
        <f t="shared" si="43"/>
        <v>35909</v>
      </c>
      <c r="I86" s="39">
        <f t="shared" si="43"/>
        <v>11899</v>
      </c>
      <c r="J86" s="39">
        <f t="shared" si="43"/>
        <v>47808</v>
      </c>
      <c r="K86" s="40" t="s">
        <v>69</v>
      </c>
      <c r="L86" s="39">
        <f t="shared" ref="L86:R86" si="44">SUM(L77:L85)</f>
        <v>16863</v>
      </c>
      <c r="M86" s="39">
        <f t="shared" si="44"/>
        <v>1480</v>
      </c>
      <c r="N86" s="39">
        <f t="shared" si="44"/>
        <v>131</v>
      </c>
      <c r="O86" s="39">
        <f t="shared" si="44"/>
        <v>9752</v>
      </c>
      <c r="P86" s="39">
        <f t="shared" si="44"/>
        <v>28226</v>
      </c>
      <c r="Q86" s="39">
        <f t="shared" si="44"/>
        <v>12119</v>
      </c>
      <c r="R86" s="39">
        <f t="shared" si="44"/>
        <v>40345</v>
      </c>
      <c r="S86" s="32"/>
    </row>
    <row r="87" spans="1:19" ht="15" x14ac:dyDescent="0.3">
      <c r="B87" s="41"/>
      <c r="C87" s="44"/>
      <c r="D87" s="44"/>
      <c r="E87" s="44"/>
      <c r="F87" s="44"/>
      <c r="G87" s="44"/>
      <c r="H87" s="44"/>
      <c r="I87" s="44"/>
      <c r="J87" s="44"/>
      <c r="K87" s="32"/>
      <c r="L87" s="45"/>
      <c r="M87" s="45"/>
      <c r="N87" s="36"/>
      <c r="O87" s="45"/>
      <c r="P87" s="44"/>
      <c r="Q87" s="36"/>
      <c r="R87" s="36"/>
      <c r="S87" s="32"/>
    </row>
    <row r="88" spans="1:19" ht="17.25" customHeight="1" x14ac:dyDescent="0.3">
      <c r="A88" s="29" t="s">
        <v>80</v>
      </c>
      <c r="B88" s="30" t="s">
        <v>81</v>
      </c>
      <c r="C88" s="31"/>
      <c r="D88" s="31"/>
      <c r="E88" s="31"/>
      <c r="F88" s="31"/>
      <c r="G88" s="31"/>
      <c r="H88" s="31"/>
      <c r="I88" s="31"/>
      <c r="J88" s="31"/>
      <c r="K88" s="32"/>
      <c r="L88" s="31"/>
      <c r="M88" s="31"/>
      <c r="N88" s="31"/>
      <c r="O88" s="31"/>
      <c r="P88" s="31"/>
      <c r="Q88" s="31"/>
      <c r="R88" s="31"/>
      <c r="S88" s="33"/>
    </row>
    <row r="89" spans="1:19" ht="15" x14ac:dyDescent="0.3">
      <c r="B89" s="34" t="s">
        <v>82</v>
      </c>
      <c r="C89" s="35">
        <v>19</v>
      </c>
      <c r="D89" s="31">
        <v>0</v>
      </c>
      <c r="E89" s="36" t="s">
        <v>52</v>
      </c>
      <c r="F89" s="35">
        <v>8</v>
      </c>
      <c r="G89" s="36" t="s">
        <v>52</v>
      </c>
      <c r="H89" s="36">
        <f>SUM(C89:F89)</f>
        <v>27</v>
      </c>
      <c r="I89" s="36" t="s">
        <v>52</v>
      </c>
      <c r="J89" s="36">
        <f t="shared" ref="J89:J100" si="45">SUM(H89:I89)</f>
        <v>27</v>
      </c>
      <c r="K89" s="32"/>
      <c r="L89" s="35">
        <v>120</v>
      </c>
      <c r="M89" s="31">
        <v>0</v>
      </c>
      <c r="N89" s="36" t="s">
        <v>52</v>
      </c>
      <c r="O89" s="35">
        <v>46</v>
      </c>
      <c r="P89" s="36">
        <f>SUM(L89:O89)</f>
        <v>166</v>
      </c>
      <c r="Q89" s="36" t="s">
        <v>52</v>
      </c>
      <c r="R89" s="36">
        <f>SUM(P89:Q89)</f>
        <v>166</v>
      </c>
      <c r="S89" s="32"/>
    </row>
    <row r="90" spans="1:19" ht="15" x14ac:dyDescent="0.3">
      <c r="B90" s="34" t="s">
        <v>51</v>
      </c>
      <c r="C90" s="35">
        <v>571</v>
      </c>
      <c r="D90" s="35">
        <v>5</v>
      </c>
      <c r="E90" s="36" t="s">
        <v>52</v>
      </c>
      <c r="F90" s="35">
        <v>169</v>
      </c>
      <c r="G90" s="36" t="s">
        <v>52</v>
      </c>
      <c r="H90" s="36">
        <f>SUM(C90:F90)</f>
        <v>745</v>
      </c>
      <c r="I90" s="36" t="s">
        <v>52</v>
      </c>
      <c r="J90" s="36">
        <f t="shared" si="45"/>
        <v>745</v>
      </c>
      <c r="K90" s="32"/>
      <c r="L90" s="35">
        <v>4840</v>
      </c>
      <c r="M90" s="35">
        <v>57</v>
      </c>
      <c r="N90" s="36" t="s">
        <v>52</v>
      </c>
      <c r="O90" s="35">
        <v>928</v>
      </c>
      <c r="P90" s="36">
        <f>SUM(L90:O90)</f>
        <v>5825</v>
      </c>
      <c r="Q90" s="36" t="s">
        <v>52</v>
      </c>
      <c r="R90" s="36">
        <f t="shared" ref="R90:R100" si="46">SUM(P90:Q90)</f>
        <v>5825</v>
      </c>
      <c r="S90" s="32"/>
    </row>
    <row r="91" spans="1:19" ht="15" x14ac:dyDescent="0.3">
      <c r="B91" s="34" t="s">
        <v>68</v>
      </c>
      <c r="C91" s="36" t="s">
        <v>52</v>
      </c>
      <c r="D91" s="36" t="s">
        <v>52</v>
      </c>
      <c r="E91" s="36" t="s">
        <v>52</v>
      </c>
      <c r="F91" s="36" t="s">
        <v>52</v>
      </c>
      <c r="G91" s="36" t="s">
        <v>52</v>
      </c>
      <c r="H91" s="36" t="s">
        <v>52</v>
      </c>
      <c r="I91" s="31">
        <v>0</v>
      </c>
      <c r="J91" s="36">
        <f t="shared" si="45"/>
        <v>0</v>
      </c>
      <c r="K91" s="32"/>
      <c r="L91" s="36" t="s">
        <v>52</v>
      </c>
      <c r="M91" s="36" t="s">
        <v>52</v>
      </c>
      <c r="N91" s="36" t="s">
        <v>52</v>
      </c>
      <c r="O91" s="36" t="s">
        <v>52</v>
      </c>
      <c r="P91" s="36" t="s">
        <v>52</v>
      </c>
      <c r="Q91" s="31">
        <v>401</v>
      </c>
      <c r="R91" s="36">
        <f t="shared" si="46"/>
        <v>401</v>
      </c>
      <c r="S91" s="33"/>
    </row>
    <row r="92" spans="1:19" ht="15" x14ac:dyDescent="0.3">
      <c r="B92" s="34" t="s">
        <v>83</v>
      </c>
      <c r="C92" s="31">
        <v>7</v>
      </c>
      <c r="D92" s="31">
        <v>52</v>
      </c>
      <c r="E92" s="36" t="s">
        <v>52</v>
      </c>
      <c r="F92" s="31">
        <v>10</v>
      </c>
      <c r="G92" s="36" t="s">
        <v>52</v>
      </c>
      <c r="H92" s="36">
        <f>SUM(C92:F92)</f>
        <v>69</v>
      </c>
      <c r="I92" s="36" t="s">
        <v>52</v>
      </c>
      <c r="J92" s="36">
        <f t="shared" si="45"/>
        <v>69</v>
      </c>
      <c r="K92" s="32"/>
      <c r="L92" s="31">
        <v>120</v>
      </c>
      <c r="M92" s="31">
        <v>0</v>
      </c>
      <c r="N92" s="36" t="s">
        <v>52</v>
      </c>
      <c r="O92" s="31">
        <v>0</v>
      </c>
      <c r="P92" s="36">
        <f t="shared" ref="P92:P100" si="47">SUM(L92:O92)</f>
        <v>120</v>
      </c>
      <c r="Q92" s="36" t="s">
        <v>52</v>
      </c>
      <c r="R92" s="36">
        <f t="shared" si="46"/>
        <v>120</v>
      </c>
      <c r="S92" s="33"/>
    </row>
    <row r="93" spans="1:19" ht="15" x14ac:dyDescent="0.3">
      <c r="B93" s="34" t="s">
        <v>75</v>
      </c>
      <c r="C93" s="37" t="s">
        <v>52</v>
      </c>
      <c r="D93" s="31">
        <v>0</v>
      </c>
      <c r="E93" s="31">
        <v>0</v>
      </c>
      <c r="F93" s="31">
        <v>0</v>
      </c>
      <c r="G93" s="36" t="s">
        <v>52</v>
      </c>
      <c r="H93" s="36">
        <f t="shared" ref="H93:H100" si="48">SUM(C93:F93)</f>
        <v>0</v>
      </c>
      <c r="I93" s="31">
        <v>0</v>
      </c>
      <c r="J93" s="36">
        <f t="shared" si="45"/>
        <v>0</v>
      </c>
      <c r="K93" s="32"/>
      <c r="L93" s="36" t="s">
        <v>52</v>
      </c>
      <c r="M93" s="35">
        <v>0</v>
      </c>
      <c r="N93" s="35">
        <v>0</v>
      </c>
      <c r="O93" s="35">
        <v>0</v>
      </c>
      <c r="P93" s="36">
        <f t="shared" si="47"/>
        <v>0</v>
      </c>
      <c r="Q93" s="35">
        <v>77</v>
      </c>
      <c r="R93" s="36">
        <f t="shared" si="46"/>
        <v>77</v>
      </c>
      <c r="S93" s="32"/>
    </row>
    <row r="94" spans="1:19" ht="15" x14ac:dyDescent="0.3">
      <c r="B94" s="34" t="s">
        <v>84</v>
      </c>
      <c r="C94" s="31">
        <v>0</v>
      </c>
      <c r="D94" s="36" t="s">
        <v>52</v>
      </c>
      <c r="E94" s="36" t="s">
        <v>52</v>
      </c>
      <c r="F94" s="36" t="s">
        <v>52</v>
      </c>
      <c r="G94" s="36" t="s">
        <v>52</v>
      </c>
      <c r="H94" s="36">
        <f t="shared" si="48"/>
        <v>0</v>
      </c>
      <c r="I94" s="36" t="s">
        <v>52</v>
      </c>
      <c r="J94" s="36">
        <f t="shared" si="45"/>
        <v>0</v>
      </c>
      <c r="K94" s="32"/>
      <c r="L94" s="31">
        <v>30</v>
      </c>
      <c r="M94" s="36" t="s">
        <v>52</v>
      </c>
      <c r="N94" s="36" t="s">
        <v>52</v>
      </c>
      <c r="O94" s="36" t="s">
        <v>52</v>
      </c>
      <c r="P94" s="36">
        <f t="shared" si="47"/>
        <v>30</v>
      </c>
      <c r="Q94" s="36" t="s">
        <v>52</v>
      </c>
      <c r="R94" s="36">
        <f t="shared" si="46"/>
        <v>30</v>
      </c>
      <c r="S94" s="33"/>
    </row>
    <row r="95" spans="1:19" ht="15" x14ac:dyDescent="0.3">
      <c r="B95" s="34" t="s">
        <v>85</v>
      </c>
      <c r="C95" s="37" t="s">
        <v>52</v>
      </c>
      <c r="D95" s="31">
        <v>0</v>
      </c>
      <c r="E95" s="31">
        <v>0</v>
      </c>
      <c r="F95" s="31">
        <v>0</v>
      </c>
      <c r="G95" s="36" t="s">
        <v>52</v>
      </c>
      <c r="H95" s="36">
        <f>SUM(C95:F95)</f>
        <v>0</v>
      </c>
      <c r="I95" s="37" t="s">
        <v>52</v>
      </c>
      <c r="J95" s="36">
        <f>SUM(H95:I95)</f>
        <v>0</v>
      </c>
      <c r="K95" s="32"/>
      <c r="L95" s="37" t="s">
        <v>52</v>
      </c>
      <c r="M95" s="31">
        <v>4</v>
      </c>
      <c r="N95" s="31">
        <v>0</v>
      </c>
      <c r="O95" s="31">
        <v>0</v>
      </c>
      <c r="P95" s="36">
        <f>SUM(L95:O95)</f>
        <v>4</v>
      </c>
      <c r="Q95" s="37" t="s">
        <v>52</v>
      </c>
      <c r="R95" s="36">
        <f>SUM(P95:Q95)</f>
        <v>4</v>
      </c>
      <c r="S95" s="33"/>
    </row>
    <row r="96" spans="1:19" ht="15" x14ac:dyDescent="0.3">
      <c r="B96" s="34" t="s">
        <v>64</v>
      </c>
      <c r="C96" s="31">
        <v>45</v>
      </c>
      <c r="D96" s="31">
        <v>0</v>
      </c>
      <c r="E96" s="36" t="s">
        <v>52</v>
      </c>
      <c r="F96" s="36" t="s">
        <v>52</v>
      </c>
      <c r="G96" s="36" t="s">
        <v>52</v>
      </c>
      <c r="H96" s="36">
        <f t="shared" si="48"/>
        <v>45</v>
      </c>
      <c r="I96" s="36" t="s">
        <v>52</v>
      </c>
      <c r="J96" s="36">
        <f t="shared" si="45"/>
        <v>45</v>
      </c>
      <c r="K96" s="32"/>
      <c r="L96" s="31">
        <v>138</v>
      </c>
      <c r="M96" s="31">
        <v>0</v>
      </c>
      <c r="N96" s="36" t="s">
        <v>52</v>
      </c>
      <c r="O96" s="36" t="s">
        <v>52</v>
      </c>
      <c r="P96" s="36">
        <f t="shared" si="47"/>
        <v>138</v>
      </c>
      <c r="Q96" s="36" t="s">
        <v>52</v>
      </c>
      <c r="R96" s="36">
        <f t="shared" si="46"/>
        <v>138</v>
      </c>
      <c r="S96" s="33"/>
    </row>
    <row r="97" spans="1:19" ht="15" x14ac:dyDescent="0.3">
      <c r="B97" s="34" t="s">
        <v>86</v>
      </c>
      <c r="C97" s="35">
        <v>5056</v>
      </c>
      <c r="D97" s="31">
        <v>295</v>
      </c>
      <c r="E97" s="36" t="s">
        <v>52</v>
      </c>
      <c r="F97" s="35">
        <v>3063</v>
      </c>
      <c r="G97" s="36" t="s">
        <v>52</v>
      </c>
      <c r="H97" s="36">
        <f t="shared" si="48"/>
        <v>8414</v>
      </c>
      <c r="I97" s="36" t="s">
        <v>52</v>
      </c>
      <c r="J97" s="36">
        <f t="shared" si="45"/>
        <v>8414</v>
      </c>
      <c r="K97" s="42"/>
      <c r="L97" s="31">
        <v>2663</v>
      </c>
      <c r="M97" s="31">
        <v>109</v>
      </c>
      <c r="N97" s="36" t="s">
        <v>52</v>
      </c>
      <c r="O97" s="31">
        <v>1746</v>
      </c>
      <c r="P97" s="36">
        <f t="shared" si="47"/>
        <v>4518</v>
      </c>
      <c r="Q97" s="36" t="s">
        <v>52</v>
      </c>
      <c r="R97" s="36">
        <f t="shared" si="46"/>
        <v>4518</v>
      </c>
      <c r="S97" s="32"/>
    </row>
    <row r="98" spans="1:19" ht="15" x14ac:dyDescent="0.3">
      <c r="B98" s="34" t="s">
        <v>87</v>
      </c>
      <c r="C98" s="35">
        <v>0</v>
      </c>
      <c r="D98" s="36" t="s">
        <v>52</v>
      </c>
      <c r="E98" s="36" t="s">
        <v>52</v>
      </c>
      <c r="F98" s="36" t="s">
        <v>52</v>
      </c>
      <c r="G98" s="36" t="s">
        <v>52</v>
      </c>
      <c r="H98" s="36">
        <f t="shared" si="48"/>
        <v>0</v>
      </c>
      <c r="I98" s="36" t="s">
        <v>52</v>
      </c>
      <c r="J98" s="36">
        <f t="shared" si="45"/>
        <v>0</v>
      </c>
      <c r="K98" s="32"/>
      <c r="L98" s="35">
        <v>1</v>
      </c>
      <c r="M98" s="36" t="s">
        <v>52</v>
      </c>
      <c r="N98" s="36" t="s">
        <v>52</v>
      </c>
      <c r="O98" s="36" t="s">
        <v>52</v>
      </c>
      <c r="P98" s="36">
        <f t="shared" si="47"/>
        <v>1</v>
      </c>
      <c r="Q98" s="36" t="s">
        <v>52</v>
      </c>
      <c r="R98" s="36">
        <f t="shared" si="46"/>
        <v>1</v>
      </c>
      <c r="S98" s="33"/>
    </row>
    <row r="99" spans="1:19" ht="15" x14ac:dyDescent="0.3">
      <c r="B99" s="34" t="s">
        <v>58</v>
      </c>
      <c r="C99" s="36" t="s">
        <v>52</v>
      </c>
      <c r="D99" s="35">
        <v>150</v>
      </c>
      <c r="E99" s="31">
        <v>15</v>
      </c>
      <c r="F99" s="35">
        <v>91</v>
      </c>
      <c r="G99" s="36" t="s">
        <v>52</v>
      </c>
      <c r="H99" s="36">
        <f t="shared" si="48"/>
        <v>256</v>
      </c>
      <c r="I99" s="35">
        <v>3514</v>
      </c>
      <c r="J99" s="36">
        <f t="shared" si="45"/>
        <v>3770</v>
      </c>
      <c r="K99" s="32"/>
      <c r="L99" s="36" t="s">
        <v>52</v>
      </c>
      <c r="M99" s="35">
        <v>149</v>
      </c>
      <c r="N99" s="31">
        <v>0</v>
      </c>
      <c r="O99" s="35">
        <v>62</v>
      </c>
      <c r="P99" s="36">
        <f t="shared" si="47"/>
        <v>211</v>
      </c>
      <c r="Q99" s="35">
        <v>2924</v>
      </c>
      <c r="R99" s="36">
        <f t="shared" si="46"/>
        <v>3135</v>
      </c>
      <c r="S99" s="33"/>
    </row>
    <row r="100" spans="1:19" ht="15" x14ac:dyDescent="0.3">
      <c r="B100" s="34" t="s">
        <v>59</v>
      </c>
      <c r="C100" s="36" t="s">
        <v>52</v>
      </c>
      <c r="D100" s="35">
        <v>6</v>
      </c>
      <c r="E100" s="31">
        <v>141</v>
      </c>
      <c r="F100" s="35">
        <v>202</v>
      </c>
      <c r="G100" s="36" t="s">
        <v>52</v>
      </c>
      <c r="H100" s="36">
        <f t="shared" si="48"/>
        <v>349</v>
      </c>
      <c r="I100" s="35">
        <v>2716</v>
      </c>
      <c r="J100" s="36">
        <f t="shared" si="45"/>
        <v>3065</v>
      </c>
      <c r="K100" s="32"/>
      <c r="L100" s="36" t="s">
        <v>52</v>
      </c>
      <c r="M100" s="35">
        <v>7</v>
      </c>
      <c r="N100" s="31">
        <v>3</v>
      </c>
      <c r="O100" s="35">
        <v>42</v>
      </c>
      <c r="P100" s="36">
        <f t="shared" si="47"/>
        <v>52</v>
      </c>
      <c r="Q100" s="35">
        <v>1350</v>
      </c>
      <c r="R100" s="36">
        <f t="shared" si="46"/>
        <v>1402</v>
      </c>
      <c r="S100" s="33"/>
    </row>
    <row r="101" spans="1:19" ht="15" x14ac:dyDescent="0.3">
      <c r="B101" s="41" t="s">
        <v>88</v>
      </c>
      <c r="C101" s="36">
        <f t="shared" ref="C101:J101" si="49">SUM(C89:C100)</f>
        <v>5698</v>
      </c>
      <c r="D101" s="36">
        <f t="shared" si="49"/>
        <v>508</v>
      </c>
      <c r="E101" s="36">
        <f t="shared" si="49"/>
        <v>156</v>
      </c>
      <c r="F101" s="36">
        <f t="shared" si="49"/>
        <v>3543</v>
      </c>
      <c r="G101" s="36" t="s">
        <v>52</v>
      </c>
      <c r="H101" s="36">
        <f t="shared" si="49"/>
        <v>9905</v>
      </c>
      <c r="I101" s="36">
        <f t="shared" si="49"/>
        <v>6230</v>
      </c>
      <c r="J101" s="36">
        <f t="shared" si="49"/>
        <v>16135</v>
      </c>
      <c r="K101" s="32"/>
      <c r="L101" s="36">
        <f t="shared" ref="L101:R101" si="50">SUM(L89:L100)</f>
        <v>7912</v>
      </c>
      <c r="M101" s="36">
        <f t="shared" si="50"/>
        <v>326</v>
      </c>
      <c r="N101" s="36">
        <f t="shared" si="50"/>
        <v>3</v>
      </c>
      <c r="O101" s="36">
        <f t="shared" si="50"/>
        <v>2824</v>
      </c>
      <c r="P101" s="36">
        <f t="shared" si="50"/>
        <v>11065</v>
      </c>
      <c r="Q101" s="36">
        <f t="shared" si="50"/>
        <v>4752</v>
      </c>
      <c r="R101" s="36">
        <f t="shared" si="50"/>
        <v>15817</v>
      </c>
      <c r="S101" s="32"/>
    </row>
    <row r="102" spans="1:19" ht="15" x14ac:dyDescent="0.3">
      <c r="B102" s="41"/>
      <c r="C102" s="36"/>
      <c r="D102" s="36"/>
      <c r="E102" s="36"/>
      <c r="F102" s="36"/>
      <c r="G102" s="36"/>
      <c r="H102" s="36"/>
      <c r="I102" s="36"/>
      <c r="J102" s="36"/>
      <c r="K102" s="32"/>
      <c r="L102" s="36"/>
      <c r="M102" s="36"/>
      <c r="N102" s="36"/>
      <c r="O102" s="36"/>
      <c r="P102" s="36"/>
      <c r="Q102" s="36"/>
      <c r="R102" s="36"/>
      <c r="S102" s="32"/>
    </row>
    <row r="103" spans="1:19" ht="17.25" customHeight="1" x14ac:dyDescent="0.3">
      <c r="A103" s="29"/>
      <c r="B103" s="30" t="s">
        <v>89</v>
      </c>
      <c r="C103" s="31"/>
      <c r="D103" s="31"/>
      <c r="E103" s="31"/>
      <c r="F103" s="31"/>
      <c r="G103" s="31"/>
      <c r="H103" s="31"/>
      <c r="I103" s="31"/>
      <c r="J103" s="31"/>
      <c r="K103" s="32"/>
      <c r="L103" s="31"/>
      <c r="M103" s="31"/>
      <c r="N103" s="31"/>
      <c r="O103" s="31"/>
      <c r="P103" s="31"/>
      <c r="Q103" s="31"/>
      <c r="R103" s="31"/>
      <c r="S103" s="33"/>
    </row>
    <row r="104" spans="1:19" ht="15" x14ac:dyDescent="0.3">
      <c r="B104" s="34" t="s">
        <v>90</v>
      </c>
      <c r="C104" s="35">
        <v>0</v>
      </c>
      <c r="D104" s="31">
        <v>0</v>
      </c>
      <c r="E104" s="36" t="s">
        <v>52</v>
      </c>
      <c r="F104" s="35">
        <v>0</v>
      </c>
      <c r="G104" s="36" t="s">
        <v>52</v>
      </c>
      <c r="H104" s="36">
        <f>SUM(C104:F104)</f>
        <v>0</v>
      </c>
      <c r="I104" s="36" t="s">
        <v>52</v>
      </c>
      <c r="J104" s="36">
        <f t="shared" ref="J104:J109" si="51">SUM(H104:I104)</f>
        <v>0</v>
      </c>
      <c r="K104" s="32"/>
      <c r="L104" s="35">
        <v>0</v>
      </c>
      <c r="M104" s="31">
        <v>0</v>
      </c>
      <c r="N104" s="36" t="s">
        <v>52</v>
      </c>
      <c r="O104" s="35">
        <v>0</v>
      </c>
      <c r="P104" s="36">
        <f>SUM(L104:O104)</f>
        <v>0</v>
      </c>
      <c r="Q104" s="36" t="s">
        <v>52</v>
      </c>
      <c r="R104" s="36">
        <f>SUM(P104:Q104)</f>
        <v>0</v>
      </c>
      <c r="S104" s="32"/>
    </row>
    <row r="105" spans="1:19" ht="15" x14ac:dyDescent="0.3">
      <c r="B105" s="34" t="s">
        <v>51</v>
      </c>
      <c r="C105" s="35">
        <v>523</v>
      </c>
      <c r="D105" s="35">
        <v>0</v>
      </c>
      <c r="E105" s="36" t="s">
        <v>52</v>
      </c>
      <c r="F105" s="35">
        <v>129</v>
      </c>
      <c r="G105" s="36" t="s">
        <v>52</v>
      </c>
      <c r="H105" s="36">
        <f>SUM(C105:F105)</f>
        <v>652</v>
      </c>
      <c r="I105" s="36" t="s">
        <v>52</v>
      </c>
      <c r="J105" s="36">
        <f t="shared" si="51"/>
        <v>652</v>
      </c>
      <c r="K105" s="32"/>
      <c r="L105" s="35">
        <v>4399</v>
      </c>
      <c r="M105" s="35">
        <v>47</v>
      </c>
      <c r="N105" s="36" t="s">
        <v>52</v>
      </c>
      <c r="O105" s="35">
        <v>847</v>
      </c>
      <c r="P105" s="36">
        <f>SUM(L105:O105)</f>
        <v>5293</v>
      </c>
      <c r="Q105" s="36" t="s">
        <v>52</v>
      </c>
      <c r="R105" s="36">
        <f t="shared" ref="R105:R109" si="52">SUM(P105:Q105)</f>
        <v>5293</v>
      </c>
      <c r="S105" s="32"/>
    </row>
    <row r="106" spans="1:19" ht="15" x14ac:dyDescent="0.3">
      <c r="B106" s="34" t="s">
        <v>68</v>
      </c>
      <c r="C106" s="36" t="s">
        <v>52</v>
      </c>
      <c r="D106" s="36" t="s">
        <v>52</v>
      </c>
      <c r="E106" s="36" t="s">
        <v>52</v>
      </c>
      <c r="F106" s="36" t="s">
        <v>52</v>
      </c>
      <c r="G106" s="36" t="s">
        <v>52</v>
      </c>
      <c r="H106" s="36" t="s">
        <v>52</v>
      </c>
      <c r="I106" s="31">
        <v>0</v>
      </c>
      <c r="J106" s="36">
        <f t="shared" si="51"/>
        <v>0</v>
      </c>
      <c r="K106" s="32"/>
      <c r="L106" s="36" t="s">
        <v>52</v>
      </c>
      <c r="M106" s="36" t="s">
        <v>52</v>
      </c>
      <c r="N106" s="36" t="s">
        <v>52</v>
      </c>
      <c r="O106" s="36" t="s">
        <v>52</v>
      </c>
      <c r="P106" s="36" t="s">
        <v>52</v>
      </c>
      <c r="Q106" s="31">
        <v>799</v>
      </c>
      <c r="R106" s="36">
        <f t="shared" si="52"/>
        <v>799</v>
      </c>
      <c r="S106" s="33"/>
    </row>
    <row r="107" spans="1:19" ht="15" x14ac:dyDescent="0.3">
      <c r="B107" s="34" t="s">
        <v>83</v>
      </c>
      <c r="C107" s="31">
        <v>116</v>
      </c>
      <c r="D107" s="31">
        <v>6</v>
      </c>
      <c r="E107" s="36" t="s">
        <v>52</v>
      </c>
      <c r="F107" s="31">
        <v>15</v>
      </c>
      <c r="G107" s="36" t="s">
        <v>52</v>
      </c>
      <c r="H107" s="36">
        <f>SUM(C107:F107)</f>
        <v>137</v>
      </c>
      <c r="I107" s="36" t="s">
        <v>52</v>
      </c>
      <c r="J107" s="36">
        <f t="shared" si="51"/>
        <v>137</v>
      </c>
      <c r="K107" s="32"/>
      <c r="L107" s="31">
        <v>276</v>
      </c>
      <c r="M107" s="31">
        <v>0</v>
      </c>
      <c r="N107" s="36" t="s">
        <v>52</v>
      </c>
      <c r="O107" s="31">
        <v>0</v>
      </c>
      <c r="P107" s="36">
        <f t="shared" ref="P107:P109" si="53">SUM(L107:O107)</f>
        <v>276</v>
      </c>
      <c r="Q107" s="36" t="s">
        <v>52</v>
      </c>
      <c r="R107" s="36">
        <f t="shared" si="52"/>
        <v>276</v>
      </c>
      <c r="S107" s="33"/>
    </row>
    <row r="108" spans="1:19" ht="15" x14ac:dyDescent="0.3">
      <c r="B108" s="34" t="s">
        <v>75</v>
      </c>
      <c r="C108" s="37" t="s">
        <v>52</v>
      </c>
      <c r="D108" s="31">
        <v>0</v>
      </c>
      <c r="E108" s="31">
        <v>0</v>
      </c>
      <c r="F108" s="31">
        <v>0</v>
      </c>
      <c r="G108" s="36" t="s">
        <v>52</v>
      </c>
      <c r="H108" s="36">
        <f t="shared" ref="H108:H109" si="54">SUM(C108:F108)</f>
        <v>0</v>
      </c>
      <c r="I108" s="31">
        <v>0</v>
      </c>
      <c r="J108" s="36">
        <f t="shared" si="51"/>
        <v>0</v>
      </c>
      <c r="K108" s="32"/>
      <c r="L108" s="36" t="s">
        <v>52</v>
      </c>
      <c r="M108" s="35">
        <v>0</v>
      </c>
      <c r="N108" s="35">
        <v>0</v>
      </c>
      <c r="O108" s="35">
        <v>0</v>
      </c>
      <c r="P108" s="36">
        <f t="shared" si="53"/>
        <v>0</v>
      </c>
      <c r="Q108" s="35">
        <v>12</v>
      </c>
      <c r="R108" s="36">
        <f t="shared" si="52"/>
        <v>12</v>
      </c>
      <c r="S108" s="32"/>
    </row>
    <row r="109" spans="1:19" ht="15" x14ac:dyDescent="0.3">
      <c r="B109" s="34" t="s">
        <v>84</v>
      </c>
      <c r="C109" s="31">
        <v>0</v>
      </c>
      <c r="D109" s="36" t="s">
        <v>52</v>
      </c>
      <c r="E109" s="36" t="s">
        <v>52</v>
      </c>
      <c r="F109" s="36" t="s">
        <v>52</v>
      </c>
      <c r="G109" s="36" t="s">
        <v>52</v>
      </c>
      <c r="H109" s="36">
        <f t="shared" si="54"/>
        <v>0</v>
      </c>
      <c r="I109" s="36" t="s">
        <v>52</v>
      </c>
      <c r="J109" s="36">
        <f t="shared" si="51"/>
        <v>0</v>
      </c>
      <c r="K109" s="32"/>
      <c r="L109" s="31">
        <v>0</v>
      </c>
      <c r="M109" s="36" t="s">
        <v>52</v>
      </c>
      <c r="N109" s="36" t="s">
        <v>52</v>
      </c>
      <c r="O109" s="36" t="s">
        <v>52</v>
      </c>
      <c r="P109" s="36">
        <f t="shared" si="53"/>
        <v>0</v>
      </c>
      <c r="Q109" s="36" t="s">
        <v>52</v>
      </c>
      <c r="R109" s="36">
        <f t="shared" si="52"/>
        <v>0</v>
      </c>
      <c r="S109" s="33"/>
    </row>
    <row r="110" spans="1:19" ht="15" x14ac:dyDescent="0.3">
      <c r="B110" s="34" t="s">
        <v>85</v>
      </c>
      <c r="C110" s="37" t="s">
        <v>52</v>
      </c>
      <c r="D110" s="31">
        <v>0</v>
      </c>
      <c r="E110" s="31">
        <v>0</v>
      </c>
      <c r="F110" s="31">
        <v>0</v>
      </c>
      <c r="G110" s="36" t="s">
        <v>52</v>
      </c>
      <c r="H110" s="36">
        <f>SUM(C110:F110)</f>
        <v>0</v>
      </c>
      <c r="I110" s="37" t="s">
        <v>52</v>
      </c>
      <c r="J110" s="36">
        <f>SUM(H110:I110)</f>
        <v>0</v>
      </c>
      <c r="K110" s="32"/>
      <c r="L110" s="37" t="s">
        <v>52</v>
      </c>
      <c r="M110" s="31">
        <v>22</v>
      </c>
      <c r="N110" s="31">
        <v>0</v>
      </c>
      <c r="O110" s="31">
        <v>16</v>
      </c>
      <c r="P110" s="36">
        <f>SUM(L110:O110)</f>
        <v>38</v>
      </c>
      <c r="Q110" s="37" t="s">
        <v>52</v>
      </c>
      <c r="R110" s="36">
        <f>SUM(P110:Q110)</f>
        <v>38</v>
      </c>
      <c r="S110" s="33"/>
    </row>
    <row r="111" spans="1:19" ht="15" x14ac:dyDescent="0.3">
      <c r="B111" s="34" t="s">
        <v>64</v>
      </c>
      <c r="C111" s="31">
        <v>226</v>
      </c>
      <c r="D111" s="31">
        <v>24</v>
      </c>
      <c r="E111" s="36" t="s">
        <v>52</v>
      </c>
      <c r="F111" s="36" t="s">
        <v>52</v>
      </c>
      <c r="G111" s="36" t="s">
        <v>52</v>
      </c>
      <c r="H111" s="36">
        <f t="shared" ref="H111:H115" si="55">SUM(C111:F111)</f>
        <v>250</v>
      </c>
      <c r="I111" s="36" t="s">
        <v>52</v>
      </c>
      <c r="J111" s="36">
        <f t="shared" ref="J111:J115" si="56">SUM(H111:I111)</f>
        <v>250</v>
      </c>
      <c r="K111" s="32"/>
      <c r="L111" s="31">
        <v>68</v>
      </c>
      <c r="M111" s="31">
        <v>0</v>
      </c>
      <c r="N111" s="36" t="s">
        <v>52</v>
      </c>
      <c r="O111" s="36" t="s">
        <v>52</v>
      </c>
      <c r="P111" s="36">
        <f t="shared" ref="P111:P115" si="57">SUM(L111:O111)</f>
        <v>68</v>
      </c>
      <c r="Q111" s="36" t="s">
        <v>52</v>
      </c>
      <c r="R111" s="36">
        <f t="shared" ref="R111:R115" si="58">SUM(P111:Q111)</f>
        <v>68</v>
      </c>
      <c r="S111" s="33"/>
    </row>
    <row r="112" spans="1:19" ht="15" x14ac:dyDescent="0.3">
      <c r="B112" s="34" t="s">
        <v>86</v>
      </c>
      <c r="C112" s="35">
        <v>11209</v>
      </c>
      <c r="D112" s="31">
        <v>579</v>
      </c>
      <c r="E112" s="36" t="s">
        <v>52</v>
      </c>
      <c r="F112" s="35">
        <v>7012</v>
      </c>
      <c r="G112" s="36" t="s">
        <v>52</v>
      </c>
      <c r="H112" s="36">
        <f t="shared" si="55"/>
        <v>18800</v>
      </c>
      <c r="I112" s="36" t="s">
        <v>52</v>
      </c>
      <c r="J112" s="36">
        <f t="shared" si="56"/>
        <v>18800</v>
      </c>
      <c r="K112" s="32"/>
      <c r="L112" s="31">
        <v>6234</v>
      </c>
      <c r="M112" s="31">
        <v>238</v>
      </c>
      <c r="N112" s="36" t="s">
        <v>52</v>
      </c>
      <c r="O112" s="31">
        <v>4882</v>
      </c>
      <c r="P112" s="36">
        <f t="shared" si="57"/>
        <v>11354</v>
      </c>
      <c r="Q112" s="36" t="s">
        <v>52</v>
      </c>
      <c r="R112" s="36">
        <f t="shared" si="58"/>
        <v>11354</v>
      </c>
      <c r="S112" s="32"/>
    </row>
    <row r="113" spans="1:19" ht="15" x14ac:dyDescent="0.3">
      <c r="B113" s="34" t="s">
        <v>87</v>
      </c>
      <c r="C113" s="35">
        <v>0</v>
      </c>
      <c r="D113" s="36" t="s">
        <v>52</v>
      </c>
      <c r="E113" s="36" t="s">
        <v>52</v>
      </c>
      <c r="F113" s="36" t="s">
        <v>52</v>
      </c>
      <c r="G113" s="36" t="s">
        <v>52</v>
      </c>
      <c r="H113" s="36">
        <f t="shared" si="55"/>
        <v>0</v>
      </c>
      <c r="I113" s="36" t="s">
        <v>52</v>
      </c>
      <c r="J113" s="36">
        <f t="shared" si="56"/>
        <v>0</v>
      </c>
      <c r="K113" s="32"/>
      <c r="L113" s="35">
        <v>0</v>
      </c>
      <c r="M113" s="36" t="s">
        <v>52</v>
      </c>
      <c r="N113" s="36" t="s">
        <v>52</v>
      </c>
      <c r="O113" s="36" t="s">
        <v>52</v>
      </c>
      <c r="P113" s="36">
        <f t="shared" si="57"/>
        <v>0</v>
      </c>
      <c r="Q113" s="36" t="s">
        <v>52</v>
      </c>
      <c r="R113" s="36">
        <f t="shared" si="58"/>
        <v>0</v>
      </c>
      <c r="S113" s="33"/>
    </row>
    <row r="114" spans="1:19" ht="15" x14ac:dyDescent="0.3">
      <c r="B114" s="34" t="s">
        <v>58</v>
      </c>
      <c r="C114" s="36" t="s">
        <v>52</v>
      </c>
      <c r="D114" s="35">
        <v>84</v>
      </c>
      <c r="E114" s="31">
        <v>61</v>
      </c>
      <c r="F114" s="35">
        <v>332</v>
      </c>
      <c r="G114" s="36" t="s">
        <v>52</v>
      </c>
      <c r="H114" s="36">
        <f t="shared" si="55"/>
        <v>477</v>
      </c>
      <c r="I114" s="35">
        <v>4833</v>
      </c>
      <c r="J114" s="36">
        <f t="shared" si="56"/>
        <v>5310</v>
      </c>
      <c r="K114" s="32"/>
      <c r="L114" s="36" t="s">
        <v>52</v>
      </c>
      <c r="M114" s="35">
        <v>326</v>
      </c>
      <c r="N114" s="31">
        <v>28</v>
      </c>
      <c r="O114" s="35">
        <v>163</v>
      </c>
      <c r="P114" s="36">
        <f t="shared" si="57"/>
        <v>517</v>
      </c>
      <c r="Q114" s="35">
        <v>3242</v>
      </c>
      <c r="R114" s="36">
        <f t="shared" si="58"/>
        <v>3759</v>
      </c>
      <c r="S114" s="33"/>
    </row>
    <row r="115" spans="1:19" ht="15" x14ac:dyDescent="0.3">
      <c r="B115" s="34" t="s">
        <v>59</v>
      </c>
      <c r="C115" s="36" t="s">
        <v>52</v>
      </c>
      <c r="D115" s="35">
        <v>56</v>
      </c>
      <c r="E115" s="31">
        <v>97</v>
      </c>
      <c r="F115" s="35">
        <v>272</v>
      </c>
      <c r="G115" s="36" t="s">
        <v>52</v>
      </c>
      <c r="H115" s="36">
        <f t="shared" si="55"/>
        <v>425</v>
      </c>
      <c r="I115" s="35">
        <v>4269</v>
      </c>
      <c r="J115" s="36">
        <f t="shared" si="56"/>
        <v>4694</v>
      </c>
      <c r="K115" s="32" t="s">
        <v>69</v>
      </c>
      <c r="L115" s="36" t="s">
        <v>52</v>
      </c>
      <c r="M115" s="35">
        <v>35</v>
      </c>
      <c r="N115" s="31">
        <v>14</v>
      </c>
      <c r="O115" s="35">
        <v>56</v>
      </c>
      <c r="P115" s="36">
        <f t="shared" si="57"/>
        <v>105</v>
      </c>
      <c r="Q115" s="35">
        <v>2565</v>
      </c>
      <c r="R115" s="36">
        <f t="shared" si="58"/>
        <v>2670</v>
      </c>
      <c r="S115" s="33"/>
    </row>
    <row r="116" spans="1:19" ht="15" x14ac:dyDescent="0.3">
      <c r="B116" s="41" t="s">
        <v>91</v>
      </c>
      <c r="C116" s="36">
        <f t="shared" ref="C116:J116" si="59">SUM(C104:C115)</f>
        <v>12074</v>
      </c>
      <c r="D116" s="36">
        <f t="shared" si="59"/>
        <v>749</v>
      </c>
      <c r="E116" s="36">
        <f t="shared" si="59"/>
        <v>158</v>
      </c>
      <c r="F116" s="36">
        <f t="shared" si="59"/>
        <v>7760</v>
      </c>
      <c r="G116" s="36" t="s">
        <v>52</v>
      </c>
      <c r="H116" s="36">
        <f t="shared" si="59"/>
        <v>20741</v>
      </c>
      <c r="I116" s="36">
        <f t="shared" si="59"/>
        <v>9102</v>
      </c>
      <c r="J116" s="36">
        <f t="shared" si="59"/>
        <v>29843</v>
      </c>
      <c r="K116" s="32" t="s">
        <v>69</v>
      </c>
      <c r="L116" s="36">
        <f t="shared" ref="L116:R116" si="60">SUM(L104:L115)</f>
        <v>10977</v>
      </c>
      <c r="M116" s="36">
        <f t="shared" si="60"/>
        <v>668</v>
      </c>
      <c r="N116" s="36">
        <f t="shared" si="60"/>
        <v>42</v>
      </c>
      <c r="O116" s="36">
        <f t="shared" si="60"/>
        <v>5964</v>
      </c>
      <c r="P116" s="36">
        <f t="shared" si="60"/>
        <v>17651</v>
      </c>
      <c r="Q116" s="36">
        <f t="shared" si="60"/>
        <v>6618</v>
      </c>
      <c r="R116" s="36">
        <f t="shared" si="60"/>
        <v>24269</v>
      </c>
      <c r="S116" s="32"/>
    </row>
    <row r="117" spans="1:19" ht="15" x14ac:dyDescent="0.3">
      <c r="B117" s="41"/>
      <c r="C117" s="36"/>
      <c r="D117" s="36"/>
      <c r="E117" s="36"/>
      <c r="F117" s="36"/>
      <c r="G117" s="36"/>
      <c r="H117" s="36"/>
      <c r="I117" s="36"/>
      <c r="J117" s="36"/>
      <c r="K117" s="32"/>
      <c r="L117" s="36"/>
      <c r="M117" s="36"/>
      <c r="N117" s="36"/>
      <c r="O117" s="36"/>
      <c r="P117" s="36"/>
      <c r="Q117" s="36"/>
      <c r="R117" s="36"/>
      <c r="S117" s="32"/>
    </row>
    <row r="118" spans="1:19" ht="17.25" customHeight="1" x14ac:dyDescent="0.3">
      <c r="A118" s="29"/>
      <c r="B118" s="30" t="s">
        <v>80</v>
      </c>
      <c r="C118" s="31"/>
      <c r="D118" s="31"/>
      <c r="E118" s="31"/>
      <c r="F118" s="31"/>
      <c r="G118" s="31"/>
      <c r="H118" s="31"/>
      <c r="I118" s="31"/>
      <c r="J118" s="31"/>
      <c r="K118" s="32"/>
      <c r="L118" s="31"/>
      <c r="M118" s="31"/>
      <c r="N118" s="31"/>
      <c r="O118" s="31"/>
      <c r="P118" s="31"/>
      <c r="Q118" s="31"/>
      <c r="R118" s="31"/>
      <c r="S118" s="33"/>
    </row>
    <row r="119" spans="1:19" ht="15" x14ac:dyDescent="0.3">
      <c r="B119" s="34" t="s">
        <v>82</v>
      </c>
      <c r="C119" s="35">
        <f>C89+C104</f>
        <v>19</v>
      </c>
      <c r="D119" s="35">
        <f>D89+D104</f>
        <v>0</v>
      </c>
      <c r="E119" s="36" t="s">
        <v>52</v>
      </c>
      <c r="F119" s="35">
        <f>F89+F104</f>
        <v>8</v>
      </c>
      <c r="G119" s="36" t="s">
        <v>52</v>
      </c>
      <c r="H119" s="36">
        <f>SUM(C119:F119)</f>
        <v>27</v>
      </c>
      <c r="I119" s="36" t="s">
        <v>52</v>
      </c>
      <c r="J119" s="36">
        <f t="shared" ref="J119:J124" si="61">SUM(H119:I119)</f>
        <v>27</v>
      </c>
      <c r="K119" s="32"/>
      <c r="L119" s="35">
        <f t="shared" ref="L119:M119" si="62">L89+L104</f>
        <v>120</v>
      </c>
      <c r="M119" s="35">
        <f t="shared" si="62"/>
        <v>0</v>
      </c>
      <c r="N119" s="36" t="s">
        <v>52</v>
      </c>
      <c r="O119" s="35">
        <f>O89+O104</f>
        <v>46</v>
      </c>
      <c r="P119" s="36">
        <f>SUM(L119:O119)</f>
        <v>166</v>
      </c>
      <c r="Q119" s="36" t="s">
        <v>52</v>
      </c>
      <c r="R119" s="36">
        <f>SUM(P119:Q119)</f>
        <v>166</v>
      </c>
      <c r="S119" s="32"/>
    </row>
    <row r="120" spans="1:19" ht="15" x14ac:dyDescent="0.3">
      <c r="B120" s="34" t="s">
        <v>51</v>
      </c>
      <c r="C120" s="35">
        <f>C90+C105</f>
        <v>1094</v>
      </c>
      <c r="D120" s="35">
        <f>D90+D105</f>
        <v>5</v>
      </c>
      <c r="E120" s="36" t="s">
        <v>52</v>
      </c>
      <c r="F120" s="35">
        <f>F90+F105</f>
        <v>298</v>
      </c>
      <c r="G120" s="36" t="s">
        <v>52</v>
      </c>
      <c r="H120" s="36">
        <f>SUM(C120:F120)</f>
        <v>1397</v>
      </c>
      <c r="I120" s="36" t="s">
        <v>52</v>
      </c>
      <c r="J120" s="36">
        <f t="shared" si="61"/>
        <v>1397</v>
      </c>
      <c r="K120" s="32"/>
      <c r="L120" s="35">
        <f>L90+L105</f>
        <v>9239</v>
      </c>
      <c r="M120" s="35">
        <f>M90+M105</f>
        <v>104</v>
      </c>
      <c r="N120" s="36" t="s">
        <v>52</v>
      </c>
      <c r="O120" s="35">
        <f>O90+O105</f>
        <v>1775</v>
      </c>
      <c r="P120" s="36">
        <f>SUM(L120:O120)</f>
        <v>11118</v>
      </c>
      <c r="Q120" s="36" t="s">
        <v>52</v>
      </c>
      <c r="R120" s="36">
        <f t="shared" ref="R120:R130" si="63">SUM(P120:Q120)</f>
        <v>11118</v>
      </c>
      <c r="S120" s="32"/>
    </row>
    <row r="121" spans="1:19" ht="15" x14ac:dyDescent="0.3">
      <c r="B121" s="34" t="s">
        <v>68</v>
      </c>
      <c r="C121" s="36" t="s">
        <v>52</v>
      </c>
      <c r="D121" s="36" t="s">
        <v>52</v>
      </c>
      <c r="E121" s="36" t="s">
        <v>52</v>
      </c>
      <c r="F121" s="36" t="s">
        <v>52</v>
      </c>
      <c r="G121" s="36" t="s">
        <v>52</v>
      </c>
      <c r="H121" s="36" t="s">
        <v>52</v>
      </c>
      <c r="I121" s="35">
        <f>I91+I106</f>
        <v>0</v>
      </c>
      <c r="J121" s="36">
        <f t="shared" si="61"/>
        <v>0</v>
      </c>
      <c r="K121" s="32"/>
      <c r="L121" s="36" t="s">
        <v>52</v>
      </c>
      <c r="M121" s="36" t="s">
        <v>52</v>
      </c>
      <c r="N121" s="36" t="s">
        <v>52</v>
      </c>
      <c r="O121" s="36" t="s">
        <v>52</v>
      </c>
      <c r="P121" s="36" t="s">
        <v>52</v>
      </c>
      <c r="Q121" s="35">
        <f>Q91+Q106</f>
        <v>1200</v>
      </c>
      <c r="R121" s="36">
        <f t="shared" si="63"/>
        <v>1200</v>
      </c>
      <c r="S121" s="32"/>
    </row>
    <row r="122" spans="1:19" ht="15" x14ac:dyDescent="0.3">
      <c r="B122" s="34" t="s">
        <v>83</v>
      </c>
      <c r="C122" s="35">
        <f>C92+C107</f>
        <v>123</v>
      </c>
      <c r="D122" s="35">
        <f>D92+D107</f>
        <v>58</v>
      </c>
      <c r="E122" s="36" t="s">
        <v>52</v>
      </c>
      <c r="F122" s="35">
        <f>F92+F107</f>
        <v>25</v>
      </c>
      <c r="G122" s="36" t="s">
        <v>52</v>
      </c>
      <c r="H122" s="36">
        <f>SUM(C122:F122)</f>
        <v>206</v>
      </c>
      <c r="I122" s="36" t="s">
        <v>52</v>
      </c>
      <c r="J122" s="36">
        <f t="shared" si="61"/>
        <v>206</v>
      </c>
      <c r="K122" s="32"/>
      <c r="L122" s="35">
        <f>L92+L107</f>
        <v>396</v>
      </c>
      <c r="M122" s="35">
        <f>M92+M107</f>
        <v>0</v>
      </c>
      <c r="N122" s="36" t="s">
        <v>52</v>
      </c>
      <c r="O122" s="35">
        <f>O92+O107</f>
        <v>0</v>
      </c>
      <c r="P122" s="36">
        <f t="shared" ref="P122:P124" si="64">SUM(L122:O122)</f>
        <v>396</v>
      </c>
      <c r="Q122" s="36" t="s">
        <v>52</v>
      </c>
      <c r="R122" s="36">
        <f t="shared" si="63"/>
        <v>396</v>
      </c>
      <c r="S122" s="33"/>
    </row>
    <row r="123" spans="1:19" ht="15" x14ac:dyDescent="0.3">
      <c r="B123" s="34" t="s">
        <v>75</v>
      </c>
      <c r="C123" s="37" t="s">
        <v>52</v>
      </c>
      <c r="D123" s="35">
        <f>D93+D108</f>
        <v>0</v>
      </c>
      <c r="E123" s="35">
        <f>E93+E108</f>
        <v>0</v>
      </c>
      <c r="F123" s="35">
        <f>F93+F108</f>
        <v>0</v>
      </c>
      <c r="G123" s="36" t="s">
        <v>52</v>
      </c>
      <c r="H123" s="36">
        <f t="shared" ref="H123:H124" si="65">SUM(C123:F123)</f>
        <v>0</v>
      </c>
      <c r="I123" s="35">
        <f>I93+I108</f>
        <v>0</v>
      </c>
      <c r="J123" s="36">
        <f t="shared" si="61"/>
        <v>0</v>
      </c>
      <c r="K123" s="32"/>
      <c r="L123" s="36" t="s">
        <v>52</v>
      </c>
      <c r="M123" s="35">
        <f>M93+M108</f>
        <v>0</v>
      </c>
      <c r="N123" s="35">
        <f>N93+N108</f>
        <v>0</v>
      </c>
      <c r="O123" s="35">
        <f>O93+O108</f>
        <v>0</v>
      </c>
      <c r="P123" s="36">
        <f t="shared" si="64"/>
        <v>0</v>
      </c>
      <c r="Q123" s="35">
        <f>Q93+Q108</f>
        <v>89</v>
      </c>
      <c r="R123" s="36">
        <f t="shared" si="63"/>
        <v>89</v>
      </c>
      <c r="S123" s="33"/>
    </row>
    <row r="124" spans="1:19" ht="15" x14ac:dyDescent="0.3">
      <c r="B124" s="34" t="s">
        <v>84</v>
      </c>
      <c r="C124" s="35">
        <f>C94+C109</f>
        <v>0</v>
      </c>
      <c r="D124" s="36" t="s">
        <v>52</v>
      </c>
      <c r="E124" s="36" t="s">
        <v>52</v>
      </c>
      <c r="F124" s="36" t="s">
        <v>52</v>
      </c>
      <c r="G124" s="36" t="s">
        <v>52</v>
      </c>
      <c r="H124" s="36">
        <f t="shared" si="65"/>
        <v>0</v>
      </c>
      <c r="I124" s="36" t="s">
        <v>52</v>
      </c>
      <c r="J124" s="36">
        <f t="shared" si="61"/>
        <v>0</v>
      </c>
      <c r="K124" s="32"/>
      <c r="L124" s="35">
        <f>L94+L109</f>
        <v>30</v>
      </c>
      <c r="M124" s="36" t="s">
        <v>52</v>
      </c>
      <c r="N124" s="36" t="s">
        <v>52</v>
      </c>
      <c r="O124" s="36" t="s">
        <v>52</v>
      </c>
      <c r="P124" s="36">
        <f t="shared" si="64"/>
        <v>30</v>
      </c>
      <c r="Q124" s="36" t="s">
        <v>52</v>
      </c>
      <c r="R124" s="36">
        <f t="shared" si="63"/>
        <v>30</v>
      </c>
      <c r="S124" s="32"/>
    </row>
    <row r="125" spans="1:19" ht="15" x14ac:dyDescent="0.3">
      <c r="B125" s="34" t="s">
        <v>85</v>
      </c>
      <c r="C125" s="37" t="s">
        <v>52</v>
      </c>
      <c r="D125" s="35">
        <f>D95+D110</f>
        <v>0</v>
      </c>
      <c r="E125" s="35">
        <f>E95+E110</f>
        <v>0</v>
      </c>
      <c r="F125" s="35">
        <f>F95+F110</f>
        <v>0</v>
      </c>
      <c r="G125" s="36" t="s">
        <v>52</v>
      </c>
      <c r="H125" s="36">
        <f>SUM(C125:F125)</f>
        <v>0</v>
      </c>
      <c r="I125" s="37" t="s">
        <v>52</v>
      </c>
      <c r="J125" s="36">
        <f>SUM(H125:I125)</f>
        <v>0</v>
      </c>
      <c r="K125" s="32"/>
      <c r="L125" s="37" t="s">
        <v>52</v>
      </c>
      <c r="M125" s="35">
        <f>M95+M110</f>
        <v>26</v>
      </c>
      <c r="N125" s="35">
        <f>N95+N110</f>
        <v>0</v>
      </c>
      <c r="O125" s="35">
        <f>O95+O110</f>
        <v>16</v>
      </c>
      <c r="P125" s="36">
        <f>SUM(L125:O125)</f>
        <v>42</v>
      </c>
      <c r="Q125" s="37" t="s">
        <v>52</v>
      </c>
      <c r="R125" s="36">
        <f t="shared" si="63"/>
        <v>42</v>
      </c>
      <c r="S125" s="33"/>
    </row>
    <row r="126" spans="1:19" ht="15" x14ac:dyDescent="0.3">
      <c r="B126" s="34" t="s">
        <v>64</v>
      </c>
      <c r="C126" s="35">
        <f>C96+C111</f>
        <v>271</v>
      </c>
      <c r="D126" s="35">
        <f>D96+D111</f>
        <v>24</v>
      </c>
      <c r="E126" s="36" t="s">
        <v>52</v>
      </c>
      <c r="F126" s="36" t="s">
        <v>52</v>
      </c>
      <c r="G126" s="36" t="s">
        <v>52</v>
      </c>
      <c r="H126" s="36">
        <f t="shared" ref="H126:H130" si="66">SUM(C126:F126)</f>
        <v>295</v>
      </c>
      <c r="I126" s="36" t="s">
        <v>52</v>
      </c>
      <c r="J126" s="36">
        <f t="shared" ref="J126:J130" si="67">SUM(H126:I126)</f>
        <v>295</v>
      </c>
      <c r="K126" s="32"/>
      <c r="L126" s="35">
        <f>L96+L111</f>
        <v>206</v>
      </c>
      <c r="M126" s="35">
        <f>M96+M111</f>
        <v>0</v>
      </c>
      <c r="N126" s="36" t="s">
        <v>52</v>
      </c>
      <c r="O126" s="36" t="s">
        <v>52</v>
      </c>
      <c r="P126" s="36">
        <f t="shared" ref="P126:P130" si="68">SUM(L126:O126)</f>
        <v>206</v>
      </c>
      <c r="Q126" s="36" t="s">
        <v>52</v>
      </c>
      <c r="R126" s="36">
        <f t="shared" si="63"/>
        <v>206</v>
      </c>
      <c r="S126" s="33"/>
    </row>
    <row r="127" spans="1:19" ht="15" x14ac:dyDescent="0.3">
      <c r="B127" s="34" t="s">
        <v>86</v>
      </c>
      <c r="C127" s="35">
        <f>C97+C112</f>
        <v>16265</v>
      </c>
      <c r="D127" s="35">
        <f>D97+D112</f>
        <v>874</v>
      </c>
      <c r="E127" s="36" t="s">
        <v>52</v>
      </c>
      <c r="F127" s="35">
        <f>F97+F112</f>
        <v>10075</v>
      </c>
      <c r="G127" s="36" t="s">
        <v>52</v>
      </c>
      <c r="H127" s="36">
        <f t="shared" si="66"/>
        <v>27214</v>
      </c>
      <c r="I127" s="36" t="s">
        <v>52</v>
      </c>
      <c r="J127" s="36">
        <f t="shared" si="67"/>
        <v>27214</v>
      </c>
      <c r="K127" s="42"/>
      <c r="L127" s="35">
        <f>L97+L112</f>
        <v>8897</v>
      </c>
      <c r="M127" s="35">
        <f>M97+M112</f>
        <v>347</v>
      </c>
      <c r="N127" s="36" t="s">
        <v>52</v>
      </c>
      <c r="O127" s="35">
        <f>O97+O112</f>
        <v>6628</v>
      </c>
      <c r="P127" s="36">
        <f t="shared" si="68"/>
        <v>15872</v>
      </c>
      <c r="Q127" s="36" t="s">
        <v>52</v>
      </c>
      <c r="R127" s="36">
        <f t="shared" si="63"/>
        <v>15872</v>
      </c>
      <c r="S127" s="32"/>
    </row>
    <row r="128" spans="1:19" ht="15" x14ac:dyDescent="0.3">
      <c r="B128" s="34" t="s">
        <v>87</v>
      </c>
      <c r="C128" s="35">
        <f>C98+C113</f>
        <v>0</v>
      </c>
      <c r="D128" s="36" t="s">
        <v>52</v>
      </c>
      <c r="E128" s="36" t="s">
        <v>52</v>
      </c>
      <c r="F128" s="36" t="s">
        <v>52</v>
      </c>
      <c r="G128" s="36" t="s">
        <v>52</v>
      </c>
      <c r="H128" s="36">
        <f t="shared" si="66"/>
        <v>0</v>
      </c>
      <c r="I128" s="36" t="s">
        <v>52</v>
      </c>
      <c r="J128" s="36">
        <f t="shared" si="67"/>
        <v>0</v>
      </c>
      <c r="K128" s="32"/>
      <c r="L128" s="35">
        <f>L98+L113</f>
        <v>1</v>
      </c>
      <c r="M128" s="36" t="s">
        <v>52</v>
      </c>
      <c r="N128" s="36" t="s">
        <v>52</v>
      </c>
      <c r="O128" s="36" t="s">
        <v>52</v>
      </c>
      <c r="P128" s="36">
        <f t="shared" si="68"/>
        <v>1</v>
      </c>
      <c r="Q128" s="36" t="s">
        <v>52</v>
      </c>
      <c r="R128" s="36">
        <f t="shared" si="63"/>
        <v>1</v>
      </c>
      <c r="S128" s="32"/>
    </row>
    <row r="129" spans="1:19" ht="15" x14ac:dyDescent="0.3">
      <c r="B129" s="34" t="s">
        <v>58</v>
      </c>
      <c r="C129" s="36" t="s">
        <v>52</v>
      </c>
      <c r="D129" s="35">
        <f t="shared" ref="D129:F130" si="69">D99+D114</f>
        <v>234</v>
      </c>
      <c r="E129" s="35">
        <f t="shared" si="69"/>
        <v>76</v>
      </c>
      <c r="F129" s="35">
        <f t="shared" si="69"/>
        <v>423</v>
      </c>
      <c r="G129" s="36" t="s">
        <v>52</v>
      </c>
      <c r="H129" s="36">
        <f t="shared" si="66"/>
        <v>733</v>
      </c>
      <c r="I129" s="35">
        <f>I99+I114</f>
        <v>8347</v>
      </c>
      <c r="J129" s="36">
        <f t="shared" si="67"/>
        <v>9080</v>
      </c>
      <c r="K129" s="32"/>
      <c r="L129" s="36" t="s">
        <v>52</v>
      </c>
      <c r="M129" s="35">
        <f t="shared" ref="M129:O130" si="70">M99+M114</f>
        <v>475</v>
      </c>
      <c r="N129" s="35">
        <f t="shared" si="70"/>
        <v>28</v>
      </c>
      <c r="O129" s="35">
        <f t="shared" si="70"/>
        <v>225</v>
      </c>
      <c r="P129" s="36">
        <f t="shared" si="68"/>
        <v>728</v>
      </c>
      <c r="Q129" s="35">
        <f>Q99+Q114</f>
        <v>6166</v>
      </c>
      <c r="R129" s="36">
        <f t="shared" si="63"/>
        <v>6894</v>
      </c>
      <c r="S129" s="33"/>
    </row>
    <row r="130" spans="1:19" ht="15" x14ac:dyDescent="0.3">
      <c r="B130" s="34" t="s">
        <v>59</v>
      </c>
      <c r="C130" s="36" t="s">
        <v>52</v>
      </c>
      <c r="D130" s="35">
        <f t="shared" si="69"/>
        <v>62</v>
      </c>
      <c r="E130" s="35">
        <f t="shared" si="69"/>
        <v>238</v>
      </c>
      <c r="F130" s="35">
        <f t="shared" si="69"/>
        <v>474</v>
      </c>
      <c r="G130" s="36" t="s">
        <v>52</v>
      </c>
      <c r="H130" s="36">
        <f t="shared" si="66"/>
        <v>774</v>
      </c>
      <c r="I130" s="35">
        <f>I100+I115</f>
        <v>6985</v>
      </c>
      <c r="J130" s="36">
        <f t="shared" si="67"/>
        <v>7759</v>
      </c>
      <c r="K130" s="32" t="s">
        <v>69</v>
      </c>
      <c r="L130" s="36" t="s">
        <v>52</v>
      </c>
      <c r="M130" s="35">
        <f t="shared" si="70"/>
        <v>42</v>
      </c>
      <c r="N130" s="35">
        <f t="shared" si="70"/>
        <v>17</v>
      </c>
      <c r="O130" s="35">
        <f t="shared" si="70"/>
        <v>98</v>
      </c>
      <c r="P130" s="36">
        <f t="shared" si="68"/>
        <v>157</v>
      </c>
      <c r="Q130" s="35">
        <f>Q100+Q115</f>
        <v>3915</v>
      </c>
      <c r="R130" s="36">
        <f t="shared" si="63"/>
        <v>4072</v>
      </c>
      <c r="S130" s="32"/>
    </row>
    <row r="131" spans="1:19" ht="15.5" thickBot="1" x14ac:dyDescent="0.35">
      <c r="A131" s="25"/>
      <c r="B131" s="38" t="s">
        <v>92</v>
      </c>
      <c r="C131" s="39">
        <f t="shared" ref="C131:J131" si="71">SUM(C119:C130)</f>
        <v>17772</v>
      </c>
      <c r="D131" s="39">
        <f t="shared" si="71"/>
        <v>1257</v>
      </c>
      <c r="E131" s="39">
        <f t="shared" si="71"/>
        <v>314</v>
      </c>
      <c r="F131" s="39">
        <f t="shared" si="71"/>
        <v>11303</v>
      </c>
      <c r="G131" s="39" t="s">
        <v>52</v>
      </c>
      <c r="H131" s="39">
        <f t="shared" si="71"/>
        <v>30646</v>
      </c>
      <c r="I131" s="39">
        <f t="shared" si="71"/>
        <v>15332</v>
      </c>
      <c r="J131" s="39">
        <f t="shared" si="71"/>
        <v>45978</v>
      </c>
      <c r="K131" s="40" t="s">
        <v>69</v>
      </c>
      <c r="L131" s="39">
        <f t="shared" ref="L131:R131" si="72">SUM(L119:L130)</f>
        <v>18889</v>
      </c>
      <c r="M131" s="39">
        <f t="shared" si="72"/>
        <v>994</v>
      </c>
      <c r="N131" s="39">
        <f t="shared" si="72"/>
        <v>45</v>
      </c>
      <c r="O131" s="39">
        <f t="shared" si="72"/>
        <v>8788</v>
      </c>
      <c r="P131" s="39">
        <f t="shared" si="72"/>
        <v>28716</v>
      </c>
      <c r="Q131" s="39">
        <f t="shared" si="72"/>
        <v>11370</v>
      </c>
      <c r="R131" s="39">
        <f t="shared" si="72"/>
        <v>40086</v>
      </c>
      <c r="S131" s="32"/>
    </row>
    <row r="132" spans="1:19" ht="15" x14ac:dyDescent="0.3">
      <c r="B132" s="41"/>
      <c r="C132" s="44"/>
      <c r="D132" s="44"/>
      <c r="E132" s="44"/>
      <c r="F132" s="36"/>
      <c r="G132" s="36"/>
      <c r="H132" s="44"/>
      <c r="I132" s="36"/>
      <c r="J132" s="45"/>
      <c r="K132" s="32"/>
      <c r="L132" s="36"/>
      <c r="M132" s="36"/>
      <c r="N132" s="36"/>
      <c r="O132" s="44"/>
      <c r="P132" s="44"/>
      <c r="Q132" s="36"/>
      <c r="R132" s="36"/>
      <c r="S132" s="32"/>
    </row>
    <row r="133" spans="1:19" ht="17.25" customHeight="1" x14ac:dyDescent="0.3">
      <c r="A133" s="29" t="s">
        <v>93</v>
      </c>
      <c r="B133" s="30" t="s">
        <v>94</v>
      </c>
      <c r="C133" s="31"/>
      <c r="D133" s="31"/>
      <c r="E133" s="31"/>
      <c r="F133" s="31"/>
      <c r="G133" s="31"/>
      <c r="H133" s="31"/>
      <c r="I133" s="31"/>
      <c r="J133" s="31"/>
      <c r="K133" s="32"/>
      <c r="L133" s="31"/>
      <c r="M133" s="31"/>
      <c r="N133" s="31"/>
      <c r="O133" s="31"/>
      <c r="P133" s="31"/>
      <c r="Q133" s="31"/>
      <c r="R133" s="31"/>
      <c r="S133" s="33"/>
    </row>
    <row r="134" spans="1:19" ht="15" x14ac:dyDescent="0.3">
      <c r="B134" s="34" t="s">
        <v>82</v>
      </c>
      <c r="C134" s="35">
        <v>4</v>
      </c>
      <c r="D134" s="31">
        <v>0</v>
      </c>
      <c r="E134" s="36" t="s">
        <v>52</v>
      </c>
      <c r="F134" s="35">
        <v>3</v>
      </c>
      <c r="G134" s="36" t="s">
        <v>52</v>
      </c>
      <c r="H134" s="36">
        <f>SUM(C134:F134)</f>
        <v>7</v>
      </c>
      <c r="I134" s="36" t="s">
        <v>52</v>
      </c>
      <c r="J134" s="36">
        <f t="shared" ref="J134:J147" si="73">SUM(H134:I134)</f>
        <v>7</v>
      </c>
      <c r="K134" s="32"/>
      <c r="L134" s="35">
        <v>225</v>
      </c>
      <c r="M134" s="31">
        <v>0</v>
      </c>
      <c r="N134" s="36" t="s">
        <v>52</v>
      </c>
      <c r="O134" s="35">
        <v>3</v>
      </c>
      <c r="P134" s="36">
        <f>SUM(L134:O134)</f>
        <v>228</v>
      </c>
      <c r="Q134" s="36" t="s">
        <v>52</v>
      </c>
      <c r="R134" s="36">
        <f>SUM(P134:Q134)</f>
        <v>228</v>
      </c>
      <c r="S134" s="32"/>
    </row>
    <row r="135" spans="1:19" ht="15" x14ac:dyDescent="0.3">
      <c r="B135" s="34" t="s">
        <v>95</v>
      </c>
      <c r="C135" s="35">
        <v>0</v>
      </c>
      <c r="D135" s="35">
        <v>0</v>
      </c>
      <c r="E135" s="36" t="s">
        <v>52</v>
      </c>
      <c r="F135" s="35">
        <v>0</v>
      </c>
      <c r="G135" s="36" t="s">
        <v>52</v>
      </c>
      <c r="H135" s="36">
        <f>SUM(C135:F135)</f>
        <v>0</v>
      </c>
      <c r="I135" s="36" t="s">
        <v>52</v>
      </c>
      <c r="J135" s="36">
        <f t="shared" si="73"/>
        <v>0</v>
      </c>
      <c r="K135" s="32"/>
      <c r="L135" s="35">
        <v>66</v>
      </c>
      <c r="M135" s="35">
        <v>0</v>
      </c>
      <c r="N135" s="36" t="s">
        <v>52</v>
      </c>
      <c r="O135" s="35">
        <v>22</v>
      </c>
      <c r="P135" s="36">
        <f>SUM(L135:O135)</f>
        <v>88</v>
      </c>
      <c r="Q135" s="36" t="s">
        <v>52</v>
      </c>
      <c r="R135" s="36">
        <f t="shared" ref="R135:R147" si="74">SUM(P135:Q135)</f>
        <v>88</v>
      </c>
      <c r="S135" s="32"/>
    </row>
    <row r="136" spans="1:19" ht="15" x14ac:dyDescent="0.3">
      <c r="B136" s="34" t="s">
        <v>96</v>
      </c>
      <c r="C136" s="35">
        <v>2508</v>
      </c>
      <c r="D136" s="35">
        <v>46</v>
      </c>
      <c r="E136" s="36" t="s">
        <v>52</v>
      </c>
      <c r="F136" s="35">
        <v>523</v>
      </c>
      <c r="G136" s="36" t="s">
        <v>52</v>
      </c>
      <c r="H136" s="36">
        <f>SUM(C136:F136)</f>
        <v>3077</v>
      </c>
      <c r="I136" s="36" t="s">
        <v>52</v>
      </c>
      <c r="J136" s="36">
        <f t="shared" si="73"/>
        <v>3077</v>
      </c>
      <c r="K136" s="32"/>
      <c r="L136" s="35">
        <v>5635</v>
      </c>
      <c r="M136" s="35">
        <v>85</v>
      </c>
      <c r="N136" s="36" t="s">
        <v>52</v>
      </c>
      <c r="O136" s="35">
        <v>982</v>
      </c>
      <c r="P136" s="36">
        <f>SUM(L136:O136)</f>
        <v>6702</v>
      </c>
      <c r="Q136" s="36" t="s">
        <v>52</v>
      </c>
      <c r="R136" s="36">
        <f t="shared" si="74"/>
        <v>6702</v>
      </c>
      <c r="S136" s="32"/>
    </row>
    <row r="137" spans="1:19" ht="15" x14ac:dyDescent="0.3">
      <c r="B137" s="34" t="s">
        <v>68</v>
      </c>
      <c r="C137" s="36" t="s">
        <v>52</v>
      </c>
      <c r="D137" s="36" t="s">
        <v>52</v>
      </c>
      <c r="E137" s="36" t="s">
        <v>52</v>
      </c>
      <c r="F137" s="36" t="s">
        <v>52</v>
      </c>
      <c r="G137" s="36" t="s">
        <v>52</v>
      </c>
      <c r="H137" s="36" t="s">
        <v>52</v>
      </c>
      <c r="I137" s="31">
        <v>0</v>
      </c>
      <c r="J137" s="36">
        <f t="shared" si="73"/>
        <v>0</v>
      </c>
      <c r="K137" s="32"/>
      <c r="L137" s="36" t="s">
        <v>52</v>
      </c>
      <c r="M137" s="36" t="s">
        <v>52</v>
      </c>
      <c r="N137" s="36" t="s">
        <v>52</v>
      </c>
      <c r="O137" s="36" t="s">
        <v>52</v>
      </c>
      <c r="P137" s="36" t="s">
        <v>52</v>
      </c>
      <c r="Q137" s="31">
        <v>164</v>
      </c>
      <c r="R137" s="36">
        <f t="shared" si="74"/>
        <v>164</v>
      </c>
      <c r="S137" s="33"/>
    </row>
    <row r="138" spans="1:19" ht="15" x14ac:dyDescent="0.3">
      <c r="B138" s="34" t="s">
        <v>83</v>
      </c>
      <c r="C138" s="31">
        <v>63</v>
      </c>
      <c r="D138" s="31">
        <v>0</v>
      </c>
      <c r="E138" s="36" t="s">
        <v>52</v>
      </c>
      <c r="F138" s="31">
        <v>0</v>
      </c>
      <c r="G138" s="36" t="s">
        <v>52</v>
      </c>
      <c r="H138" s="36">
        <f>SUM(C138:F138)</f>
        <v>63</v>
      </c>
      <c r="I138" s="36" t="s">
        <v>52</v>
      </c>
      <c r="J138" s="36">
        <f t="shared" si="73"/>
        <v>63</v>
      </c>
      <c r="K138" s="32"/>
      <c r="L138" s="31">
        <v>320</v>
      </c>
      <c r="M138" s="31">
        <v>0</v>
      </c>
      <c r="N138" s="36" t="s">
        <v>52</v>
      </c>
      <c r="O138" s="31">
        <v>31</v>
      </c>
      <c r="P138" s="36">
        <f t="shared" ref="P138:P147" si="75">SUM(L138:O138)</f>
        <v>351</v>
      </c>
      <c r="Q138" s="36" t="s">
        <v>52</v>
      </c>
      <c r="R138" s="36">
        <f t="shared" si="74"/>
        <v>351</v>
      </c>
      <c r="S138" s="33"/>
    </row>
    <row r="139" spans="1:19" ht="15" x14ac:dyDescent="0.3">
      <c r="B139" s="34" t="s">
        <v>75</v>
      </c>
      <c r="C139" s="37" t="s">
        <v>52</v>
      </c>
      <c r="D139" s="31">
        <v>0</v>
      </c>
      <c r="E139" s="31">
        <v>0</v>
      </c>
      <c r="F139" s="31">
        <v>0</v>
      </c>
      <c r="G139" s="36" t="s">
        <v>52</v>
      </c>
      <c r="H139" s="36">
        <f t="shared" ref="H139:H147" si="76">SUM(C139:F139)</f>
        <v>0</v>
      </c>
      <c r="I139" s="31">
        <v>0</v>
      </c>
      <c r="J139" s="36">
        <f t="shared" si="73"/>
        <v>0</v>
      </c>
      <c r="K139" s="32"/>
      <c r="L139" s="36" t="s">
        <v>52</v>
      </c>
      <c r="M139" s="35">
        <v>0</v>
      </c>
      <c r="N139" s="35">
        <v>0</v>
      </c>
      <c r="O139" s="35">
        <v>0</v>
      </c>
      <c r="P139" s="36">
        <f t="shared" si="75"/>
        <v>0</v>
      </c>
      <c r="Q139" s="35">
        <v>83</v>
      </c>
      <c r="R139" s="36">
        <f t="shared" si="74"/>
        <v>83</v>
      </c>
      <c r="S139" s="32"/>
    </row>
    <row r="140" spans="1:19" ht="15" x14ac:dyDescent="0.3">
      <c r="B140" s="34" t="s">
        <v>84</v>
      </c>
      <c r="C140" s="31">
        <v>57</v>
      </c>
      <c r="D140" s="36" t="s">
        <v>52</v>
      </c>
      <c r="E140" s="36" t="s">
        <v>52</v>
      </c>
      <c r="F140" s="36" t="s">
        <v>52</v>
      </c>
      <c r="G140" s="36" t="s">
        <v>52</v>
      </c>
      <c r="H140" s="36">
        <f t="shared" si="76"/>
        <v>57</v>
      </c>
      <c r="I140" s="36" t="s">
        <v>52</v>
      </c>
      <c r="J140" s="36">
        <f t="shared" si="73"/>
        <v>57</v>
      </c>
      <c r="K140" s="32"/>
      <c r="L140" s="31">
        <v>57</v>
      </c>
      <c r="M140" s="36" t="s">
        <v>52</v>
      </c>
      <c r="N140" s="36" t="s">
        <v>52</v>
      </c>
      <c r="O140" s="36" t="s">
        <v>52</v>
      </c>
      <c r="P140" s="36">
        <f t="shared" si="75"/>
        <v>57</v>
      </c>
      <c r="Q140" s="36" t="s">
        <v>52</v>
      </c>
      <c r="R140" s="36">
        <f t="shared" si="74"/>
        <v>57</v>
      </c>
      <c r="S140" s="33"/>
    </row>
    <row r="141" spans="1:19" ht="15" x14ac:dyDescent="0.3">
      <c r="B141" s="34" t="s">
        <v>97</v>
      </c>
      <c r="C141" s="31">
        <v>28</v>
      </c>
      <c r="D141" s="36" t="s">
        <v>52</v>
      </c>
      <c r="E141" s="36" t="s">
        <v>52</v>
      </c>
      <c r="F141" s="36" t="s">
        <v>52</v>
      </c>
      <c r="G141" s="36" t="s">
        <v>52</v>
      </c>
      <c r="H141" s="36">
        <f t="shared" si="76"/>
        <v>28</v>
      </c>
      <c r="I141" s="36" t="s">
        <v>52</v>
      </c>
      <c r="J141" s="36">
        <f t="shared" si="73"/>
        <v>28</v>
      </c>
      <c r="K141" s="32"/>
      <c r="L141" s="31">
        <v>35</v>
      </c>
      <c r="M141" s="36" t="s">
        <v>52</v>
      </c>
      <c r="N141" s="36" t="s">
        <v>52</v>
      </c>
      <c r="O141" s="36" t="s">
        <v>52</v>
      </c>
      <c r="P141" s="36">
        <f t="shared" si="75"/>
        <v>35</v>
      </c>
      <c r="Q141" s="36" t="s">
        <v>52</v>
      </c>
      <c r="R141" s="36">
        <f t="shared" si="74"/>
        <v>35</v>
      </c>
      <c r="S141" s="32"/>
    </row>
    <row r="142" spans="1:19" ht="15" x14ac:dyDescent="0.3">
      <c r="B142" s="34" t="s">
        <v>98</v>
      </c>
      <c r="C142" s="36" t="s">
        <v>52</v>
      </c>
      <c r="D142" s="36" t="s">
        <v>52</v>
      </c>
      <c r="E142" s="36" t="s">
        <v>52</v>
      </c>
      <c r="F142" s="31">
        <v>38</v>
      </c>
      <c r="G142" s="36" t="s">
        <v>52</v>
      </c>
      <c r="H142" s="36">
        <f t="shared" si="76"/>
        <v>38</v>
      </c>
      <c r="I142" s="36" t="s">
        <v>52</v>
      </c>
      <c r="J142" s="36">
        <f t="shared" si="73"/>
        <v>38</v>
      </c>
      <c r="K142" s="32"/>
      <c r="L142" s="36" t="s">
        <v>52</v>
      </c>
      <c r="M142" s="36" t="s">
        <v>52</v>
      </c>
      <c r="N142" s="36" t="s">
        <v>52</v>
      </c>
      <c r="O142" s="31">
        <v>38</v>
      </c>
      <c r="P142" s="36">
        <f t="shared" si="75"/>
        <v>38</v>
      </c>
      <c r="Q142" s="36" t="s">
        <v>52</v>
      </c>
      <c r="R142" s="36">
        <f t="shared" si="74"/>
        <v>38</v>
      </c>
      <c r="S142" s="32"/>
    </row>
    <row r="143" spans="1:19" ht="15" x14ac:dyDescent="0.3">
      <c r="B143" s="34" t="s">
        <v>64</v>
      </c>
      <c r="C143" s="31">
        <v>133</v>
      </c>
      <c r="D143" s="36" t="s">
        <v>52</v>
      </c>
      <c r="E143" s="36" t="s">
        <v>52</v>
      </c>
      <c r="F143" s="31">
        <v>0</v>
      </c>
      <c r="G143" s="36" t="s">
        <v>52</v>
      </c>
      <c r="H143" s="36">
        <f t="shared" si="76"/>
        <v>133</v>
      </c>
      <c r="I143" s="36" t="s">
        <v>52</v>
      </c>
      <c r="J143" s="36">
        <f t="shared" si="73"/>
        <v>133</v>
      </c>
      <c r="K143" s="32"/>
      <c r="L143" s="31">
        <v>20</v>
      </c>
      <c r="M143" s="36" t="s">
        <v>52</v>
      </c>
      <c r="N143" s="36" t="s">
        <v>52</v>
      </c>
      <c r="O143" s="31">
        <v>0</v>
      </c>
      <c r="P143" s="36">
        <f t="shared" si="75"/>
        <v>20</v>
      </c>
      <c r="Q143" s="36" t="s">
        <v>52</v>
      </c>
      <c r="R143" s="36">
        <f t="shared" si="74"/>
        <v>20</v>
      </c>
      <c r="S143" s="33"/>
    </row>
    <row r="144" spans="1:19" ht="15" x14ac:dyDescent="0.3">
      <c r="B144" s="34" t="s">
        <v>86</v>
      </c>
      <c r="C144" s="35">
        <v>1732</v>
      </c>
      <c r="D144" s="31">
        <v>19</v>
      </c>
      <c r="E144" s="36" t="s">
        <v>52</v>
      </c>
      <c r="F144" s="35">
        <v>1455</v>
      </c>
      <c r="G144" s="36" t="s">
        <v>52</v>
      </c>
      <c r="H144" s="36">
        <f t="shared" si="76"/>
        <v>3206</v>
      </c>
      <c r="I144" s="36" t="s">
        <v>52</v>
      </c>
      <c r="J144" s="36">
        <f t="shared" si="73"/>
        <v>3206</v>
      </c>
      <c r="K144" s="32"/>
      <c r="L144" s="31">
        <v>728</v>
      </c>
      <c r="M144" s="31">
        <v>51</v>
      </c>
      <c r="N144" s="36" t="s">
        <v>52</v>
      </c>
      <c r="O144" s="31">
        <v>716</v>
      </c>
      <c r="P144" s="36">
        <f t="shared" si="75"/>
        <v>1495</v>
      </c>
      <c r="Q144" s="36" t="s">
        <v>52</v>
      </c>
      <c r="R144" s="36">
        <f t="shared" si="74"/>
        <v>1495</v>
      </c>
      <c r="S144" s="32"/>
    </row>
    <row r="145" spans="1:19" ht="15" x14ac:dyDescent="0.3">
      <c r="B145" s="34" t="s">
        <v>87</v>
      </c>
      <c r="C145" s="35">
        <v>1</v>
      </c>
      <c r="D145" s="36" t="s">
        <v>52</v>
      </c>
      <c r="E145" s="36" t="s">
        <v>52</v>
      </c>
      <c r="F145" s="36" t="s">
        <v>52</v>
      </c>
      <c r="G145" s="36" t="s">
        <v>52</v>
      </c>
      <c r="H145" s="36">
        <f t="shared" si="76"/>
        <v>1</v>
      </c>
      <c r="I145" s="36" t="s">
        <v>52</v>
      </c>
      <c r="J145" s="36">
        <f t="shared" si="73"/>
        <v>1</v>
      </c>
      <c r="K145" s="32"/>
      <c r="L145" s="35">
        <v>133</v>
      </c>
      <c r="M145" s="36" t="s">
        <v>52</v>
      </c>
      <c r="N145" s="36" t="s">
        <v>52</v>
      </c>
      <c r="O145" s="36" t="s">
        <v>52</v>
      </c>
      <c r="P145" s="36">
        <f t="shared" si="75"/>
        <v>133</v>
      </c>
      <c r="Q145" s="36" t="s">
        <v>52</v>
      </c>
      <c r="R145" s="36">
        <f t="shared" si="74"/>
        <v>133</v>
      </c>
      <c r="S145" s="33"/>
    </row>
    <row r="146" spans="1:19" ht="15" x14ac:dyDescent="0.3">
      <c r="B146" s="34" t="s">
        <v>58</v>
      </c>
      <c r="C146" s="36" t="s">
        <v>52</v>
      </c>
      <c r="D146" s="35">
        <v>126</v>
      </c>
      <c r="E146" s="31">
        <v>0</v>
      </c>
      <c r="F146" s="35">
        <v>64</v>
      </c>
      <c r="G146" s="36" t="s">
        <v>52</v>
      </c>
      <c r="H146" s="36">
        <f t="shared" si="76"/>
        <v>190</v>
      </c>
      <c r="I146" s="35">
        <v>3582</v>
      </c>
      <c r="J146" s="36">
        <f t="shared" si="73"/>
        <v>3772</v>
      </c>
      <c r="K146" s="32"/>
      <c r="L146" s="36" t="s">
        <v>52</v>
      </c>
      <c r="M146" s="35">
        <v>24</v>
      </c>
      <c r="N146" s="31">
        <v>0</v>
      </c>
      <c r="O146" s="35">
        <v>73</v>
      </c>
      <c r="P146" s="36">
        <f t="shared" si="75"/>
        <v>97</v>
      </c>
      <c r="Q146" s="35">
        <v>1838</v>
      </c>
      <c r="R146" s="36">
        <f t="shared" si="74"/>
        <v>1935</v>
      </c>
      <c r="S146" s="33"/>
    </row>
    <row r="147" spans="1:19" ht="15" x14ac:dyDescent="0.3">
      <c r="B147" s="34" t="s">
        <v>59</v>
      </c>
      <c r="C147" s="36" t="s">
        <v>52</v>
      </c>
      <c r="D147" s="35">
        <v>113</v>
      </c>
      <c r="E147" s="31">
        <v>8</v>
      </c>
      <c r="F147" s="35">
        <v>47</v>
      </c>
      <c r="G147" s="36" t="s">
        <v>52</v>
      </c>
      <c r="H147" s="36">
        <f t="shared" si="76"/>
        <v>168</v>
      </c>
      <c r="I147" s="35">
        <v>2919</v>
      </c>
      <c r="J147" s="36">
        <f t="shared" si="73"/>
        <v>3087</v>
      </c>
      <c r="K147" s="32"/>
      <c r="L147" s="36" t="s">
        <v>52</v>
      </c>
      <c r="M147" s="35">
        <v>14</v>
      </c>
      <c r="N147" s="31">
        <v>0</v>
      </c>
      <c r="O147" s="35">
        <v>35</v>
      </c>
      <c r="P147" s="36">
        <f t="shared" si="75"/>
        <v>49</v>
      </c>
      <c r="Q147" s="35">
        <v>638</v>
      </c>
      <c r="R147" s="36">
        <f t="shared" si="74"/>
        <v>687</v>
      </c>
      <c r="S147" s="33"/>
    </row>
    <row r="148" spans="1:19" ht="15" x14ac:dyDescent="0.3">
      <c r="B148" s="41" t="s">
        <v>99</v>
      </c>
      <c r="C148" s="36">
        <f t="shared" ref="C148:J148" si="77">SUM(C134:C147)</f>
        <v>4526</v>
      </c>
      <c r="D148" s="36">
        <f t="shared" si="77"/>
        <v>304</v>
      </c>
      <c r="E148" s="36">
        <f t="shared" si="77"/>
        <v>8</v>
      </c>
      <c r="F148" s="36">
        <f t="shared" si="77"/>
        <v>2130</v>
      </c>
      <c r="G148" s="36" t="s">
        <v>52</v>
      </c>
      <c r="H148" s="36">
        <f t="shared" si="77"/>
        <v>6968</v>
      </c>
      <c r="I148" s="36">
        <f t="shared" si="77"/>
        <v>6501</v>
      </c>
      <c r="J148" s="36">
        <f t="shared" si="77"/>
        <v>13469</v>
      </c>
      <c r="K148" s="32"/>
      <c r="L148" s="36">
        <f t="shared" ref="L148:R148" si="78">SUM(L134:L147)</f>
        <v>7219</v>
      </c>
      <c r="M148" s="36">
        <f t="shared" si="78"/>
        <v>174</v>
      </c>
      <c r="N148" s="36">
        <f t="shared" si="78"/>
        <v>0</v>
      </c>
      <c r="O148" s="36">
        <f t="shared" si="78"/>
        <v>1900</v>
      </c>
      <c r="P148" s="36">
        <f t="shared" si="78"/>
        <v>9293</v>
      </c>
      <c r="Q148" s="36">
        <f t="shared" si="78"/>
        <v>2723</v>
      </c>
      <c r="R148" s="36">
        <f t="shared" si="78"/>
        <v>12016</v>
      </c>
      <c r="S148" s="32"/>
    </row>
    <row r="149" spans="1:19" ht="15" x14ac:dyDescent="0.3">
      <c r="B149" s="41"/>
      <c r="C149" s="36"/>
      <c r="D149" s="36"/>
      <c r="E149" s="36"/>
      <c r="F149" s="36"/>
      <c r="G149" s="36"/>
      <c r="H149" s="36"/>
      <c r="I149" s="36"/>
      <c r="J149" s="36"/>
      <c r="K149" s="32"/>
      <c r="L149" s="36"/>
      <c r="M149" s="36"/>
      <c r="N149" s="36"/>
      <c r="O149" s="36"/>
      <c r="P149" s="36"/>
      <c r="Q149" s="36"/>
      <c r="R149" s="36"/>
      <c r="S149" s="32"/>
    </row>
    <row r="150" spans="1:19" ht="17.25" customHeight="1" x14ac:dyDescent="0.3">
      <c r="A150" s="29"/>
      <c r="B150" s="30" t="s">
        <v>100</v>
      </c>
      <c r="C150" s="31"/>
      <c r="D150" s="31"/>
      <c r="E150" s="31"/>
      <c r="F150" s="31"/>
      <c r="G150" s="31"/>
      <c r="H150" s="31"/>
      <c r="I150" s="31"/>
      <c r="J150" s="31"/>
      <c r="K150" s="32"/>
      <c r="L150" s="31"/>
      <c r="M150" s="31"/>
      <c r="N150" s="31"/>
      <c r="O150" s="31"/>
      <c r="P150" s="31"/>
      <c r="Q150" s="31"/>
      <c r="R150" s="31"/>
      <c r="S150" s="33"/>
    </row>
    <row r="151" spans="1:19" ht="15" x14ac:dyDescent="0.3">
      <c r="B151" s="34" t="s">
        <v>82</v>
      </c>
      <c r="C151" s="35">
        <v>25</v>
      </c>
      <c r="D151" s="31">
        <v>0</v>
      </c>
      <c r="E151" s="36" t="s">
        <v>52</v>
      </c>
      <c r="F151" s="35">
        <v>16</v>
      </c>
      <c r="G151" s="36" t="s">
        <v>52</v>
      </c>
      <c r="H151" s="36">
        <f>SUM(C151:F151)</f>
        <v>41</v>
      </c>
      <c r="I151" s="36" t="s">
        <v>52</v>
      </c>
      <c r="J151" s="36">
        <f t="shared" ref="J151:J165" si="79">SUM(H151:I151)</f>
        <v>41</v>
      </c>
      <c r="K151" s="32"/>
      <c r="L151" s="35">
        <v>141</v>
      </c>
      <c r="M151" s="31">
        <v>38</v>
      </c>
      <c r="N151" s="36" t="s">
        <v>52</v>
      </c>
      <c r="O151" s="35">
        <v>16</v>
      </c>
      <c r="P151" s="36">
        <f>SUM(L151:O151)</f>
        <v>195</v>
      </c>
      <c r="Q151" s="36" t="s">
        <v>52</v>
      </c>
      <c r="R151" s="36">
        <f>SUM(P151:Q151)</f>
        <v>195</v>
      </c>
      <c r="S151" s="32"/>
    </row>
    <row r="152" spans="1:19" ht="15" x14ac:dyDescent="0.3">
      <c r="B152" s="34" t="s">
        <v>95</v>
      </c>
      <c r="C152" s="35">
        <v>0</v>
      </c>
      <c r="D152" s="35">
        <v>0</v>
      </c>
      <c r="E152" s="36" t="s">
        <v>52</v>
      </c>
      <c r="F152" s="35">
        <v>0</v>
      </c>
      <c r="G152" s="36" t="s">
        <v>52</v>
      </c>
      <c r="H152" s="36">
        <f>SUM(C152:F152)</f>
        <v>0</v>
      </c>
      <c r="I152" s="36" t="s">
        <v>52</v>
      </c>
      <c r="J152" s="36">
        <f t="shared" si="79"/>
        <v>0</v>
      </c>
      <c r="K152" s="32"/>
      <c r="L152" s="35">
        <v>8</v>
      </c>
      <c r="M152" s="35">
        <v>0</v>
      </c>
      <c r="N152" s="36" t="s">
        <v>52</v>
      </c>
      <c r="O152" s="35">
        <v>2</v>
      </c>
      <c r="P152" s="36">
        <f>SUM(L152:O152)</f>
        <v>10</v>
      </c>
      <c r="Q152" s="36" t="s">
        <v>52</v>
      </c>
      <c r="R152" s="36">
        <f t="shared" ref="R152:R165" si="80">SUM(P152:Q152)</f>
        <v>10</v>
      </c>
      <c r="S152" s="32"/>
    </row>
    <row r="153" spans="1:19" ht="15" x14ac:dyDescent="0.3">
      <c r="B153" s="34" t="s">
        <v>96</v>
      </c>
      <c r="C153" s="35">
        <v>2425</v>
      </c>
      <c r="D153" s="35">
        <v>12</v>
      </c>
      <c r="E153" s="36" t="s">
        <v>52</v>
      </c>
      <c r="F153" s="35">
        <v>377</v>
      </c>
      <c r="G153" s="36" t="s">
        <v>52</v>
      </c>
      <c r="H153" s="36">
        <f>SUM(C153:F153)</f>
        <v>2814</v>
      </c>
      <c r="I153" s="36" t="s">
        <v>52</v>
      </c>
      <c r="J153" s="36">
        <f t="shared" si="79"/>
        <v>2814</v>
      </c>
      <c r="K153" s="32"/>
      <c r="L153" s="35">
        <v>8564</v>
      </c>
      <c r="M153" s="35">
        <v>121</v>
      </c>
      <c r="N153" s="36" t="s">
        <v>52</v>
      </c>
      <c r="O153" s="35">
        <v>1275</v>
      </c>
      <c r="P153" s="36">
        <f>SUM(L153:O153)</f>
        <v>9960</v>
      </c>
      <c r="Q153" s="36" t="s">
        <v>52</v>
      </c>
      <c r="R153" s="36">
        <f t="shared" si="80"/>
        <v>9960</v>
      </c>
      <c r="S153" s="32"/>
    </row>
    <row r="154" spans="1:19" ht="15" x14ac:dyDescent="0.3">
      <c r="B154" s="34" t="s">
        <v>68</v>
      </c>
      <c r="C154" s="36" t="s">
        <v>52</v>
      </c>
      <c r="D154" s="36" t="s">
        <v>52</v>
      </c>
      <c r="E154" s="36" t="s">
        <v>52</v>
      </c>
      <c r="F154" s="36" t="s">
        <v>52</v>
      </c>
      <c r="G154" s="36" t="s">
        <v>52</v>
      </c>
      <c r="H154" s="36" t="s">
        <v>52</v>
      </c>
      <c r="I154" s="31">
        <v>201</v>
      </c>
      <c r="J154" s="36">
        <f t="shared" si="79"/>
        <v>201</v>
      </c>
      <c r="K154" s="32"/>
      <c r="L154" s="36" t="s">
        <v>52</v>
      </c>
      <c r="M154" s="36" t="s">
        <v>52</v>
      </c>
      <c r="N154" s="36" t="s">
        <v>52</v>
      </c>
      <c r="O154" s="36" t="s">
        <v>52</v>
      </c>
      <c r="P154" s="36" t="s">
        <v>52</v>
      </c>
      <c r="Q154" s="31">
        <v>451</v>
      </c>
      <c r="R154" s="36">
        <f t="shared" si="80"/>
        <v>451</v>
      </c>
      <c r="S154" s="33"/>
    </row>
    <row r="155" spans="1:19" ht="15" x14ac:dyDescent="0.3">
      <c r="B155" s="34" t="s">
        <v>83</v>
      </c>
      <c r="C155" s="31">
        <v>251</v>
      </c>
      <c r="D155" s="31">
        <v>31</v>
      </c>
      <c r="E155" s="36" t="s">
        <v>52</v>
      </c>
      <c r="F155" s="31">
        <v>40</v>
      </c>
      <c r="G155" s="36" t="s">
        <v>52</v>
      </c>
      <c r="H155" s="36">
        <f>SUM(C155:F155)</f>
        <v>322</v>
      </c>
      <c r="I155" s="36" t="s">
        <v>52</v>
      </c>
      <c r="J155" s="36">
        <f t="shared" si="79"/>
        <v>322</v>
      </c>
      <c r="K155" s="32"/>
      <c r="L155" s="31">
        <v>449</v>
      </c>
      <c r="M155" s="31">
        <v>22</v>
      </c>
      <c r="N155" s="36" t="s">
        <v>52</v>
      </c>
      <c r="O155" s="31">
        <v>63</v>
      </c>
      <c r="P155" s="36">
        <f t="shared" ref="P155:P165" si="81">SUM(L155:O155)</f>
        <v>534</v>
      </c>
      <c r="Q155" s="36" t="s">
        <v>52</v>
      </c>
      <c r="R155" s="36">
        <f t="shared" si="80"/>
        <v>534</v>
      </c>
      <c r="S155" s="33"/>
    </row>
    <row r="156" spans="1:19" ht="15" x14ac:dyDescent="0.3">
      <c r="B156" s="34" t="s">
        <v>75</v>
      </c>
      <c r="C156" s="36" t="s">
        <v>52</v>
      </c>
      <c r="D156" s="31">
        <v>0</v>
      </c>
      <c r="E156" s="31">
        <v>0</v>
      </c>
      <c r="F156" s="31">
        <v>0</v>
      </c>
      <c r="G156" s="36" t="s">
        <v>52</v>
      </c>
      <c r="H156" s="36">
        <f>SUM(C156:F156)</f>
        <v>0</v>
      </c>
      <c r="I156" s="31">
        <v>5</v>
      </c>
      <c r="J156" s="36">
        <f t="shared" si="79"/>
        <v>5</v>
      </c>
      <c r="K156" s="32"/>
      <c r="L156" s="36" t="s">
        <v>52</v>
      </c>
      <c r="M156" s="35">
        <v>0</v>
      </c>
      <c r="N156" s="35">
        <v>0</v>
      </c>
      <c r="O156" s="35">
        <v>0</v>
      </c>
      <c r="P156" s="36">
        <f t="shared" si="81"/>
        <v>0</v>
      </c>
      <c r="Q156" s="35">
        <v>29</v>
      </c>
      <c r="R156" s="36">
        <f t="shared" si="80"/>
        <v>29</v>
      </c>
      <c r="S156" s="32"/>
    </row>
    <row r="157" spans="1:19" ht="15" x14ac:dyDescent="0.3">
      <c r="B157" s="34" t="s">
        <v>84</v>
      </c>
      <c r="C157" s="31">
        <v>14</v>
      </c>
      <c r="D157" s="36" t="s">
        <v>52</v>
      </c>
      <c r="E157" s="36" t="s">
        <v>52</v>
      </c>
      <c r="F157" s="36" t="s">
        <v>52</v>
      </c>
      <c r="G157" s="36" t="s">
        <v>52</v>
      </c>
      <c r="H157" s="36">
        <f t="shared" ref="H157:H165" si="82">SUM(C157:F157)</f>
        <v>14</v>
      </c>
      <c r="I157" s="36" t="s">
        <v>52</v>
      </c>
      <c r="J157" s="36">
        <f t="shared" si="79"/>
        <v>14</v>
      </c>
      <c r="K157" s="32"/>
      <c r="L157" s="31">
        <v>145</v>
      </c>
      <c r="M157" s="36" t="s">
        <v>52</v>
      </c>
      <c r="N157" s="36" t="s">
        <v>52</v>
      </c>
      <c r="O157" s="36" t="s">
        <v>52</v>
      </c>
      <c r="P157" s="36">
        <f t="shared" si="81"/>
        <v>145</v>
      </c>
      <c r="Q157" s="36" t="s">
        <v>52</v>
      </c>
      <c r="R157" s="36">
        <f t="shared" si="80"/>
        <v>145</v>
      </c>
      <c r="S157" s="33"/>
    </row>
    <row r="158" spans="1:19" ht="15" x14ac:dyDescent="0.3">
      <c r="B158" s="34" t="s">
        <v>85</v>
      </c>
      <c r="C158" s="37" t="s">
        <v>52</v>
      </c>
      <c r="D158" s="36">
        <v>0</v>
      </c>
      <c r="E158" s="36">
        <v>0</v>
      </c>
      <c r="F158" s="36">
        <v>0</v>
      </c>
      <c r="G158" s="36" t="s">
        <v>52</v>
      </c>
      <c r="H158" s="36">
        <f>SUM(C158:F158)</f>
        <v>0</v>
      </c>
      <c r="I158" s="37" t="s">
        <v>52</v>
      </c>
      <c r="J158" s="36">
        <f>SUM(H158:I158)</f>
        <v>0</v>
      </c>
      <c r="K158" s="32"/>
      <c r="L158" s="37" t="s">
        <v>52</v>
      </c>
      <c r="M158" s="36">
        <v>14</v>
      </c>
      <c r="N158" s="36">
        <v>0</v>
      </c>
      <c r="O158" s="36">
        <v>7</v>
      </c>
      <c r="P158" s="36">
        <f>SUM(L158:O158)</f>
        <v>21</v>
      </c>
      <c r="Q158" s="37" t="s">
        <v>52</v>
      </c>
      <c r="R158" s="36">
        <f>SUM(P158:Q158)</f>
        <v>21</v>
      </c>
      <c r="S158" s="33"/>
    </row>
    <row r="159" spans="1:19" ht="15" x14ac:dyDescent="0.3">
      <c r="B159" s="34" t="s">
        <v>97</v>
      </c>
      <c r="C159" s="31">
        <v>22</v>
      </c>
      <c r="D159" s="36" t="s">
        <v>52</v>
      </c>
      <c r="E159" s="36" t="s">
        <v>52</v>
      </c>
      <c r="F159" s="36" t="s">
        <v>52</v>
      </c>
      <c r="G159" s="36" t="s">
        <v>52</v>
      </c>
      <c r="H159" s="36">
        <f t="shared" si="82"/>
        <v>22</v>
      </c>
      <c r="I159" s="36" t="s">
        <v>52</v>
      </c>
      <c r="J159" s="36">
        <f t="shared" si="79"/>
        <v>22</v>
      </c>
      <c r="K159" s="32"/>
      <c r="L159" s="31">
        <v>95</v>
      </c>
      <c r="M159" s="36" t="s">
        <v>52</v>
      </c>
      <c r="N159" s="36" t="s">
        <v>52</v>
      </c>
      <c r="O159" s="36" t="s">
        <v>52</v>
      </c>
      <c r="P159" s="36">
        <f t="shared" si="81"/>
        <v>95</v>
      </c>
      <c r="Q159" s="36" t="s">
        <v>52</v>
      </c>
      <c r="R159" s="36">
        <f t="shared" si="80"/>
        <v>95</v>
      </c>
      <c r="S159" s="32"/>
    </row>
    <row r="160" spans="1:19" ht="15" x14ac:dyDescent="0.3">
      <c r="B160" s="34" t="s">
        <v>101</v>
      </c>
      <c r="C160" s="36" t="s">
        <v>52</v>
      </c>
      <c r="D160" s="36" t="s">
        <v>52</v>
      </c>
      <c r="E160" s="36" t="s">
        <v>52</v>
      </c>
      <c r="F160" s="31">
        <v>0</v>
      </c>
      <c r="G160" s="36" t="s">
        <v>52</v>
      </c>
      <c r="H160" s="36">
        <f t="shared" si="82"/>
        <v>0</v>
      </c>
      <c r="I160" s="36" t="s">
        <v>52</v>
      </c>
      <c r="J160" s="36">
        <f t="shared" si="79"/>
        <v>0</v>
      </c>
      <c r="K160" s="32"/>
      <c r="L160" s="36" t="s">
        <v>52</v>
      </c>
      <c r="M160" s="36" t="s">
        <v>52</v>
      </c>
      <c r="N160" s="36" t="s">
        <v>52</v>
      </c>
      <c r="O160" s="31">
        <v>20</v>
      </c>
      <c r="P160" s="36">
        <f t="shared" si="81"/>
        <v>20</v>
      </c>
      <c r="Q160" s="36" t="s">
        <v>52</v>
      </c>
      <c r="R160" s="36">
        <f t="shared" si="80"/>
        <v>20</v>
      </c>
      <c r="S160" s="32"/>
    </row>
    <row r="161" spans="1:19" ht="15" x14ac:dyDescent="0.3">
      <c r="B161" s="34" t="s">
        <v>64</v>
      </c>
      <c r="C161" s="31">
        <v>167</v>
      </c>
      <c r="D161" s="36" t="s">
        <v>52</v>
      </c>
      <c r="E161" s="36" t="s">
        <v>52</v>
      </c>
      <c r="F161" s="36" t="s">
        <v>52</v>
      </c>
      <c r="G161" s="36" t="s">
        <v>52</v>
      </c>
      <c r="H161" s="36">
        <f t="shared" si="82"/>
        <v>167</v>
      </c>
      <c r="I161" s="36" t="s">
        <v>52</v>
      </c>
      <c r="J161" s="36">
        <f t="shared" si="79"/>
        <v>167</v>
      </c>
      <c r="K161" s="32"/>
      <c r="L161" s="31">
        <v>74</v>
      </c>
      <c r="M161" s="36" t="s">
        <v>52</v>
      </c>
      <c r="N161" s="36" t="s">
        <v>52</v>
      </c>
      <c r="O161" s="31">
        <v>0</v>
      </c>
      <c r="P161" s="36">
        <f t="shared" si="81"/>
        <v>74</v>
      </c>
      <c r="Q161" s="36" t="s">
        <v>52</v>
      </c>
      <c r="R161" s="36">
        <f t="shared" si="80"/>
        <v>74</v>
      </c>
      <c r="S161" s="33"/>
    </row>
    <row r="162" spans="1:19" ht="15" x14ac:dyDescent="0.3">
      <c r="B162" s="34" t="s">
        <v>86</v>
      </c>
      <c r="C162" s="31">
        <v>9716</v>
      </c>
      <c r="D162" s="31">
        <v>781</v>
      </c>
      <c r="E162" s="36" t="s">
        <v>52</v>
      </c>
      <c r="F162" s="35">
        <v>6195</v>
      </c>
      <c r="G162" s="36" t="s">
        <v>52</v>
      </c>
      <c r="H162" s="36">
        <f t="shared" si="82"/>
        <v>16692</v>
      </c>
      <c r="I162" s="36" t="s">
        <v>52</v>
      </c>
      <c r="J162" s="36">
        <f t="shared" si="79"/>
        <v>16692</v>
      </c>
      <c r="K162" s="32"/>
      <c r="L162" s="31">
        <v>3010</v>
      </c>
      <c r="M162" s="31">
        <v>300</v>
      </c>
      <c r="N162" s="36" t="s">
        <v>52</v>
      </c>
      <c r="O162" s="31">
        <v>1547</v>
      </c>
      <c r="P162" s="36">
        <f t="shared" si="81"/>
        <v>4857</v>
      </c>
      <c r="Q162" s="36" t="s">
        <v>52</v>
      </c>
      <c r="R162" s="36">
        <f t="shared" si="80"/>
        <v>4857</v>
      </c>
      <c r="S162" s="32"/>
    </row>
    <row r="163" spans="1:19" ht="15" x14ac:dyDescent="0.3">
      <c r="B163" s="34" t="s">
        <v>87</v>
      </c>
      <c r="C163" s="35">
        <v>7</v>
      </c>
      <c r="D163" s="36" t="s">
        <v>52</v>
      </c>
      <c r="E163" s="36" t="s">
        <v>52</v>
      </c>
      <c r="F163" s="36" t="s">
        <v>52</v>
      </c>
      <c r="G163" s="36" t="s">
        <v>52</v>
      </c>
      <c r="H163" s="36">
        <f t="shared" si="82"/>
        <v>7</v>
      </c>
      <c r="I163" s="36" t="s">
        <v>52</v>
      </c>
      <c r="J163" s="36">
        <f t="shared" si="79"/>
        <v>7</v>
      </c>
      <c r="K163" s="32"/>
      <c r="L163" s="35">
        <v>58</v>
      </c>
      <c r="M163" s="36" t="s">
        <v>52</v>
      </c>
      <c r="N163" s="36" t="s">
        <v>52</v>
      </c>
      <c r="O163" s="36" t="s">
        <v>52</v>
      </c>
      <c r="P163" s="36">
        <f t="shared" si="81"/>
        <v>58</v>
      </c>
      <c r="Q163" s="36" t="s">
        <v>52</v>
      </c>
      <c r="R163" s="36">
        <f t="shared" si="80"/>
        <v>58</v>
      </c>
      <c r="S163" s="33"/>
    </row>
    <row r="164" spans="1:19" ht="15" x14ac:dyDescent="0.3">
      <c r="B164" s="34" t="s">
        <v>58</v>
      </c>
      <c r="C164" s="36" t="s">
        <v>52</v>
      </c>
      <c r="D164" s="35">
        <v>270</v>
      </c>
      <c r="E164" s="31">
        <v>49</v>
      </c>
      <c r="F164" s="35">
        <v>207</v>
      </c>
      <c r="G164" s="36" t="s">
        <v>52</v>
      </c>
      <c r="H164" s="36">
        <f t="shared" si="82"/>
        <v>526</v>
      </c>
      <c r="I164" s="35">
        <v>4294</v>
      </c>
      <c r="J164" s="36">
        <f t="shared" si="79"/>
        <v>4820</v>
      </c>
      <c r="K164" s="32"/>
      <c r="L164" s="36" t="s">
        <v>52</v>
      </c>
      <c r="M164" s="35">
        <v>264</v>
      </c>
      <c r="N164" s="31">
        <v>26</v>
      </c>
      <c r="O164" s="35">
        <v>177</v>
      </c>
      <c r="P164" s="36">
        <f t="shared" si="81"/>
        <v>467</v>
      </c>
      <c r="Q164" s="35">
        <v>3691</v>
      </c>
      <c r="R164" s="36">
        <f t="shared" si="80"/>
        <v>4158</v>
      </c>
      <c r="S164" s="33"/>
    </row>
    <row r="165" spans="1:19" ht="15" x14ac:dyDescent="0.3">
      <c r="B165" s="34" t="s">
        <v>59</v>
      </c>
      <c r="C165" s="36" t="s">
        <v>52</v>
      </c>
      <c r="D165" s="35">
        <v>220</v>
      </c>
      <c r="E165" s="31">
        <v>59</v>
      </c>
      <c r="F165" s="35">
        <v>182</v>
      </c>
      <c r="G165" s="36" t="s">
        <v>52</v>
      </c>
      <c r="H165" s="36">
        <f t="shared" si="82"/>
        <v>461</v>
      </c>
      <c r="I165" s="35">
        <v>3116</v>
      </c>
      <c r="J165" s="36">
        <f t="shared" si="79"/>
        <v>3577</v>
      </c>
      <c r="K165" s="32"/>
      <c r="L165" s="36" t="s">
        <v>52</v>
      </c>
      <c r="M165" s="35">
        <v>100</v>
      </c>
      <c r="N165" s="31">
        <v>8</v>
      </c>
      <c r="O165" s="35">
        <v>25</v>
      </c>
      <c r="P165" s="36">
        <f t="shared" si="81"/>
        <v>133</v>
      </c>
      <c r="Q165" s="35">
        <v>1150</v>
      </c>
      <c r="R165" s="36">
        <f t="shared" si="80"/>
        <v>1283</v>
      </c>
      <c r="S165" s="33"/>
    </row>
    <row r="166" spans="1:19" ht="15" x14ac:dyDescent="0.3">
      <c r="B166" s="41" t="s">
        <v>102</v>
      </c>
      <c r="C166" s="36">
        <f t="shared" ref="C166:J166" si="83">SUM(C151:C165)</f>
        <v>12627</v>
      </c>
      <c r="D166" s="36">
        <f t="shared" si="83"/>
        <v>1314</v>
      </c>
      <c r="E166" s="36">
        <f t="shared" si="83"/>
        <v>108</v>
      </c>
      <c r="F166" s="36">
        <f t="shared" si="83"/>
        <v>7017</v>
      </c>
      <c r="G166" s="36" t="s">
        <v>52</v>
      </c>
      <c r="H166" s="36">
        <f t="shared" si="83"/>
        <v>21066</v>
      </c>
      <c r="I166" s="36">
        <f t="shared" si="83"/>
        <v>7616</v>
      </c>
      <c r="J166" s="36">
        <f t="shared" si="83"/>
        <v>28682</v>
      </c>
      <c r="K166" s="32"/>
      <c r="L166" s="36">
        <f t="shared" ref="L166:R166" si="84">SUM(L151:L165)</f>
        <v>12544</v>
      </c>
      <c r="M166" s="36">
        <f t="shared" si="84"/>
        <v>859</v>
      </c>
      <c r="N166" s="36">
        <f t="shared" si="84"/>
        <v>34</v>
      </c>
      <c r="O166" s="36">
        <f t="shared" si="84"/>
        <v>3132</v>
      </c>
      <c r="P166" s="36">
        <f t="shared" si="84"/>
        <v>16569</v>
      </c>
      <c r="Q166" s="36">
        <f t="shared" si="84"/>
        <v>5321</v>
      </c>
      <c r="R166" s="36">
        <f t="shared" si="84"/>
        <v>21890</v>
      </c>
      <c r="S166" s="32"/>
    </row>
    <row r="167" spans="1:19" ht="15" x14ac:dyDescent="0.3">
      <c r="B167" s="41"/>
      <c r="C167" s="36"/>
      <c r="D167" s="36"/>
      <c r="E167" s="36"/>
      <c r="F167" s="36"/>
      <c r="G167" s="36"/>
      <c r="H167" s="36"/>
      <c r="I167" s="36"/>
      <c r="J167" s="36"/>
      <c r="K167" s="32"/>
      <c r="L167" s="36"/>
      <c r="M167" s="36"/>
      <c r="N167" s="36"/>
      <c r="O167" s="36"/>
      <c r="P167" s="36"/>
      <c r="Q167" s="36"/>
      <c r="R167" s="36"/>
      <c r="S167" s="32"/>
    </row>
    <row r="168" spans="1:19" ht="17.25" customHeight="1" x14ac:dyDescent="0.3">
      <c r="A168" s="29"/>
      <c r="B168" s="30" t="s">
        <v>93</v>
      </c>
      <c r="C168" s="31"/>
      <c r="D168" s="31"/>
      <c r="E168" s="31"/>
      <c r="F168" s="31"/>
      <c r="G168" s="31"/>
      <c r="H168" s="31"/>
      <c r="I168" s="31"/>
      <c r="J168" s="31"/>
      <c r="K168" s="32"/>
      <c r="L168" s="31"/>
      <c r="M168" s="31"/>
      <c r="N168" s="31"/>
      <c r="O168" s="31"/>
      <c r="P168" s="31"/>
      <c r="Q168" s="31"/>
      <c r="R168" s="31"/>
      <c r="S168" s="33"/>
    </row>
    <row r="169" spans="1:19" ht="15" x14ac:dyDescent="0.3">
      <c r="B169" s="34" t="s">
        <v>82</v>
      </c>
      <c r="C169" s="35">
        <f t="shared" ref="C169:D171" si="85">SUM(C134,C151)</f>
        <v>29</v>
      </c>
      <c r="D169" s="35">
        <f t="shared" si="85"/>
        <v>0</v>
      </c>
      <c r="E169" s="36" t="s">
        <v>52</v>
      </c>
      <c r="F169" s="35">
        <f>SUM(F134,F151)</f>
        <v>19</v>
      </c>
      <c r="G169" s="36" t="s">
        <v>52</v>
      </c>
      <c r="H169" s="36">
        <f>SUM(C169:F169)</f>
        <v>48</v>
      </c>
      <c r="I169" s="36" t="s">
        <v>52</v>
      </c>
      <c r="J169" s="36">
        <f t="shared" ref="J169:J183" si="86">SUM(H169:I169)</f>
        <v>48</v>
      </c>
      <c r="K169" s="32"/>
      <c r="L169" s="35">
        <f t="shared" ref="L169:M171" si="87">SUM(L134,L151)</f>
        <v>366</v>
      </c>
      <c r="M169" s="35">
        <f t="shared" si="87"/>
        <v>38</v>
      </c>
      <c r="N169" s="36" t="s">
        <v>52</v>
      </c>
      <c r="O169" s="35">
        <f>SUM(O134,O151)</f>
        <v>19</v>
      </c>
      <c r="P169" s="36">
        <f>SUM(L169:O169)</f>
        <v>423</v>
      </c>
      <c r="Q169" s="36" t="s">
        <v>52</v>
      </c>
      <c r="R169" s="36">
        <f>SUM(P169:Q169)</f>
        <v>423</v>
      </c>
      <c r="S169" s="32"/>
    </row>
    <row r="170" spans="1:19" ht="15" x14ac:dyDescent="0.3">
      <c r="B170" s="34" t="s">
        <v>95</v>
      </c>
      <c r="C170" s="35">
        <f t="shared" si="85"/>
        <v>0</v>
      </c>
      <c r="D170" s="35">
        <f t="shared" si="85"/>
        <v>0</v>
      </c>
      <c r="E170" s="36" t="s">
        <v>52</v>
      </c>
      <c r="F170" s="35">
        <f>SUM(F135,F152)</f>
        <v>0</v>
      </c>
      <c r="G170" s="36" t="s">
        <v>52</v>
      </c>
      <c r="H170" s="36">
        <f>SUM(C170:F170)</f>
        <v>0</v>
      </c>
      <c r="I170" s="36" t="s">
        <v>52</v>
      </c>
      <c r="J170" s="36">
        <f t="shared" si="86"/>
        <v>0</v>
      </c>
      <c r="K170" s="32"/>
      <c r="L170" s="35">
        <f t="shared" si="87"/>
        <v>74</v>
      </c>
      <c r="M170" s="35">
        <f t="shared" si="87"/>
        <v>0</v>
      </c>
      <c r="N170" s="36" t="s">
        <v>52</v>
      </c>
      <c r="O170" s="35">
        <f>SUM(O135,O152)</f>
        <v>24</v>
      </c>
      <c r="P170" s="36">
        <f>SUM(L170:O170)</f>
        <v>98</v>
      </c>
      <c r="Q170" s="36" t="s">
        <v>52</v>
      </c>
      <c r="R170" s="36">
        <f t="shared" ref="R170:R183" si="88">SUM(P170:Q170)</f>
        <v>98</v>
      </c>
      <c r="S170" s="32"/>
    </row>
    <row r="171" spans="1:19" ht="15" x14ac:dyDescent="0.3">
      <c r="B171" s="34" t="s">
        <v>96</v>
      </c>
      <c r="C171" s="35">
        <f t="shared" si="85"/>
        <v>4933</v>
      </c>
      <c r="D171" s="35">
        <f t="shared" si="85"/>
        <v>58</v>
      </c>
      <c r="E171" s="36" t="s">
        <v>52</v>
      </c>
      <c r="F171" s="35">
        <f>SUM(F136,F153)</f>
        <v>900</v>
      </c>
      <c r="G171" s="36" t="s">
        <v>52</v>
      </c>
      <c r="H171" s="36">
        <f>SUM(C171:F171)</f>
        <v>5891</v>
      </c>
      <c r="I171" s="36" t="s">
        <v>52</v>
      </c>
      <c r="J171" s="36">
        <f t="shared" si="86"/>
        <v>5891</v>
      </c>
      <c r="K171" s="32"/>
      <c r="L171" s="35">
        <f t="shared" si="87"/>
        <v>14199</v>
      </c>
      <c r="M171" s="35">
        <f t="shared" si="87"/>
        <v>206</v>
      </c>
      <c r="N171" s="36" t="s">
        <v>52</v>
      </c>
      <c r="O171" s="35">
        <f>SUM(O136,O153)</f>
        <v>2257</v>
      </c>
      <c r="P171" s="36">
        <f>SUM(L171:O171)</f>
        <v>16662</v>
      </c>
      <c r="Q171" s="36" t="s">
        <v>52</v>
      </c>
      <c r="R171" s="36">
        <f t="shared" si="88"/>
        <v>16662</v>
      </c>
      <c r="S171" s="32"/>
    </row>
    <row r="172" spans="1:19" ht="15" x14ac:dyDescent="0.3">
      <c r="B172" s="34" t="s">
        <v>68</v>
      </c>
      <c r="C172" s="36" t="s">
        <v>52</v>
      </c>
      <c r="D172" s="36" t="s">
        <v>52</v>
      </c>
      <c r="E172" s="36" t="s">
        <v>52</v>
      </c>
      <c r="F172" s="36" t="s">
        <v>52</v>
      </c>
      <c r="G172" s="36" t="s">
        <v>52</v>
      </c>
      <c r="H172" s="36" t="s">
        <v>52</v>
      </c>
      <c r="I172" s="35">
        <f>SUM(I137,I154)</f>
        <v>201</v>
      </c>
      <c r="J172" s="36">
        <f t="shared" si="86"/>
        <v>201</v>
      </c>
      <c r="K172" s="32"/>
      <c r="L172" s="36" t="s">
        <v>52</v>
      </c>
      <c r="M172" s="36" t="s">
        <v>52</v>
      </c>
      <c r="N172" s="36" t="s">
        <v>52</v>
      </c>
      <c r="O172" s="36" t="s">
        <v>52</v>
      </c>
      <c r="P172" s="36" t="s">
        <v>52</v>
      </c>
      <c r="Q172" s="35">
        <f>SUM(Q137,Q154)</f>
        <v>615</v>
      </c>
      <c r="R172" s="36">
        <f t="shared" si="88"/>
        <v>615</v>
      </c>
      <c r="S172" s="33"/>
    </row>
    <row r="173" spans="1:19" ht="15" x14ac:dyDescent="0.3">
      <c r="B173" s="34" t="s">
        <v>83</v>
      </c>
      <c r="C173" s="35">
        <f>SUM(C138,C155)</f>
        <v>314</v>
      </c>
      <c r="D173" s="35">
        <f>SUM(D138,D155)</f>
        <v>31</v>
      </c>
      <c r="E173" s="36" t="s">
        <v>52</v>
      </c>
      <c r="F173" s="35">
        <f>SUM(F138,F155)</f>
        <v>40</v>
      </c>
      <c r="G173" s="36" t="s">
        <v>52</v>
      </c>
      <c r="H173" s="36">
        <f>SUM(C173:F173)</f>
        <v>385</v>
      </c>
      <c r="I173" s="36" t="s">
        <v>52</v>
      </c>
      <c r="J173" s="36">
        <f t="shared" si="86"/>
        <v>385</v>
      </c>
      <c r="K173" s="32"/>
      <c r="L173" s="35">
        <f>SUM(L138,L155)</f>
        <v>769</v>
      </c>
      <c r="M173" s="35">
        <f>SUM(M138,M155)</f>
        <v>22</v>
      </c>
      <c r="N173" s="36" t="s">
        <v>52</v>
      </c>
      <c r="O173" s="35">
        <f>SUM(O138,O155)</f>
        <v>94</v>
      </c>
      <c r="P173" s="36">
        <f t="shared" ref="P173:P183" si="89">SUM(L173:O173)</f>
        <v>885</v>
      </c>
      <c r="Q173" s="36" t="s">
        <v>52</v>
      </c>
      <c r="R173" s="36">
        <f t="shared" si="88"/>
        <v>885</v>
      </c>
      <c r="S173" s="33"/>
    </row>
    <row r="174" spans="1:19" ht="15" x14ac:dyDescent="0.3">
      <c r="B174" s="34" t="s">
        <v>75</v>
      </c>
      <c r="C174" s="36" t="s">
        <v>52</v>
      </c>
      <c r="D174" s="35">
        <f>SUM(D139,D156)</f>
        <v>0</v>
      </c>
      <c r="E174" s="35">
        <f>SUM(E139,E156)</f>
        <v>0</v>
      </c>
      <c r="F174" s="35">
        <f>SUM(F139,F156)</f>
        <v>0</v>
      </c>
      <c r="G174" s="36" t="s">
        <v>52</v>
      </c>
      <c r="H174" s="36">
        <f t="shared" ref="H174:H183" si="90">SUM(C174:F174)</f>
        <v>0</v>
      </c>
      <c r="I174" s="35">
        <f>SUM(I139,I156)</f>
        <v>5</v>
      </c>
      <c r="J174" s="36">
        <f t="shared" si="86"/>
        <v>5</v>
      </c>
      <c r="K174" s="32"/>
      <c r="L174" s="36" t="s">
        <v>52</v>
      </c>
      <c r="M174" s="35">
        <f>SUM(M139,M156)</f>
        <v>0</v>
      </c>
      <c r="N174" s="35">
        <f>SUM(N139,N156)</f>
        <v>0</v>
      </c>
      <c r="O174" s="35">
        <f>SUM(O139,O156)</f>
        <v>0</v>
      </c>
      <c r="P174" s="36">
        <f t="shared" si="89"/>
        <v>0</v>
      </c>
      <c r="Q174" s="35">
        <f>SUM(Q139,Q156)</f>
        <v>112</v>
      </c>
      <c r="R174" s="36">
        <f t="shared" si="88"/>
        <v>112</v>
      </c>
      <c r="S174" s="32"/>
    </row>
    <row r="175" spans="1:19" ht="15" x14ac:dyDescent="0.3">
      <c r="B175" s="34" t="s">
        <v>84</v>
      </c>
      <c r="C175" s="35">
        <f>SUM(C140,C157)</f>
        <v>71</v>
      </c>
      <c r="D175" s="36" t="s">
        <v>52</v>
      </c>
      <c r="E175" s="36" t="s">
        <v>52</v>
      </c>
      <c r="F175" s="36" t="s">
        <v>52</v>
      </c>
      <c r="G175" s="36" t="s">
        <v>52</v>
      </c>
      <c r="H175" s="36">
        <f t="shared" si="90"/>
        <v>71</v>
      </c>
      <c r="I175" s="36" t="s">
        <v>52</v>
      </c>
      <c r="J175" s="36">
        <f t="shared" si="86"/>
        <v>71</v>
      </c>
      <c r="K175" s="32"/>
      <c r="L175" s="35">
        <f>SUM(L140,L157)</f>
        <v>202</v>
      </c>
      <c r="M175" s="36" t="s">
        <v>52</v>
      </c>
      <c r="N175" s="36" t="s">
        <v>52</v>
      </c>
      <c r="O175" s="36" t="s">
        <v>52</v>
      </c>
      <c r="P175" s="36">
        <f t="shared" si="89"/>
        <v>202</v>
      </c>
      <c r="Q175" s="36" t="s">
        <v>52</v>
      </c>
      <c r="R175" s="36">
        <f t="shared" si="88"/>
        <v>202</v>
      </c>
      <c r="S175" s="33"/>
    </row>
    <row r="176" spans="1:19" ht="15" x14ac:dyDescent="0.3">
      <c r="B176" s="34" t="s">
        <v>85</v>
      </c>
      <c r="C176" s="37" t="s">
        <v>52</v>
      </c>
      <c r="D176" s="31">
        <f>D158</f>
        <v>0</v>
      </c>
      <c r="E176" s="31">
        <f>E158</f>
        <v>0</v>
      </c>
      <c r="F176" s="31">
        <f>F158</f>
        <v>0</v>
      </c>
      <c r="G176" s="36" t="s">
        <v>52</v>
      </c>
      <c r="H176" s="36">
        <f t="shared" si="90"/>
        <v>0</v>
      </c>
      <c r="I176" s="37" t="s">
        <v>52</v>
      </c>
      <c r="J176" s="36">
        <f t="shared" si="86"/>
        <v>0</v>
      </c>
      <c r="K176" s="32"/>
      <c r="L176" s="37" t="s">
        <v>52</v>
      </c>
      <c r="M176" s="31">
        <f t="shared" ref="M176:O176" si="91">M158</f>
        <v>14</v>
      </c>
      <c r="N176" s="31">
        <f t="shared" si="91"/>
        <v>0</v>
      </c>
      <c r="O176" s="31">
        <f t="shared" si="91"/>
        <v>7</v>
      </c>
      <c r="P176" s="36">
        <f t="shared" si="89"/>
        <v>21</v>
      </c>
      <c r="Q176" s="37" t="s">
        <v>52</v>
      </c>
      <c r="R176" s="36">
        <f t="shared" si="88"/>
        <v>21</v>
      </c>
      <c r="S176" s="33"/>
    </row>
    <row r="177" spans="1:19" ht="15" x14ac:dyDescent="0.3">
      <c r="B177" s="34" t="s">
        <v>97</v>
      </c>
      <c r="C177" s="35">
        <f>SUM(C141,C159)</f>
        <v>50</v>
      </c>
      <c r="D177" s="36" t="s">
        <v>52</v>
      </c>
      <c r="E177" s="36" t="s">
        <v>52</v>
      </c>
      <c r="F177" s="36" t="s">
        <v>52</v>
      </c>
      <c r="G177" s="36" t="s">
        <v>52</v>
      </c>
      <c r="H177" s="36">
        <f t="shared" si="90"/>
        <v>50</v>
      </c>
      <c r="I177" s="36" t="s">
        <v>52</v>
      </c>
      <c r="J177" s="36">
        <f t="shared" si="86"/>
        <v>50</v>
      </c>
      <c r="K177" s="32"/>
      <c r="L177" s="35">
        <f>SUM(L141,L159)</f>
        <v>130</v>
      </c>
      <c r="M177" s="36" t="s">
        <v>52</v>
      </c>
      <c r="N177" s="36" t="s">
        <v>52</v>
      </c>
      <c r="O177" s="36" t="s">
        <v>52</v>
      </c>
      <c r="P177" s="36">
        <f t="shared" si="89"/>
        <v>130</v>
      </c>
      <c r="Q177" s="36" t="s">
        <v>52</v>
      </c>
      <c r="R177" s="36">
        <f t="shared" si="88"/>
        <v>130</v>
      </c>
      <c r="S177" s="32"/>
    </row>
    <row r="178" spans="1:19" ht="15" x14ac:dyDescent="0.3">
      <c r="B178" s="34" t="s">
        <v>98</v>
      </c>
      <c r="C178" s="36" t="s">
        <v>52</v>
      </c>
      <c r="D178" s="36" t="s">
        <v>52</v>
      </c>
      <c r="E178" s="36" t="s">
        <v>52</v>
      </c>
      <c r="F178" s="35">
        <f>SUM(F142,F160)</f>
        <v>38</v>
      </c>
      <c r="G178" s="36" t="s">
        <v>52</v>
      </c>
      <c r="H178" s="36">
        <f t="shared" si="90"/>
        <v>38</v>
      </c>
      <c r="I178" s="36" t="s">
        <v>52</v>
      </c>
      <c r="J178" s="36">
        <f t="shared" si="86"/>
        <v>38</v>
      </c>
      <c r="K178" s="32"/>
      <c r="L178" s="36" t="s">
        <v>52</v>
      </c>
      <c r="M178" s="36" t="s">
        <v>52</v>
      </c>
      <c r="N178" s="36" t="s">
        <v>52</v>
      </c>
      <c r="O178" s="35">
        <f>SUM(O142,O160)</f>
        <v>58</v>
      </c>
      <c r="P178" s="36">
        <f t="shared" si="89"/>
        <v>58</v>
      </c>
      <c r="Q178" s="36" t="s">
        <v>52</v>
      </c>
      <c r="R178" s="36">
        <f t="shared" si="88"/>
        <v>58</v>
      </c>
      <c r="S178" s="32"/>
    </row>
    <row r="179" spans="1:19" ht="15" x14ac:dyDescent="0.3">
      <c r="B179" s="34" t="s">
        <v>64</v>
      </c>
      <c r="C179" s="35">
        <f>SUM(C143,C161)</f>
        <v>300</v>
      </c>
      <c r="D179" s="36" t="s">
        <v>52</v>
      </c>
      <c r="E179" s="36" t="s">
        <v>52</v>
      </c>
      <c r="F179" s="35">
        <f>SUM(F143,F161)</f>
        <v>0</v>
      </c>
      <c r="G179" s="36" t="s">
        <v>52</v>
      </c>
      <c r="H179" s="36">
        <f t="shared" si="90"/>
        <v>300</v>
      </c>
      <c r="I179" s="36" t="s">
        <v>52</v>
      </c>
      <c r="J179" s="36">
        <f t="shared" si="86"/>
        <v>300</v>
      </c>
      <c r="K179" s="32"/>
      <c r="L179" s="35">
        <f>SUM(L143,L161)</f>
        <v>94</v>
      </c>
      <c r="M179" s="36" t="s">
        <v>52</v>
      </c>
      <c r="N179" s="36" t="s">
        <v>52</v>
      </c>
      <c r="O179" s="35">
        <f>SUM(O143,O161)</f>
        <v>0</v>
      </c>
      <c r="P179" s="36">
        <f t="shared" si="89"/>
        <v>94</v>
      </c>
      <c r="Q179" s="36" t="s">
        <v>52</v>
      </c>
      <c r="R179" s="36">
        <f t="shared" si="88"/>
        <v>94</v>
      </c>
      <c r="S179" s="33"/>
    </row>
    <row r="180" spans="1:19" ht="15" x14ac:dyDescent="0.3">
      <c r="B180" s="34" t="s">
        <v>86</v>
      </c>
      <c r="C180" s="35">
        <f>SUM(C144,C162)</f>
        <v>11448</v>
      </c>
      <c r="D180" s="35">
        <f>SUM(D144,D162)</f>
        <v>800</v>
      </c>
      <c r="E180" s="36" t="s">
        <v>52</v>
      </c>
      <c r="F180" s="35">
        <f>SUM(F144,F162)</f>
        <v>7650</v>
      </c>
      <c r="G180" s="36" t="s">
        <v>52</v>
      </c>
      <c r="H180" s="36">
        <f t="shared" si="90"/>
        <v>19898</v>
      </c>
      <c r="I180" s="36" t="s">
        <v>52</v>
      </c>
      <c r="J180" s="36">
        <f t="shared" si="86"/>
        <v>19898</v>
      </c>
      <c r="K180" s="32"/>
      <c r="L180" s="35">
        <f>SUM(L144,L162)</f>
        <v>3738</v>
      </c>
      <c r="M180" s="35">
        <f>SUM(M144,M162)</f>
        <v>351</v>
      </c>
      <c r="N180" s="36" t="s">
        <v>52</v>
      </c>
      <c r="O180" s="35">
        <f>SUM(O144,O162)</f>
        <v>2263</v>
      </c>
      <c r="P180" s="36">
        <f t="shared" si="89"/>
        <v>6352</v>
      </c>
      <c r="Q180" s="36" t="s">
        <v>52</v>
      </c>
      <c r="R180" s="36">
        <f t="shared" si="88"/>
        <v>6352</v>
      </c>
      <c r="S180" s="32"/>
    </row>
    <row r="181" spans="1:19" ht="15" x14ac:dyDescent="0.3">
      <c r="B181" s="34" t="s">
        <v>87</v>
      </c>
      <c r="C181" s="35">
        <f>SUM(C145,C163)</f>
        <v>8</v>
      </c>
      <c r="D181" s="36" t="s">
        <v>52</v>
      </c>
      <c r="E181" s="36" t="s">
        <v>52</v>
      </c>
      <c r="F181" s="36" t="s">
        <v>52</v>
      </c>
      <c r="G181" s="36" t="s">
        <v>52</v>
      </c>
      <c r="H181" s="36">
        <f t="shared" si="90"/>
        <v>8</v>
      </c>
      <c r="I181" s="36" t="s">
        <v>52</v>
      </c>
      <c r="J181" s="36">
        <f t="shared" si="86"/>
        <v>8</v>
      </c>
      <c r="K181" s="32"/>
      <c r="L181" s="35">
        <f>SUM(L145,L163)</f>
        <v>191</v>
      </c>
      <c r="M181" s="36" t="s">
        <v>52</v>
      </c>
      <c r="N181" s="36" t="s">
        <v>52</v>
      </c>
      <c r="O181" s="36" t="s">
        <v>52</v>
      </c>
      <c r="P181" s="36">
        <f t="shared" si="89"/>
        <v>191</v>
      </c>
      <c r="Q181" s="36" t="s">
        <v>52</v>
      </c>
      <c r="R181" s="36">
        <f t="shared" si="88"/>
        <v>191</v>
      </c>
      <c r="S181" s="33"/>
    </row>
    <row r="182" spans="1:19" ht="15" x14ac:dyDescent="0.3">
      <c r="B182" s="34" t="s">
        <v>58</v>
      </c>
      <c r="C182" s="36" t="s">
        <v>52</v>
      </c>
      <c r="D182" s="35">
        <f t="shared" ref="D182:F183" si="92">SUM(D146,D164)</f>
        <v>396</v>
      </c>
      <c r="E182" s="35">
        <f t="shared" si="92"/>
        <v>49</v>
      </c>
      <c r="F182" s="35">
        <f t="shared" si="92"/>
        <v>271</v>
      </c>
      <c r="G182" s="36" t="s">
        <v>52</v>
      </c>
      <c r="H182" s="36">
        <f t="shared" si="90"/>
        <v>716</v>
      </c>
      <c r="I182" s="35">
        <f>SUM(I146,I164)</f>
        <v>7876</v>
      </c>
      <c r="J182" s="36">
        <f t="shared" si="86"/>
        <v>8592</v>
      </c>
      <c r="K182" s="32"/>
      <c r="L182" s="36" t="s">
        <v>52</v>
      </c>
      <c r="M182" s="35">
        <f t="shared" ref="M182:O183" si="93">SUM(M146,M164)</f>
        <v>288</v>
      </c>
      <c r="N182" s="35">
        <f t="shared" si="93"/>
        <v>26</v>
      </c>
      <c r="O182" s="35">
        <f t="shared" si="93"/>
        <v>250</v>
      </c>
      <c r="P182" s="36">
        <f t="shared" si="89"/>
        <v>564</v>
      </c>
      <c r="Q182" s="35">
        <f>SUM(Q146,Q164)</f>
        <v>5529</v>
      </c>
      <c r="R182" s="36">
        <f t="shared" si="88"/>
        <v>6093</v>
      </c>
      <c r="S182" s="33"/>
    </row>
    <row r="183" spans="1:19" ht="15" x14ac:dyDescent="0.3">
      <c r="B183" s="34" t="s">
        <v>59</v>
      </c>
      <c r="C183" s="36" t="s">
        <v>52</v>
      </c>
      <c r="D183" s="35">
        <f t="shared" si="92"/>
        <v>333</v>
      </c>
      <c r="E183" s="35">
        <f t="shared" si="92"/>
        <v>67</v>
      </c>
      <c r="F183" s="35">
        <f t="shared" si="92"/>
        <v>229</v>
      </c>
      <c r="G183" s="36" t="s">
        <v>52</v>
      </c>
      <c r="H183" s="36">
        <f t="shared" si="90"/>
        <v>629</v>
      </c>
      <c r="I183" s="35">
        <f>SUM(I147,I165)</f>
        <v>6035</v>
      </c>
      <c r="J183" s="36">
        <f t="shared" si="86"/>
        <v>6664</v>
      </c>
      <c r="K183" s="32"/>
      <c r="L183" s="36" t="s">
        <v>52</v>
      </c>
      <c r="M183" s="35">
        <f t="shared" si="93"/>
        <v>114</v>
      </c>
      <c r="N183" s="35">
        <f t="shared" si="93"/>
        <v>8</v>
      </c>
      <c r="O183" s="35">
        <f t="shared" si="93"/>
        <v>60</v>
      </c>
      <c r="P183" s="36">
        <f t="shared" si="89"/>
        <v>182</v>
      </c>
      <c r="Q183" s="35">
        <f>SUM(Q147,Q165)</f>
        <v>1788</v>
      </c>
      <c r="R183" s="36">
        <f t="shared" si="88"/>
        <v>1970</v>
      </c>
      <c r="S183" s="33"/>
    </row>
    <row r="184" spans="1:19" ht="15.5" thickBot="1" x14ac:dyDescent="0.35">
      <c r="B184" s="41" t="s">
        <v>103</v>
      </c>
      <c r="C184" s="36">
        <f t="shared" ref="C184:J184" si="94">SUM(C169:C183)</f>
        <v>17153</v>
      </c>
      <c r="D184" s="36">
        <f t="shared" si="94"/>
        <v>1618</v>
      </c>
      <c r="E184" s="36">
        <f t="shared" si="94"/>
        <v>116</v>
      </c>
      <c r="F184" s="36">
        <f t="shared" si="94"/>
        <v>9147</v>
      </c>
      <c r="G184" s="36" t="s">
        <v>52</v>
      </c>
      <c r="H184" s="36">
        <f t="shared" si="94"/>
        <v>28034</v>
      </c>
      <c r="I184" s="36">
        <f t="shared" si="94"/>
        <v>14117</v>
      </c>
      <c r="J184" s="36">
        <f t="shared" si="94"/>
        <v>42151</v>
      </c>
      <c r="K184" s="32"/>
      <c r="L184" s="36">
        <f t="shared" ref="L184:R184" si="95">SUM(L169:L183)</f>
        <v>19763</v>
      </c>
      <c r="M184" s="36">
        <f t="shared" si="95"/>
        <v>1033</v>
      </c>
      <c r="N184" s="36">
        <f t="shared" si="95"/>
        <v>34</v>
      </c>
      <c r="O184" s="36">
        <f t="shared" si="95"/>
        <v>5032</v>
      </c>
      <c r="P184" s="36">
        <f t="shared" si="95"/>
        <v>25862</v>
      </c>
      <c r="Q184" s="36">
        <f t="shared" si="95"/>
        <v>8044</v>
      </c>
      <c r="R184" s="36">
        <f t="shared" si="95"/>
        <v>33906</v>
      </c>
      <c r="S184" s="32"/>
    </row>
    <row r="185" spans="1:19" x14ac:dyDescent="0.25">
      <c r="A185" s="46"/>
      <c r="B185" s="46"/>
      <c r="C185" s="46"/>
      <c r="D185" s="46"/>
      <c r="E185" s="46"/>
      <c r="F185" s="46"/>
      <c r="G185" s="46"/>
      <c r="H185" s="46"/>
      <c r="I185" s="46"/>
      <c r="J185" s="46"/>
      <c r="K185" s="47"/>
      <c r="L185" s="46"/>
      <c r="M185" s="46"/>
      <c r="N185" s="46"/>
      <c r="O185" s="46"/>
      <c r="P185" s="46"/>
      <c r="Q185" s="46"/>
      <c r="R185" s="46"/>
    </row>
    <row r="186" spans="1:19" ht="17.25" customHeight="1" x14ac:dyDescent="0.3">
      <c r="A186" s="29" t="s">
        <v>104</v>
      </c>
      <c r="B186" s="30" t="s">
        <v>105</v>
      </c>
      <c r="C186" s="31"/>
      <c r="D186" s="31"/>
      <c r="E186" s="31"/>
      <c r="F186" s="31"/>
      <c r="G186" s="31"/>
      <c r="H186" s="31"/>
      <c r="I186" s="31"/>
      <c r="J186" s="31"/>
      <c r="K186" s="32"/>
      <c r="L186" s="31"/>
      <c r="M186" s="31"/>
      <c r="N186" s="31"/>
      <c r="O186" s="31"/>
      <c r="P186" s="31"/>
      <c r="Q186" s="31"/>
      <c r="R186" s="31"/>
      <c r="S186" s="33"/>
    </row>
    <row r="187" spans="1:19" ht="15" x14ac:dyDescent="0.3">
      <c r="B187" s="34" t="s">
        <v>82</v>
      </c>
      <c r="C187" s="35">
        <v>55</v>
      </c>
      <c r="D187" s="48">
        <v>0</v>
      </c>
      <c r="E187" s="37" t="s">
        <v>52</v>
      </c>
      <c r="F187" s="35">
        <v>14</v>
      </c>
      <c r="G187" s="36" t="s">
        <v>52</v>
      </c>
      <c r="H187" s="36">
        <f>SUM(C187:F187)</f>
        <v>69</v>
      </c>
      <c r="I187" s="37" t="s">
        <v>52</v>
      </c>
      <c r="J187" s="36">
        <f t="shared" ref="J187:J192" si="96">SUM(H187:I187)</f>
        <v>69</v>
      </c>
      <c r="K187" s="32"/>
      <c r="L187" s="35">
        <v>2106</v>
      </c>
      <c r="M187" s="48">
        <v>30</v>
      </c>
      <c r="N187" s="37" t="s">
        <v>52</v>
      </c>
      <c r="O187" s="35">
        <v>439</v>
      </c>
      <c r="P187" s="36">
        <f>SUM(L187:O187)</f>
        <v>2575</v>
      </c>
      <c r="Q187" s="37" t="s">
        <v>52</v>
      </c>
      <c r="R187" s="36">
        <f>SUM(P187:Q187)</f>
        <v>2575</v>
      </c>
      <c r="S187" s="32"/>
    </row>
    <row r="188" spans="1:19" ht="15" x14ac:dyDescent="0.3">
      <c r="B188" s="34" t="s">
        <v>95</v>
      </c>
      <c r="C188" s="35">
        <v>0</v>
      </c>
      <c r="D188" s="35">
        <v>0</v>
      </c>
      <c r="E188" s="37" t="s">
        <v>52</v>
      </c>
      <c r="F188" s="35">
        <v>0</v>
      </c>
      <c r="G188" s="36" t="s">
        <v>52</v>
      </c>
      <c r="H188" s="36">
        <f>SUM(C188:F188)</f>
        <v>0</v>
      </c>
      <c r="I188" s="37" t="s">
        <v>52</v>
      </c>
      <c r="J188" s="36">
        <f t="shared" si="96"/>
        <v>0</v>
      </c>
      <c r="K188" s="32"/>
      <c r="L188" s="35">
        <v>253</v>
      </c>
      <c r="M188" s="35">
        <v>0</v>
      </c>
      <c r="N188" s="37" t="s">
        <v>52</v>
      </c>
      <c r="O188" s="35">
        <v>33</v>
      </c>
      <c r="P188" s="36">
        <f>SUM(L188:O188)</f>
        <v>286</v>
      </c>
      <c r="Q188" s="37" t="s">
        <v>52</v>
      </c>
      <c r="R188" s="36">
        <f t="shared" ref="R188:R201" si="97">SUM(P188:Q188)</f>
        <v>286</v>
      </c>
      <c r="S188" s="32"/>
    </row>
    <row r="189" spans="1:19" ht="15" x14ac:dyDescent="0.3">
      <c r="B189" s="34" t="s">
        <v>96</v>
      </c>
      <c r="C189" s="35">
        <v>6436</v>
      </c>
      <c r="D189" s="35">
        <v>115</v>
      </c>
      <c r="E189" s="37" t="s">
        <v>52</v>
      </c>
      <c r="F189" s="35">
        <v>937</v>
      </c>
      <c r="G189" s="36" t="s">
        <v>52</v>
      </c>
      <c r="H189" s="36">
        <f>SUM(C189:F189)</f>
        <v>7488</v>
      </c>
      <c r="I189" s="37" t="s">
        <v>52</v>
      </c>
      <c r="J189" s="36">
        <f t="shared" si="96"/>
        <v>7488</v>
      </c>
      <c r="K189" s="32"/>
      <c r="L189" s="35">
        <v>4386</v>
      </c>
      <c r="M189" s="35">
        <v>30</v>
      </c>
      <c r="N189" s="37" t="s">
        <v>52</v>
      </c>
      <c r="O189" s="35">
        <v>652</v>
      </c>
      <c r="P189" s="36">
        <f>SUM(L189:O189)</f>
        <v>5068</v>
      </c>
      <c r="Q189" s="37" t="s">
        <v>52</v>
      </c>
      <c r="R189" s="36">
        <f t="shared" si="97"/>
        <v>5068</v>
      </c>
      <c r="S189" s="32"/>
    </row>
    <row r="190" spans="1:19" ht="15" x14ac:dyDescent="0.3">
      <c r="B190" s="34" t="s">
        <v>68</v>
      </c>
      <c r="C190" s="37" t="s">
        <v>52</v>
      </c>
      <c r="D190" s="37" t="s">
        <v>52</v>
      </c>
      <c r="E190" s="37" t="s">
        <v>52</v>
      </c>
      <c r="F190" s="37" t="s">
        <v>52</v>
      </c>
      <c r="G190" s="36" t="s">
        <v>52</v>
      </c>
      <c r="H190" s="37" t="s">
        <v>52</v>
      </c>
      <c r="I190" s="48">
        <v>0</v>
      </c>
      <c r="J190" s="36">
        <f t="shared" si="96"/>
        <v>0</v>
      </c>
      <c r="K190" s="32"/>
      <c r="L190" s="37" t="s">
        <v>52</v>
      </c>
      <c r="M190" s="37" t="s">
        <v>52</v>
      </c>
      <c r="N190" s="37" t="s">
        <v>52</v>
      </c>
      <c r="O190" s="37" t="s">
        <v>52</v>
      </c>
      <c r="P190" s="37" t="s">
        <v>52</v>
      </c>
      <c r="Q190" s="48">
        <v>347</v>
      </c>
      <c r="R190" s="36">
        <f t="shared" si="97"/>
        <v>347</v>
      </c>
      <c r="S190" s="33"/>
    </row>
    <row r="191" spans="1:19" ht="15" x14ac:dyDescent="0.3">
      <c r="B191" s="34" t="s">
        <v>106</v>
      </c>
      <c r="C191" s="37" t="s">
        <v>52</v>
      </c>
      <c r="D191" s="48">
        <v>12</v>
      </c>
      <c r="E191" s="48">
        <v>0</v>
      </c>
      <c r="F191" s="48">
        <v>27</v>
      </c>
      <c r="G191" s="36" t="s">
        <v>52</v>
      </c>
      <c r="H191" s="36">
        <f>SUM(C191:F191)</f>
        <v>39</v>
      </c>
      <c r="I191" s="35">
        <v>1113</v>
      </c>
      <c r="J191" s="36">
        <f t="shared" si="96"/>
        <v>1152</v>
      </c>
      <c r="K191" s="32"/>
      <c r="L191" s="37" t="s">
        <v>52</v>
      </c>
      <c r="M191" s="48">
        <v>2</v>
      </c>
      <c r="N191" s="48">
        <v>1</v>
      </c>
      <c r="O191" s="48">
        <v>0</v>
      </c>
      <c r="P191" s="36">
        <f t="shared" ref="P191:P201" si="98">SUM(L191:O191)</f>
        <v>3</v>
      </c>
      <c r="Q191" s="48">
        <v>192</v>
      </c>
      <c r="R191" s="36">
        <f t="shared" si="97"/>
        <v>195</v>
      </c>
      <c r="S191" s="33"/>
    </row>
    <row r="192" spans="1:19" ht="15" x14ac:dyDescent="0.3">
      <c r="B192" s="34" t="s">
        <v>83</v>
      </c>
      <c r="C192" s="48">
        <v>76</v>
      </c>
      <c r="D192" s="48">
        <v>0</v>
      </c>
      <c r="E192" s="37" t="s">
        <v>52</v>
      </c>
      <c r="F192" s="48">
        <v>0</v>
      </c>
      <c r="G192" s="36" t="s">
        <v>52</v>
      </c>
      <c r="H192" s="36">
        <f>SUM(C192:F192)</f>
        <v>76</v>
      </c>
      <c r="I192" s="37" t="s">
        <v>52</v>
      </c>
      <c r="J192" s="36">
        <f t="shared" si="96"/>
        <v>76</v>
      </c>
      <c r="K192" s="32"/>
      <c r="L192" s="48">
        <v>190</v>
      </c>
      <c r="M192" s="48">
        <v>92</v>
      </c>
      <c r="N192" s="37" t="s">
        <v>52</v>
      </c>
      <c r="O192" s="48">
        <v>30</v>
      </c>
      <c r="P192" s="36">
        <f t="shared" si="98"/>
        <v>312</v>
      </c>
      <c r="Q192" s="37" t="s">
        <v>52</v>
      </c>
      <c r="R192" s="36">
        <f t="shared" si="97"/>
        <v>312</v>
      </c>
      <c r="S192" s="33"/>
    </row>
    <row r="193" spans="1:19" ht="15" x14ac:dyDescent="0.3">
      <c r="B193" s="34" t="s">
        <v>107</v>
      </c>
      <c r="C193" s="37" t="s">
        <v>52</v>
      </c>
      <c r="D193" s="37" t="s">
        <v>52</v>
      </c>
      <c r="E193" s="37" t="s">
        <v>52</v>
      </c>
      <c r="F193" s="37" t="s">
        <v>52</v>
      </c>
      <c r="G193" s="36" t="s">
        <v>52</v>
      </c>
      <c r="H193" s="37" t="s">
        <v>52</v>
      </c>
      <c r="I193" s="37" t="s">
        <v>52</v>
      </c>
      <c r="J193" s="37" t="s">
        <v>52</v>
      </c>
      <c r="K193" s="32"/>
      <c r="L193" s="35">
        <v>2</v>
      </c>
      <c r="M193" s="49">
        <v>0</v>
      </c>
      <c r="N193" s="37" t="s">
        <v>52</v>
      </c>
      <c r="O193" s="37" t="s">
        <v>52</v>
      </c>
      <c r="P193" s="36">
        <f t="shared" si="98"/>
        <v>2</v>
      </c>
      <c r="Q193" s="37" t="s">
        <v>52</v>
      </c>
      <c r="R193" s="36">
        <f t="shared" si="97"/>
        <v>2</v>
      </c>
      <c r="S193" s="33"/>
    </row>
    <row r="194" spans="1:19" ht="15" x14ac:dyDescent="0.3">
      <c r="B194" s="34" t="s">
        <v>108</v>
      </c>
      <c r="C194" s="37" t="s">
        <v>52</v>
      </c>
      <c r="D194" s="37" t="s">
        <v>52</v>
      </c>
      <c r="E194" s="37" t="s">
        <v>52</v>
      </c>
      <c r="F194" s="37" t="s">
        <v>52</v>
      </c>
      <c r="G194" s="36" t="s">
        <v>52</v>
      </c>
      <c r="H194" s="37" t="s">
        <v>52</v>
      </c>
      <c r="I194" s="37" t="s">
        <v>52</v>
      </c>
      <c r="J194" s="37" t="s">
        <v>52</v>
      </c>
      <c r="K194" s="32"/>
      <c r="L194" s="35">
        <v>7</v>
      </c>
      <c r="M194" s="49">
        <v>0</v>
      </c>
      <c r="N194" s="37" t="s">
        <v>52</v>
      </c>
      <c r="O194" s="48">
        <v>0</v>
      </c>
      <c r="P194" s="36">
        <f t="shared" si="98"/>
        <v>7</v>
      </c>
      <c r="Q194" s="37" t="s">
        <v>52</v>
      </c>
      <c r="R194" s="36">
        <f t="shared" si="97"/>
        <v>7</v>
      </c>
      <c r="S194" s="33"/>
    </row>
    <row r="195" spans="1:19" ht="15" x14ac:dyDescent="0.3">
      <c r="B195" s="34" t="s">
        <v>75</v>
      </c>
      <c r="C195" s="37" t="s">
        <v>52</v>
      </c>
      <c r="D195" s="31">
        <v>0</v>
      </c>
      <c r="E195" s="31">
        <v>0</v>
      </c>
      <c r="F195" s="31">
        <v>0</v>
      </c>
      <c r="G195" s="36" t="s">
        <v>52</v>
      </c>
      <c r="H195" s="36">
        <f t="shared" ref="H195:H202" si="99">SUM(C195:F195)</f>
        <v>0</v>
      </c>
      <c r="I195" s="31">
        <v>0</v>
      </c>
      <c r="J195" s="36">
        <f t="shared" ref="J195:J202" si="100">SUM(H195:I195)</f>
        <v>0</v>
      </c>
      <c r="K195" s="32"/>
      <c r="L195" s="37" t="s">
        <v>52</v>
      </c>
      <c r="M195" s="35">
        <v>15</v>
      </c>
      <c r="N195" s="35">
        <v>0</v>
      </c>
      <c r="O195" s="35">
        <v>28</v>
      </c>
      <c r="P195" s="36">
        <f t="shared" si="98"/>
        <v>43</v>
      </c>
      <c r="Q195" s="35">
        <v>323</v>
      </c>
      <c r="R195" s="36">
        <f t="shared" si="97"/>
        <v>366</v>
      </c>
      <c r="S195" s="32"/>
    </row>
    <row r="196" spans="1:19" ht="15" x14ac:dyDescent="0.3">
      <c r="B196" s="34" t="s">
        <v>84</v>
      </c>
      <c r="C196" s="48">
        <v>81</v>
      </c>
      <c r="D196" s="37" t="s">
        <v>52</v>
      </c>
      <c r="E196" s="37" t="s">
        <v>52</v>
      </c>
      <c r="F196" s="37" t="s">
        <v>52</v>
      </c>
      <c r="G196" s="36" t="s">
        <v>52</v>
      </c>
      <c r="H196" s="36">
        <f t="shared" si="99"/>
        <v>81</v>
      </c>
      <c r="I196" s="37" t="s">
        <v>52</v>
      </c>
      <c r="J196" s="36">
        <f t="shared" si="100"/>
        <v>81</v>
      </c>
      <c r="K196" s="32"/>
      <c r="L196" s="48">
        <v>18</v>
      </c>
      <c r="M196" s="37" t="s">
        <v>52</v>
      </c>
      <c r="N196" s="37" t="s">
        <v>52</v>
      </c>
      <c r="O196" s="37" t="s">
        <v>52</v>
      </c>
      <c r="P196" s="36">
        <f t="shared" si="98"/>
        <v>18</v>
      </c>
      <c r="Q196" s="37" t="s">
        <v>52</v>
      </c>
      <c r="R196" s="36">
        <f t="shared" si="97"/>
        <v>18</v>
      </c>
      <c r="S196" s="33"/>
    </row>
    <row r="197" spans="1:19" ht="15" x14ac:dyDescent="0.3">
      <c r="B197" s="34" t="s">
        <v>97</v>
      </c>
      <c r="C197" s="48">
        <v>88</v>
      </c>
      <c r="D197" s="37" t="s">
        <v>52</v>
      </c>
      <c r="E197" s="37" t="s">
        <v>52</v>
      </c>
      <c r="F197" s="37" t="s">
        <v>52</v>
      </c>
      <c r="G197" s="36" t="s">
        <v>52</v>
      </c>
      <c r="H197" s="36">
        <f t="shared" si="99"/>
        <v>88</v>
      </c>
      <c r="I197" s="37" t="s">
        <v>52</v>
      </c>
      <c r="J197" s="36">
        <f t="shared" si="100"/>
        <v>88</v>
      </c>
      <c r="K197" s="32"/>
      <c r="L197" s="48">
        <v>8</v>
      </c>
      <c r="M197" s="37" t="s">
        <v>52</v>
      </c>
      <c r="N197" s="37" t="s">
        <v>52</v>
      </c>
      <c r="O197" s="37" t="s">
        <v>52</v>
      </c>
      <c r="P197" s="36">
        <f t="shared" si="98"/>
        <v>8</v>
      </c>
      <c r="Q197" s="37" t="s">
        <v>52</v>
      </c>
      <c r="R197" s="36">
        <f t="shared" si="97"/>
        <v>8</v>
      </c>
      <c r="S197" s="32"/>
    </row>
    <row r="198" spans="1:19" ht="15" x14ac:dyDescent="0.3">
      <c r="B198" s="34" t="s">
        <v>64</v>
      </c>
      <c r="C198" s="48">
        <v>13</v>
      </c>
      <c r="D198" s="37" t="s">
        <v>52</v>
      </c>
      <c r="E198" s="37" t="s">
        <v>52</v>
      </c>
      <c r="F198" s="37" t="s">
        <v>52</v>
      </c>
      <c r="G198" s="36" t="s">
        <v>52</v>
      </c>
      <c r="H198" s="36">
        <f t="shared" si="99"/>
        <v>13</v>
      </c>
      <c r="I198" s="37" t="s">
        <v>52</v>
      </c>
      <c r="J198" s="36">
        <f t="shared" si="100"/>
        <v>13</v>
      </c>
      <c r="K198" s="32"/>
      <c r="L198" s="48">
        <v>73</v>
      </c>
      <c r="M198" s="37" t="s">
        <v>52</v>
      </c>
      <c r="N198" s="37" t="s">
        <v>52</v>
      </c>
      <c r="O198" s="37" t="s">
        <v>52</v>
      </c>
      <c r="P198" s="36">
        <f t="shared" si="98"/>
        <v>73</v>
      </c>
      <c r="Q198" s="37" t="s">
        <v>52</v>
      </c>
      <c r="R198" s="36">
        <f t="shared" si="97"/>
        <v>73</v>
      </c>
      <c r="S198" s="33"/>
    </row>
    <row r="199" spans="1:19" ht="15" x14ac:dyDescent="0.3">
      <c r="B199" s="34" t="s">
        <v>86</v>
      </c>
      <c r="C199" s="48">
        <v>457</v>
      </c>
      <c r="D199" s="48">
        <v>0</v>
      </c>
      <c r="E199" s="37" t="s">
        <v>52</v>
      </c>
      <c r="F199" s="48">
        <v>544</v>
      </c>
      <c r="G199" s="36" t="s">
        <v>52</v>
      </c>
      <c r="H199" s="36">
        <f t="shared" si="99"/>
        <v>1001</v>
      </c>
      <c r="I199" s="37" t="s">
        <v>52</v>
      </c>
      <c r="J199" s="36">
        <f t="shared" si="100"/>
        <v>1001</v>
      </c>
      <c r="K199" s="32"/>
      <c r="L199" s="48">
        <v>53</v>
      </c>
      <c r="M199" s="48">
        <v>0</v>
      </c>
      <c r="N199" s="37" t="s">
        <v>52</v>
      </c>
      <c r="O199" s="48">
        <v>117</v>
      </c>
      <c r="P199" s="36">
        <f t="shared" si="98"/>
        <v>170</v>
      </c>
      <c r="Q199" s="37" t="s">
        <v>52</v>
      </c>
      <c r="R199" s="36">
        <f t="shared" si="97"/>
        <v>170</v>
      </c>
      <c r="S199" s="32"/>
    </row>
    <row r="200" spans="1:19" ht="15" x14ac:dyDescent="0.3">
      <c r="B200" s="34" t="s">
        <v>87</v>
      </c>
      <c r="C200" s="49">
        <v>12</v>
      </c>
      <c r="D200" s="37" t="s">
        <v>52</v>
      </c>
      <c r="E200" s="37" t="s">
        <v>52</v>
      </c>
      <c r="F200" s="37" t="s">
        <v>52</v>
      </c>
      <c r="G200" s="36" t="s">
        <v>52</v>
      </c>
      <c r="H200" s="36">
        <f t="shared" si="99"/>
        <v>12</v>
      </c>
      <c r="I200" s="37" t="s">
        <v>52</v>
      </c>
      <c r="J200" s="36">
        <f t="shared" si="100"/>
        <v>12</v>
      </c>
      <c r="K200" s="32"/>
      <c r="L200" s="49">
        <v>0</v>
      </c>
      <c r="M200" s="37" t="s">
        <v>52</v>
      </c>
      <c r="N200" s="37" t="s">
        <v>52</v>
      </c>
      <c r="O200" s="37" t="s">
        <v>52</v>
      </c>
      <c r="P200" s="36">
        <f t="shared" si="98"/>
        <v>0</v>
      </c>
      <c r="Q200" s="37" t="s">
        <v>52</v>
      </c>
      <c r="R200" s="36">
        <f t="shared" si="97"/>
        <v>0</v>
      </c>
      <c r="S200" s="33"/>
    </row>
    <row r="201" spans="1:19" ht="15" x14ac:dyDescent="0.3">
      <c r="B201" s="34" t="s">
        <v>58</v>
      </c>
      <c r="C201" s="37" t="s">
        <v>52</v>
      </c>
      <c r="D201" s="35">
        <v>181</v>
      </c>
      <c r="E201" s="48">
        <v>42</v>
      </c>
      <c r="F201" s="35">
        <v>316</v>
      </c>
      <c r="G201" s="36" t="s">
        <v>52</v>
      </c>
      <c r="H201" s="36">
        <f t="shared" si="99"/>
        <v>539</v>
      </c>
      <c r="I201" s="35">
        <v>4205</v>
      </c>
      <c r="J201" s="36">
        <f t="shared" si="100"/>
        <v>4744</v>
      </c>
      <c r="K201" s="32"/>
      <c r="L201" s="37" t="s">
        <v>52</v>
      </c>
      <c r="M201" s="35">
        <v>49</v>
      </c>
      <c r="N201" s="48">
        <v>0</v>
      </c>
      <c r="O201" s="35">
        <v>39</v>
      </c>
      <c r="P201" s="36">
        <f t="shared" si="98"/>
        <v>88</v>
      </c>
      <c r="Q201" s="35">
        <v>2095</v>
      </c>
      <c r="R201" s="36">
        <f t="shared" si="97"/>
        <v>2183</v>
      </c>
      <c r="S201" s="33"/>
    </row>
    <row r="202" spans="1:19" ht="15" x14ac:dyDescent="0.3">
      <c r="B202" s="41" t="s">
        <v>109</v>
      </c>
      <c r="C202" s="36">
        <f>SUM(C187:C201)</f>
        <v>7218</v>
      </c>
      <c r="D202" s="36">
        <f>SUM(D187:D201)</f>
        <v>308</v>
      </c>
      <c r="E202" s="36">
        <f>SUM(E187:E201)</f>
        <v>42</v>
      </c>
      <c r="F202" s="36">
        <f>SUM(F187:F201)</f>
        <v>1838</v>
      </c>
      <c r="G202" s="36" t="s">
        <v>52</v>
      </c>
      <c r="H202" s="36">
        <f t="shared" si="99"/>
        <v>9406</v>
      </c>
      <c r="I202" s="36">
        <f>SUM(I187:I201)</f>
        <v>5318</v>
      </c>
      <c r="J202" s="36">
        <f t="shared" si="100"/>
        <v>14724</v>
      </c>
      <c r="K202" s="32"/>
      <c r="L202" s="36">
        <f t="shared" ref="L202:R202" si="101">SUM(L187:L201)</f>
        <v>7096</v>
      </c>
      <c r="M202" s="36">
        <f t="shared" si="101"/>
        <v>218</v>
      </c>
      <c r="N202" s="36">
        <f t="shared" si="101"/>
        <v>1</v>
      </c>
      <c r="O202" s="36">
        <f t="shared" si="101"/>
        <v>1338</v>
      </c>
      <c r="P202" s="36">
        <f t="shared" si="101"/>
        <v>8653</v>
      </c>
      <c r="Q202" s="36">
        <f t="shared" si="101"/>
        <v>2957</v>
      </c>
      <c r="R202" s="36">
        <f t="shared" si="101"/>
        <v>11610</v>
      </c>
      <c r="S202" s="32"/>
    </row>
    <row r="203" spans="1:19" ht="15" x14ac:dyDescent="0.3">
      <c r="B203" s="41"/>
      <c r="C203" s="36"/>
      <c r="D203" s="36"/>
      <c r="E203" s="36"/>
      <c r="F203" s="36"/>
      <c r="G203" s="36"/>
      <c r="H203" s="36"/>
      <c r="I203" s="36"/>
      <c r="J203" s="36"/>
      <c r="K203" s="32"/>
      <c r="L203" s="36"/>
      <c r="M203" s="36"/>
      <c r="N203" s="36"/>
      <c r="O203" s="36"/>
      <c r="P203" s="36"/>
      <c r="Q203" s="36"/>
      <c r="R203" s="36"/>
      <c r="S203" s="32"/>
    </row>
    <row r="204" spans="1:19" ht="17.25" customHeight="1" x14ac:dyDescent="0.3">
      <c r="A204" s="29"/>
      <c r="B204" s="30" t="s">
        <v>110</v>
      </c>
      <c r="C204" s="31"/>
      <c r="D204" s="31"/>
      <c r="E204" s="31"/>
      <c r="F204" s="31"/>
      <c r="G204" s="31"/>
      <c r="H204" s="31"/>
      <c r="I204" s="31"/>
      <c r="J204" s="31"/>
      <c r="K204" s="32"/>
      <c r="L204" s="31"/>
      <c r="M204" s="31"/>
      <c r="N204" s="31"/>
      <c r="O204" s="31"/>
      <c r="P204" s="31"/>
      <c r="Q204" s="31"/>
      <c r="R204" s="31"/>
      <c r="S204" s="33"/>
    </row>
    <row r="205" spans="1:19" ht="15" x14ac:dyDescent="0.3">
      <c r="B205" s="34" t="s">
        <v>82</v>
      </c>
      <c r="C205" s="35">
        <v>70</v>
      </c>
      <c r="D205" s="48">
        <v>0</v>
      </c>
      <c r="E205" s="37" t="s">
        <v>52</v>
      </c>
      <c r="F205" s="35">
        <v>59</v>
      </c>
      <c r="G205" s="36" t="s">
        <v>52</v>
      </c>
      <c r="H205" s="36">
        <f>SUM(C205:F205)</f>
        <v>129</v>
      </c>
      <c r="I205" s="37" t="s">
        <v>52</v>
      </c>
      <c r="J205" s="36">
        <f t="shared" ref="J205:J209" si="102">SUM(H205:I205)</f>
        <v>129</v>
      </c>
      <c r="K205" s="32"/>
      <c r="L205" s="35">
        <v>1805</v>
      </c>
      <c r="M205" s="48">
        <v>3</v>
      </c>
      <c r="N205" s="37" t="s">
        <v>52</v>
      </c>
      <c r="O205" s="35">
        <v>265</v>
      </c>
      <c r="P205" s="36">
        <f>SUM(L205:O205)</f>
        <v>2073</v>
      </c>
      <c r="Q205" s="37" t="s">
        <v>52</v>
      </c>
      <c r="R205" s="36">
        <f>SUM(P205:Q205)</f>
        <v>2073</v>
      </c>
      <c r="S205" s="32"/>
    </row>
    <row r="206" spans="1:19" ht="15" x14ac:dyDescent="0.3">
      <c r="B206" s="34" t="s">
        <v>95</v>
      </c>
      <c r="C206" s="35">
        <v>0</v>
      </c>
      <c r="D206" s="35">
        <v>0</v>
      </c>
      <c r="E206" s="37" t="s">
        <v>52</v>
      </c>
      <c r="F206" s="35">
        <v>0</v>
      </c>
      <c r="G206" s="36" t="s">
        <v>52</v>
      </c>
      <c r="H206" s="36">
        <f>SUM(C206:F206)</f>
        <v>0</v>
      </c>
      <c r="I206" s="37" t="s">
        <v>52</v>
      </c>
      <c r="J206" s="36">
        <f t="shared" si="102"/>
        <v>0</v>
      </c>
      <c r="K206" s="32"/>
      <c r="L206" s="35">
        <v>157</v>
      </c>
      <c r="M206" s="35">
        <v>13</v>
      </c>
      <c r="N206" s="37" t="s">
        <v>52</v>
      </c>
      <c r="O206" s="35">
        <v>86</v>
      </c>
      <c r="P206" s="36">
        <f>SUM(L206:O206)</f>
        <v>256</v>
      </c>
      <c r="Q206" s="37" t="s">
        <v>52</v>
      </c>
      <c r="R206" s="36">
        <f t="shared" ref="R206:R220" si="103">SUM(P206:Q206)</f>
        <v>256</v>
      </c>
      <c r="S206" s="32"/>
    </row>
    <row r="207" spans="1:19" ht="15" x14ac:dyDescent="0.3">
      <c r="B207" s="34" t="s">
        <v>96</v>
      </c>
      <c r="C207" s="35">
        <v>12585</v>
      </c>
      <c r="D207" s="35">
        <v>119</v>
      </c>
      <c r="E207" s="37" t="s">
        <v>52</v>
      </c>
      <c r="F207" s="35">
        <v>1450</v>
      </c>
      <c r="G207" s="36" t="s">
        <v>52</v>
      </c>
      <c r="H207" s="36">
        <f>SUM(C207:F207)</f>
        <v>14154</v>
      </c>
      <c r="I207" s="37" t="s">
        <v>52</v>
      </c>
      <c r="J207" s="36">
        <f t="shared" si="102"/>
        <v>14154</v>
      </c>
      <c r="K207" s="32"/>
      <c r="L207" s="35">
        <v>8501</v>
      </c>
      <c r="M207" s="35">
        <v>97</v>
      </c>
      <c r="N207" s="37" t="s">
        <v>52</v>
      </c>
      <c r="O207" s="35">
        <v>1399</v>
      </c>
      <c r="P207" s="36">
        <f>SUM(L207:O207)</f>
        <v>9997</v>
      </c>
      <c r="Q207" s="37" t="s">
        <v>52</v>
      </c>
      <c r="R207" s="36">
        <f t="shared" si="103"/>
        <v>9997</v>
      </c>
      <c r="S207" s="32"/>
    </row>
    <row r="208" spans="1:19" ht="15" x14ac:dyDescent="0.3">
      <c r="B208" s="34" t="s">
        <v>68</v>
      </c>
      <c r="C208" s="37" t="s">
        <v>52</v>
      </c>
      <c r="D208" s="37" t="s">
        <v>52</v>
      </c>
      <c r="E208" s="37" t="s">
        <v>52</v>
      </c>
      <c r="F208" s="37" t="s">
        <v>52</v>
      </c>
      <c r="G208" s="36" t="s">
        <v>52</v>
      </c>
      <c r="H208" s="37" t="s">
        <v>52</v>
      </c>
      <c r="I208" s="48">
        <v>414</v>
      </c>
      <c r="J208" s="36">
        <f t="shared" si="102"/>
        <v>414</v>
      </c>
      <c r="K208" s="32"/>
      <c r="L208" s="37" t="s">
        <v>52</v>
      </c>
      <c r="M208" s="37" t="s">
        <v>52</v>
      </c>
      <c r="N208" s="37" t="s">
        <v>52</v>
      </c>
      <c r="O208" s="37" t="s">
        <v>52</v>
      </c>
      <c r="P208" s="37" t="s">
        <v>52</v>
      </c>
      <c r="Q208" s="48">
        <v>726</v>
      </c>
      <c r="R208" s="36">
        <f t="shared" si="103"/>
        <v>726</v>
      </c>
      <c r="S208" s="33"/>
    </row>
    <row r="209" spans="1:19" ht="15" x14ac:dyDescent="0.3">
      <c r="B209" s="34" t="s">
        <v>83</v>
      </c>
      <c r="C209" s="48">
        <v>490</v>
      </c>
      <c r="D209" s="48">
        <v>4</v>
      </c>
      <c r="E209" s="37" t="s">
        <v>52</v>
      </c>
      <c r="F209" s="48">
        <v>0</v>
      </c>
      <c r="G209" s="36" t="s">
        <v>52</v>
      </c>
      <c r="H209" s="36">
        <f>SUM(C209:F209)</f>
        <v>494</v>
      </c>
      <c r="I209" s="37" t="s">
        <v>52</v>
      </c>
      <c r="J209" s="36">
        <f t="shared" si="102"/>
        <v>494</v>
      </c>
      <c r="K209" s="32"/>
      <c r="L209" s="48">
        <v>388</v>
      </c>
      <c r="M209" s="48">
        <v>42</v>
      </c>
      <c r="N209" s="37" t="s">
        <v>52</v>
      </c>
      <c r="O209" s="48">
        <v>56</v>
      </c>
      <c r="P209" s="36">
        <f t="shared" ref="P209:P219" si="104">SUM(L209:O209)</f>
        <v>486</v>
      </c>
      <c r="Q209" s="37" t="s">
        <v>52</v>
      </c>
      <c r="R209" s="36">
        <f t="shared" si="103"/>
        <v>486</v>
      </c>
      <c r="S209" s="33"/>
    </row>
    <row r="210" spans="1:19" ht="15" x14ac:dyDescent="0.3">
      <c r="B210" s="34" t="s">
        <v>108</v>
      </c>
      <c r="C210" s="37" t="s">
        <v>52</v>
      </c>
      <c r="D210" s="37" t="s">
        <v>52</v>
      </c>
      <c r="E210" s="37" t="s">
        <v>52</v>
      </c>
      <c r="F210" s="37" t="s">
        <v>52</v>
      </c>
      <c r="G210" s="36" t="s">
        <v>52</v>
      </c>
      <c r="H210" s="37" t="s">
        <v>52</v>
      </c>
      <c r="I210" s="37" t="s">
        <v>52</v>
      </c>
      <c r="J210" s="37" t="s">
        <v>52</v>
      </c>
      <c r="K210" s="32"/>
      <c r="L210" s="35">
        <v>7</v>
      </c>
      <c r="M210" s="49">
        <v>0</v>
      </c>
      <c r="N210" s="37" t="s">
        <v>52</v>
      </c>
      <c r="O210" s="48">
        <v>0</v>
      </c>
      <c r="P210" s="36">
        <f t="shared" si="104"/>
        <v>7</v>
      </c>
      <c r="Q210" s="37" t="s">
        <v>52</v>
      </c>
      <c r="R210" s="36">
        <f t="shared" si="103"/>
        <v>7</v>
      </c>
      <c r="S210" s="33"/>
    </row>
    <row r="211" spans="1:19" ht="15" x14ac:dyDescent="0.3">
      <c r="B211" s="34" t="s">
        <v>75</v>
      </c>
      <c r="C211" s="37" t="s">
        <v>52</v>
      </c>
      <c r="D211" s="31">
        <v>0</v>
      </c>
      <c r="E211" s="31">
        <v>0</v>
      </c>
      <c r="F211" s="31">
        <v>0</v>
      </c>
      <c r="G211" s="36" t="s">
        <v>52</v>
      </c>
      <c r="H211" s="36">
        <f t="shared" ref="H211:H219" si="105">SUM(C211:F211)</f>
        <v>0</v>
      </c>
      <c r="I211" s="31">
        <v>0</v>
      </c>
      <c r="J211" s="36">
        <f t="shared" ref="J211:J220" si="106">SUM(H211:I211)</f>
        <v>0</v>
      </c>
      <c r="K211" s="32"/>
      <c r="L211" s="37" t="s">
        <v>52</v>
      </c>
      <c r="M211" s="35">
        <v>0</v>
      </c>
      <c r="N211" s="35">
        <v>0</v>
      </c>
      <c r="O211" s="35">
        <v>0</v>
      </c>
      <c r="P211" s="36">
        <f t="shared" si="104"/>
        <v>0</v>
      </c>
      <c r="Q211" s="35">
        <v>242</v>
      </c>
      <c r="R211" s="36">
        <f t="shared" si="103"/>
        <v>242</v>
      </c>
      <c r="S211" s="32"/>
    </row>
    <row r="212" spans="1:19" ht="15" x14ac:dyDescent="0.3">
      <c r="B212" s="34" t="s">
        <v>84</v>
      </c>
      <c r="C212" s="48">
        <v>151</v>
      </c>
      <c r="D212" s="37" t="s">
        <v>52</v>
      </c>
      <c r="E212" s="37" t="s">
        <v>52</v>
      </c>
      <c r="F212" s="37" t="s">
        <v>52</v>
      </c>
      <c r="G212" s="36" t="s">
        <v>52</v>
      </c>
      <c r="H212" s="36">
        <f t="shared" si="105"/>
        <v>151</v>
      </c>
      <c r="I212" s="37" t="s">
        <v>52</v>
      </c>
      <c r="J212" s="36">
        <f t="shared" si="106"/>
        <v>151</v>
      </c>
      <c r="K212" s="32"/>
      <c r="L212" s="48">
        <v>79</v>
      </c>
      <c r="M212" s="37" t="s">
        <v>52</v>
      </c>
      <c r="N212" s="37" t="s">
        <v>52</v>
      </c>
      <c r="O212" s="37" t="s">
        <v>52</v>
      </c>
      <c r="P212" s="36">
        <f t="shared" si="104"/>
        <v>79</v>
      </c>
      <c r="Q212" s="37" t="s">
        <v>52</v>
      </c>
      <c r="R212" s="36">
        <f t="shared" si="103"/>
        <v>79</v>
      </c>
      <c r="S212" s="33"/>
    </row>
    <row r="213" spans="1:19" ht="15" x14ac:dyDescent="0.3">
      <c r="B213" s="34" t="s">
        <v>85</v>
      </c>
      <c r="C213" s="37" t="s">
        <v>52</v>
      </c>
      <c r="D213" s="35">
        <v>0</v>
      </c>
      <c r="E213" s="35">
        <v>0</v>
      </c>
      <c r="F213" s="35">
        <v>0</v>
      </c>
      <c r="G213" s="36" t="s">
        <v>52</v>
      </c>
      <c r="H213" s="36">
        <f>SUM(C213:F213)</f>
        <v>0</v>
      </c>
      <c r="I213" s="37" t="s">
        <v>52</v>
      </c>
      <c r="J213" s="36">
        <f t="shared" si="106"/>
        <v>0</v>
      </c>
      <c r="K213" s="32"/>
      <c r="L213" s="37" t="s">
        <v>52</v>
      </c>
      <c r="M213" s="35">
        <v>41</v>
      </c>
      <c r="N213" s="35">
        <v>0</v>
      </c>
      <c r="O213" s="35">
        <v>45</v>
      </c>
      <c r="P213" s="36">
        <f t="shared" si="104"/>
        <v>86</v>
      </c>
      <c r="Q213" s="37" t="s">
        <v>52</v>
      </c>
      <c r="R213" s="36">
        <f t="shared" si="103"/>
        <v>86</v>
      </c>
      <c r="S213" s="33"/>
    </row>
    <row r="214" spans="1:19" ht="15" x14ac:dyDescent="0.3">
      <c r="B214" s="34" t="s">
        <v>97</v>
      </c>
      <c r="C214" s="48">
        <v>22</v>
      </c>
      <c r="D214" s="37" t="s">
        <v>52</v>
      </c>
      <c r="E214" s="37" t="s">
        <v>52</v>
      </c>
      <c r="F214" s="37" t="s">
        <v>52</v>
      </c>
      <c r="G214" s="36" t="s">
        <v>52</v>
      </c>
      <c r="H214" s="36">
        <f t="shared" si="105"/>
        <v>22</v>
      </c>
      <c r="I214" s="37" t="s">
        <v>52</v>
      </c>
      <c r="J214" s="36">
        <f t="shared" si="106"/>
        <v>22</v>
      </c>
      <c r="K214" s="32"/>
      <c r="L214" s="48">
        <v>25</v>
      </c>
      <c r="M214" s="37" t="s">
        <v>52</v>
      </c>
      <c r="N214" s="37" t="s">
        <v>52</v>
      </c>
      <c r="O214" s="37" t="s">
        <v>52</v>
      </c>
      <c r="P214" s="36">
        <f t="shared" si="104"/>
        <v>25</v>
      </c>
      <c r="Q214" s="37" t="s">
        <v>52</v>
      </c>
      <c r="R214" s="36">
        <f t="shared" si="103"/>
        <v>25</v>
      </c>
      <c r="S214" s="33"/>
    </row>
    <row r="215" spans="1:19" ht="15" x14ac:dyDescent="0.3">
      <c r="B215" s="34" t="s">
        <v>64</v>
      </c>
      <c r="C215" s="48">
        <v>176</v>
      </c>
      <c r="D215" s="37" t="s">
        <v>52</v>
      </c>
      <c r="E215" s="37" t="s">
        <v>52</v>
      </c>
      <c r="F215" s="37" t="s">
        <v>52</v>
      </c>
      <c r="G215" s="36" t="s">
        <v>52</v>
      </c>
      <c r="H215" s="36">
        <f t="shared" si="105"/>
        <v>176</v>
      </c>
      <c r="I215" s="37" t="s">
        <v>52</v>
      </c>
      <c r="J215" s="36">
        <f t="shared" si="106"/>
        <v>176</v>
      </c>
      <c r="K215" s="32"/>
      <c r="L215" s="48">
        <v>24</v>
      </c>
      <c r="M215" s="37" t="s">
        <v>52</v>
      </c>
      <c r="N215" s="37" t="s">
        <v>52</v>
      </c>
      <c r="O215" s="37" t="s">
        <v>52</v>
      </c>
      <c r="P215" s="36">
        <f t="shared" si="104"/>
        <v>24</v>
      </c>
      <c r="Q215" s="37" t="s">
        <v>52</v>
      </c>
      <c r="R215" s="36">
        <f t="shared" si="103"/>
        <v>24</v>
      </c>
      <c r="S215" s="32"/>
    </row>
    <row r="216" spans="1:19" ht="15" x14ac:dyDescent="0.3">
      <c r="B216" s="34" t="s">
        <v>86</v>
      </c>
      <c r="C216" s="31">
        <v>1388</v>
      </c>
      <c r="D216" s="31">
        <v>113</v>
      </c>
      <c r="E216" s="36" t="s">
        <v>52</v>
      </c>
      <c r="F216" s="31">
        <v>2572</v>
      </c>
      <c r="G216" s="36" t="s">
        <v>52</v>
      </c>
      <c r="H216" s="36">
        <f t="shared" si="105"/>
        <v>4073</v>
      </c>
      <c r="I216" s="36" t="s">
        <v>52</v>
      </c>
      <c r="J216" s="36">
        <f t="shared" si="106"/>
        <v>4073</v>
      </c>
      <c r="K216" s="32"/>
      <c r="L216" s="31">
        <v>194</v>
      </c>
      <c r="M216" s="31">
        <v>27</v>
      </c>
      <c r="N216" s="36" t="s">
        <v>52</v>
      </c>
      <c r="O216" s="31">
        <v>689</v>
      </c>
      <c r="P216" s="36">
        <f t="shared" si="104"/>
        <v>910</v>
      </c>
      <c r="Q216" s="36" t="s">
        <v>52</v>
      </c>
      <c r="R216" s="36">
        <f t="shared" si="103"/>
        <v>910</v>
      </c>
      <c r="S216" s="32"/>
    </row>
    <row r="217" spans="1:19" ht="15" x14ac:dyDescent="0.3">
      <c r="B217" s="34" t="s">
        <v>87</v>
      </c>
      <c r="C217" s="49">
        <v>13</v>
      </c>
      <c r="D217" s="37" t="s">
        <v>52</v>
      </c>
      <c r="E217" s="37" t="s">
        <v>52</v>
      </c>
      <c r="F217" s="37" t="s">
        <v>52</v>
      </c>
      <c r="G217" s="36" t="s">
        <v>52</v>
      </c>
      <c r="H217" s="36">
        <f t="shared" si="105"/>
        <v>13</v>
      </c>
      <c r="I217" s="37" t="s">
        <v>52</v>
      </c>
      <c r="J217" s="36">
        <f t="shared" si="106"/>
        <v>13</v>
      </c>
      <c r="K217" s="32"/>
      <c r="L217" s="49">
        <v>4</v>
      </c>
      <c r="M217" s="37" t="s">
        <v>52</v>
      </c>
      <c r="N217" s="37" t="s">
        <v>52</v>
      </c>
      <c r="O217" s="37" t="s">
        <v>52</v>
      </c>
      <c r="P217" s="36">
        <f t="shared" si="104"/>
        <v>4</v>
      </c>
      <c r="Q217" s="37" t="s">
        <v>52</v>
      </c>
      <c r="R217" s="36">
        <f t="shared" si="103"/>
        <v>4</v>
      </c>
      <c r="S217" s="33"/>
    </row>
    <row r="218" spans="1:19" ht="15" x14ac:dyDescent="0.3">
      <c r="B218" s="34" t="s">
        <v>58</v>
      </c>
      <c r="C218" s="37" t="s">
        <v>52</v>
      </c>
      <c r="D218" s="35">
        <v>383</v>
      </c>
      <c r="E218" s="48">
        <v>0</v>
      </c>
      <c r="F218" s="35">
        <v>81</v>
      </c>
      <c r="G218" s="36" t="s">
        <v>52</v>
      </c>
      <c r="H218" s="36">
        <f t="shared" si="105"/>
        <v>464</v>
      </c>
      <c r="I218" s="35">
        <v>3073</v>
      </c>
      <c r="J218" s="36">
        <f t="shared" si="106"/>
        <v>3537</v>
      </c>
      <c r="K218" s="32"/>
      <c r="L218" s="37" t="s">
        <v>52</v>
      </c>
      <c r="M218" s="35">
        <v>150</v>
      </c>
      <c r="N218" s="48">
        <v>0</v>
      </c>
      <c r="O218" s="35">
        <v>73</v>
      </c>
      <c r="P218" s="36">
        <f t="shared" si="104"/>
        <v>223</v>
      </c>
      <c r="Q218" s="35">
        <v>3568</v>
      </c>
      <c r="R218" s="36">
        <f t="shared" si="103"/>
        <v>3791</v>
      </c>
      <c r="S218" s="33"/>
    </row>
    <row r="219" spans="1:19" ht="15" x14ac:dyDescent="0.3">
      <c r="B219" s="34" t="s">
        <v>59</v>
      </c>
      <c r="C219" s="37" t="s">
        <v>52</v>
      </c>
      <c r="D219" s="35">
        <v>10</v>
      </c>
      <c r="E219" s="48">
        <v>8</v>
      </c>
      <c r="F219" s="35">
        <v>39</v>
      </c>
      <c r="G219" s="36" t="s">
        <v>52</v>
      </c>
      <c r="H219" s="36">
        <f t="shared" si="105"/>
        <v>57</v>
      </c>
      <c r="I219" s="35">
        <v>3206</v>
      </c>
      <c r="J219" s="36">
        <f t="shared" si="106"/>
        <v>3263</v>
      </c>
      <c r="K219" s="32"/>
      <c r="L219" s="37" t="s">
        <v>52</v>
      </c>
      <c r="M219" s="35">
        <v>0</v>
      </c>
      <c r="N219" s="48">
        <v>4</v>
      </c>
      <c r="O219" s="35">
        <v>58</v>
      </c>
      <c r="P219" s="36">
        <f t="shared" si="104"/>
        <v>62</v>
      </c>
      <c r="Q219" s="35">
        <v>716</v>
      </c>
      <c r="R219" s="36">
        <f t="shared" si="103"/>
        <v>778</v>
      </c>
      <c r="S219" s="33"/>
    </row>
    <row r="220" spans="1:19" ht="15" x14ac:dyDescent="0.3">
      <c r="B220" s="41" t="s">
        <v>111</v>
      </c>
      <c r="C220" s="36">
        <f>SUM(C205:C219)</f>
        <v>14895</v>
      </c>
      <c r="D220" s="36">
        <f>SUM(D205:D219)</f>
        <v>629</v>
      </c>
      <c r="E220" s="36">
        <f>SUM(E205:E219)</f>
        <v>8</v>
      </c>
      <c r="F220" s="36">
        <f>SUM(F205:F219)</f>
        <v>4201</v>
      </c>
      <c r="G220" s="36" t="s">
        <v>52</v>
      </c>
      <c r="H220" s="36">
        <f>SUM(C220:F220)</f>
        <v>19733</v>
      </c>
      <c r="I220" s="36">
        <f>SUM(I205:I219)</f>
        <v>6693</v>
      </c>
      <c r="J220" s="36">
        <f t="shared" si="106"/>
        <v>26426</v>
      </c>
      <c r="K220" s="32"/>
      <c r="L220" s="36">
        <f>SUM(L205:L219)</f>
        <v>11184</v>
      </c>
      <c r="M220" s="36">
        <f>SUM(M205:M219)</f>
        <v>373</v>
      </c>
      <c r="N220" s="36">
        <f>SUM(N205:N219)</f>
        <v>4</v>
      </c>
      <c r="O220" s="36">
        <f>SUM(O205:O219)</f>
        <v>2671</v>
      </c>
      <c r="P220" s="36">
        <f>SUM(L220:O220)</f>
        <v>14232</v>
      </c>
      <c r="Q220" s="36">
        <f>SUM(Q205:Q219)</f>
        <v>5252</v>
      </c>
      <c r="R220" s="36">
        <f t="shared" si="103"/>
        <v>19484</v>
      </c>
      <c r="S220" s="32"/>
    </row>
    <row r="221" spans="1:19" ht="15" x14ac:dyDescent="0.3">
      <c r="B221" s="41"/>
      <c r="C221" s="36"/>
      <c r="D221" s="36"/>
      <c r="E221" s="36"/>
      <c r="F221" s="36"/>
      <c r="G221" s="36"/>
      <c r="H221" s="36"/>
      <c r="I221" s="36"/>
      <c r="J221" s="36"/>
      <c r="K221" s="32"/>
      <c r="L221" s="36"/>
      <c r="M221" s="36"/>
      <c r="N221" s="36"/>
      <c r="O221" s="36"/>
      <c r="P221" s="36"/>
      <c r="Q221" s="36"/>
      <c r="R221" s="36"/>
      <c r="S221" s="32"/>
    </row>
    <row r="222" spans="1:19" ht="17.25" customHeight="1" x14ac:dyDescent="0.3">
      <c r="A222" s="29"/>
      <c r="B222" s="30" t="s">
        <v>104</v>
      </c>
      <c r="C222" s="31"/>
      <c r="D222" s="31"/>
      <c r="E222" s="31"/>
      <c r="F222" s="31"/>
      <c r="G222" s="31"/>
      <c r="H222" s="31"/>
      <c r="I222" s="31"/>
      <c r="J222" s="31"/>
      <c r="K222" s="32"/>
      <c r="L222" s="31"/>
      <c r="M222" s="31"/>
      <c r="N222" s="31"/>
      <c r="O222" s="31"/>
      <c r="P222" s="31"/>
      <c r="Q222" s="31"/>
      <c r="R222" s="31"/>
      <c r="S222" s="33"/>
    </row>
    <row r="223" spans="1:19" ht="15" x14ac:dyDescent="0.3">
      <c r="B223" s="34" t="s">
        <v>82</v>
      </c>
      <c r="C223" s="35">
        <f t="shared" ref="C223:D225" si="107">SUM(C187,C205)</f>
        <v>125</v>
      </c>
      <c r="D223" s="35">
        <f t="shared" si="107"/>
        <v>0</v>
      </c>
      <c r="E223" s="37" t="s">
        <v>52</v>
      </c>
      <c r="F223" s="35">
        <f>SUM(F187,F205)</f>
        <v>73</v>
      </c>
      <c r="G223" s="36" t="s">
        <v>52</v>
      </c>
      <c r="H223" s="36">
        <f>SUM(C223:F223)</f>
        <v>198</v>
      </c>
      <c r="I223" s="37" t="s">
        <v>52</v>
      </c>
      <c r="J223" s="36">
        <f t="shared" ref="J223:J228" si="108">SUM(H223:I223)</f>
        <v>198</v>
      </c>
      <c r="K223" s="32"/>
      <c r="L223" s="35">
        <f t="shared" ref="L223:M225" si="109">SUM(L187,L205)</f>
        <v>3911</v>
      </c>
      <c r="M223" s="35">
        <f t="shared" si="109"/>
        <v>33</v>
      </c>
      <c r="N223" s="37" t="s">
        <v>52</v>
      </c>
      <c r="O223" s="35">
        <f>SUM(O187,O205)</f>
        <v>704</v>
      </c>
      <c r="P223" s="36">
        <f>SUM(L223:O223)</f>
        <v>4648</v>
      </c>
      <c r="Q223" s="37" t="s">
        <v>52</v>
      </c>
      <c r="R223" s="36">
        <f>SUM(P223:Q223)</f>
        <v>4648</v>
      </c>
      <c r="S223" s="32"/>
    </row>
    <row r="224" spans="1:19" ht="15" x14ac:dyDescent="0.3">
      <c r="B224" s="34" t="s">
        <v>95</v>
      </c>
      <c r="C224" s="35">
        <f t="shared" si="107"/>
        <v>0</v>
      </c>
      <c r="D224" s="35">
        <f t="shared" si="107"/>
        <v>0</v>
      </c>
      <c r="E224" s="37" t="s">
        <v>52</v>
      </c>
      <c r="F224" s="35">
        <f>SUM(F188,F206)</f>
        <v>0</v>
      </c>
      <c r="G224" s="36" t="s">
        <v>52</v>
      </c>
      <c r="H224" s="36">
        <f>SUM(C224:F224)</f>
        <v>0</v>
      </c>
      <c r="I224" s="37" t="s">
        <v>52</v>
      </c>
      <c r="J224" s="36">
        <f t="shared" si="108"/>
        <v>0</v>
      </c>
      <c r="K224" s="32"/>
      <c r="L224" s="35">
        <f t="shared" si="109"/>
        <v>410</v>
      </c>
      <c r="M224" s="35">
        <f t="shared" si="109"/>
        <v>13</v>
      </c>
      <c r="N224" s="37" t="s">
        <v>52</v>
      </c>
      <c r="O224" s="35">
        <f>SUM(O188,O206)</f>
        <v>119</v>
      </c>
      <c r="P224" s="36">
        <f>SUM(L224:O224)</f>
        <v>542</v>
      </c>
      <c r="Q224" s="37" t="s">
        <v>52</v>
      </c>
      <c r="R224" s="36">
        <f t="shared" ref="R224:R240" si="110">SUM(P224:Q224)</f>
        <v>542</v>
      </c>
      <c r="S224" s="32"/>
    </row>
    <row r="225" spans="2:19" ht="15" x14ac:dyDescent="0.3">
      <c r="B225" s="34" t="s">
        <v>96</v>
      </c>
      <c r="C225" s="35">
        <f t="shared" si="107"/>
        <v>19021</v>
      </c>
      <c r="D225" s="35">
        <f t="shared" si="107"/>
        <v>234</v>
      </c>
      <c r="E225" s="37" t="s">
        <v>52</v>
      </c>
      <c r="F225" s="35">
        <f>SUM(F189,F207)</f>
        <v>2387</v>
      </c>
      <c r="G225" s="36" t="s">
        <v>52</v>
      </c>
      <c r="H225" s="36">
        <f>SUM(C225:F225)</f>
        <v>21642</v>
      </c>
      <c r="I225" s="37" t="s">
        <v>52</v>
      </c>
      <c r="J225" s="36">
        <f t="shared" si="108"/>
        <v>21642</v>
      </c>
      <c r="K225" s="32"/>
      <c r="L225" s="35">
        <f t="shared" si="109"/>
        <v>12887</v>
      </c>
      <c r="M225" s="35">
        <f t="shared" si="109"/>
        <v>127</v>
      </c>
      <c r="N225" s="37" t="s">
        <v>52</v>
      </c>
      <c r="O225" s="35">
        <f>SUM(O189,O207)</f>
        <v>2051</v>
      </c>
      <c r="P225" s="36">
        <f>SUM(L225:O225)</f>
        <v>15065</v>
      </c>
      <c r="Q225" s="37" t="s">
        <v>52</v>
      </c>
      <c r="R225" s="36">
        <f t="shared" si="110"/>
        <v>15065</v>
      </c>
      <c r="S225" s="32"/>
    </row>
    <row r="226" spans="2:19" ht="15" x14ac:dyDescent="0.3">
      <c r="B226" s="34" t="s">
        <v>68</v>
      </c>
      <c r="C226" s="37" t="s">
        <v>52</v>
      </c>
      <c r="D226" s="37" t="s">
        <v>52</v>
      </c>
      <c r="E226" s="37" t="s">
        <v>52</v>
      </c>
      <c r="F226" s="37" t="s">
        <v>52</v>
      </c>
      <c r="G226" s="36" t="s">
        <v>52</v>
      </c>
      <c r="H226" s="37" t="s">
        <v>52</v>
      </c>
      <c r="I226" s="35">
        <f>SUM(I190,I208)</f>
        <v>414</v>
      </c>
      <c r="J226" s="36">
        <f t="shared" si="108"/>
        <v>414</v>
      </c>
      <c r="K226" s="32"/>
      <c r="L226" s="37" t="s">
        <v>52</v>
      </c>
      <c r="M226" s="37" t="s">
        <v>52</v>
      </c>
      <c r="N226" s="37" t="s">
        <v>52</v>
      </c>
      <c r="O226" s="37" t="s">
        <v>52</v>
      </c>
      <c r="P226" s="37" t="s">
        <v>52</v>
      </c>
      <c r="Q226" s="35">
        <f>SUM(Q190,Q208)</f>
        <v>1073</v>
      </c>
      <c r="R226" s="36">
        <f t="shared" si="110"/>
        <v>1073</v>
      </c>
      <c r="S226" s="33"/>
    </row>
    <row r="227" spans="2:19" ht="15" x14ac:dyDescent="0.3">
      <c r="B227" s="34" t="s">
        <v>106</v>
      </c>
      <c r="C227" s="37" t="s">
        <v>52</v>
      </c>
      <c r="D227" s="35">
        <f>SUM(D191)</f>
        <v>12</v>
      </c>
      <c r="E227" s="35">
        <f>SUM(E191)</f>
        <v>0</v>
      </c>
      <c r="F227" s="35">
        <f>SUM(F191)</f>
        <v>27</v>
      </c>
      <c r="G227" s="36" t="s">
        <v>52</v>
      </c>
      <c r="H227" s="36">
        <f>SUM(C227:F227)</f>
        <v>39</v>
      </c>
      <c r="I227" s="35">
        <f>SUM(I191)</f>
        <v>1113</v>
      </c>
      <c r="J227" s="36">
        <f t="shared" si="108"/>
        <v>1152</v>
      </c>
      <c r="K227" s="32"/>
      <c r="L227" s="37" t="s">
        <v>52</v>
      </c>
      <c r="M227" s="35">
        <f>SUM(M191)</f>
        <v>2</v>
      </c>
      <c r="N227" s="35">
        <f>SUM(N191)</f>
        <v>1</v>
      </c>
      <c r="O227" s="35">
        <f>SUM(O191)</f>
        <v>0</v>
      </c>
      <c r="P227" s="36">
        <f t="shared" ref="P227:P239" si="111">SUM(L227:O227)</f>
        <v>3</v>
      </c>
      <c r="Q227" s="35">
        <f>SUM(Q191)</f>
        <v>192</v>
      </c>
      <c r="R227" s="36">
        <f t="shared" si="110"/>
        <v>195</v>
      </c>
      <c r="S227" s="33"/>
    </row>
    <row r="228" spans="2:19" ht="15" x14ac:dyDescent="0.3">
      <c r="B228" s="34" t="s">
        <v>83</v>
      </c>
      <c r="C228" s="35">
        <f>SUM(C192,C209)</f>
        <v>566</v>
      </c>
      <c r="D228" s="35">
        <f>SUM(D192,D209)</f>
        <v>4</v>
      </c>
      <c r="E228" s="37" t="s">
        <v>52</v>
      </c>
      <c r="F228" s="35">
        <f>SUM(F192,F209)</f>
        <v>0</v>
      </c>
      <c r="G228" s="36" t="s">
        <v>52</v>
      </c>
      <c r="H228" s="36">
        <f>SUM(C228:F228)</f>
        <v>570</v>
      </c>
      <c r="I228" s="37" t="s">
        <v>52</v>
      </c>
      <c r="J228" s="36">
        <f t="shared" si="108"/>
        <v>570</v>
      </c>
      <c r="K228" s="32"/>
      <c r="L228" s="35">
        <f>SUM(L192,L209)</f>
        <v>578</v>
      </c>
      <c r="M228" s="35">
        <f>SUM(M192,M209)</f>
        <v>134</v>
      </c>
      <c r="N228" s="37" t="s">
        <v>52</v>
      </c>
      <c r="O228" s="35">
        <f>SUM(O192,O209)</f>
        <v>86</v>
      </c>
      <c r="P228" s="36">
        <f t="shared" si="111"/>
        <v>798</v>
      </c>
      <c r="Q228" s="37" t="s">
        <v>52</v>
      </c>
      <c r="R228" s="36">
        <f t="shared" si="110"/>
        <v>798</v>
      </c>
      <c r="S228" s="33"/>
    </row>
    <row r="229" spans="2:19" ht="15" x14ac:dyDescent="0.3">
      <c r="B229" s="34" t="s">
        <v>107</v>
      </c>
      <c r="C229" s="37" t="s">
        <v>52</v>
      </c>
      <c r="D229" s="37" t="s">
        <v>52</v>
      </c>
      <c r="E229" s="37" t="s">
        <v>52</v>
      </c>
      <c r="F229" s="37" t="s">
        <v>52</v>
      </c>
      <c r="G229" s="36" t="s">
        <v>52</v>
      </c>
      <c r="H229" s="37" t="s">
        <v>52</v>
      </c>
      <c r="I229" s="37" t="s">
        <v>52</v>
      </c>
      <c r="J229" s="37" t="s">
        <v>52</v>
      </c>
      <c r="K229" s="32"/>
      <c r="L229" s="35">
        <f>SUM(L193)</f>
        <v>2</v>
      </c>
      <c r="M229" s="35">
        <f>SUM(M193)</f>
        <v>0</v>
      </c>
      <c r="N229" s="37" t="s">
        <v>52</v>
      </c>
      <c r="O229" s="37" t="s">
        <v>52</v>
      </c>
      <c r="P229" s="36">
        <f t="shared" si="111"/>
        <v>2</v>
      </c>
      <c r="Q229" s="37" t="s">
        <v>52</v>
      </c>
      <c r="R229" s="36">
        <f t="shared" si="110"/>
        <v>2</v>
      </c>
      <c r="S229" s="33"/>
    </row>
    <row r="230" spans="2:19" ht="15" x14ac:dyDescent="0.3">
      <c r="B230" s="34" t="s">
        <v>108</v>
      </c>
      <c r="C230" s="37" t="s">
        <v>52</v>
      </c>
      <c r="D230" s="37" t="s">
        <v>52</v>
      </c>
      <c r="E230" s="37" t="s">
        <v>52</v>
      </c>
      <c r="F230" s="37" t="s">
        <v>52</v>
      </c>
      <c r="G230" s="36" t="s">
        <v>52</v>
      </c>
      <c r="H230" s="37" t="s">
        <v>52</v>
      </c>
      <c r="I230" s="37" t="s">
        <v>52</v>
      </c>
      <c r="J230" s="37" t="s">
        <v>52</v>
      </c>
      <c r="K230" s="32"/>
      <c r="L230" s="35">
        <f>SUM(L194,L210)</f>
        <v>14</v>
      </c>
      <c r="M230" s="35">
        <f>SUM(M194,M210)</f>
        <v>0</v>
      </c>
      <c r="N230" s="37" t="s">
        <v>52</v>
      </c>
      <c r="O230" s="35">
        <f>SUM(O194,O210)</f>
        <v>0</v>
      </c>
      <c r="P230" s="36">
        <f t="shared" si="111"/>
        <v>14</v>
      </c>
      <c r="Q230" s="37" t="s">
        <v>52</v>
      </c>
      <c r="R230" s="36">
        <f t="shared" si="110"/>
        <v>14</v>
      </c>
      <c r="S230" s="33"/>
    </row>
    <row r="231" spans="2:19" ht="15" x14ac:dyDescent="0.3">
      <c r="B231" s="34" t="s">
        <v>75</v>
      </c>
      <c r="C231" s="37" t="s">
        <v>52</v>
      </c>
      <c r="D231" s="31">
        <f>D211+D195</f>
        <v>0</v>
      </c>
      <c r="E231" s="31">
        <f t="shared" ref="E231:I231" si="112">E211+E195</f>
        <v>0</v>
      </c>
      <c r="F231" s="31">
        <f t="shared" si="112"/>
        <v>0</v>
      </c>
      <c r="G231" s="36" t="s">
        <v>52</v>
      </c>
      <c r="H231" s="36">
        <f t="shared" ref="H231:H239" si="113">SUM(C231:F231)</f>
        <v>0</v>
      </c>
      <c r="I231" s="31">
        <f t="shared" si="112"/>
        <v>0</v>
      </c>
      <c r="J231" s="36">
        <f t="shared" ref="J231:J240" si="114">SUM(H231:I231)</f>
        <v>0</v>
      </c>
      <c r="K231" s="32"/>
      <c r="L231" s="37" t="s">
        <v>52</v>
      </c>
      <c r="M231" s="35">
        <f>SUM(M195,M211)</f>
        <v>15</v>
      </c>
      <c r="N231" s="35">
        <f>SUM(N195,N211)</f>
        <v>0</v>
      </c>
      <c r="O231" s="35">
        <f>SUM(O195,O211)</f>
        <v>28</v>
      </c>
      <c r="P231" s="36">
        <f t="shared" si="111"/>
        <v>43</v>
      </c>
      <c r="Q231" s="35">
        <f>SUM(Q195,Q211)</f>
        <v>565</v>
      </c>
      <c r="R231" s="36">
        <f t="shared" si="110"/>
        <v>608</v>
      </c>
      <c r="S231" s="32"/>
    </row>
    <row r="232" spans="2:19" ht="15" x14ac:dyDescent="0.3">
      <c r="B232" s="34" t="s">
        <v>84</v>
      </c>
      <c r="C232" s="35">
        <f>SUM(C196,C212)</f>
        <v>232</v>
      </c>
      <c r="D232" s="37" t="s">
        <v>52</v>
      </c>
      <c r="E232" s="37" t="s">
        <v>52</v>
      </c>
      <c r="F232" s="37" t="s">
        <v>52</v>
      </c>
      <c r="G232" s="36" t="s">
        <v>52</v>
      </c>
      <c r="H232" s="36">
        <f t="shared" si="113"/>
        <v>232</v>
      </c>
      <c r="I232" s="37" t="s">
        <v>52</v>
      </c>
      <c r="J232" s="36">
        <f t="shared" si="114"/>
        <v>232</v>
      </c>
      <c r="K232" s="32"/>
      <c r="L232" s="35">
        <f>SUM(L196,L212)</f>
        <v>97</v>
      </c>
      <c r="M232" s="37" t="s">
        <v>52</v>
      </c>
      <c r="N232" s="37" t="s">
        <v>52</v>
      </c>
      <c r="O232" s="37" t="s">
        <v>52</v>
      </c>
      <c r="P232" s="36">
        <f t="shared" si="111"/>
        <v>97</v>
      </c>
      <c r="Q232" s="37" t="s">
        <v>52</v>
      </c>
      <c r="R232" s="36">
        <f t="shared" si="110"/>
        <v>97</v>
      </c>
      <c r="S232" s="33"/>
    </row>
    <row r="233" spans="2:19" ht="15" x14ac:dyDescent="0.3">
      <c r="B233" s="34" t="s">
        <v>85</v>
      </c>
      <c r="C233" s="37" t="s">
        <v>52</v>
      </c>
      <c r="D233" s="35">
        <f>D213</f>
        <v>0</v>
      </c>
      <c r="E233" s="35">
        <f>E213</f>
        <v>0</v>
      </c>
      <c r="F233" s="35">
        <f>F213</f>
        <v>0</v>
      </c>
      <c r="G233" s="36" t="s">
        <v>52</v>
      </c>
      <c r="H233" s="36">
        <f>SUM(C233:F233)</f>
        <v>0</v>
      </c>
      <c r="I233" s="37" t="s">
        <v>52</v>
      </c>
      <c r="J233" s="36">
        <f t="shared" si="114"/>
        <v>0</v>
      </c>
      <c r="K233" s="32"/>
      <c r="L233" s="37" t="s">
        <v>52</v>
      </c>
      <c r="M233" s="35">
        <f>M213</f>
        <v>41</v>
      </c>
      <c r="N233" s="35">
        <f>N213</f>
        <v>0</v>
      </c>
      <c r="O233" s="35">
        <f>O213</f>
        <v>45</v>
      </c>
      <c r="P233" s="36">
        <f t="shared" si="111"/>
        <v>86</v>
      </c>
      <c r="Q233" s="37" t="s">
        <v>52</v>
      </c>
      <c r="R233" s="36">
        <f t="shared" si="110"/>
        <v>86</v>
      </c>
      <c r="S233" s="33"/>
    </row>
    <row r="234" spans="2:19" ht="15" x14ac:dyDescent="0.3">
      <c r="B234" s="34" t="s">
        <v>97</v>
      </c>
      <c r="C234" s="35">
        <f>SUM(C197,C214)</f>
        <v>110</v>
      </c>
      <c r="D234" s="37" t="s">
        <v>52</v>
      </c>
      <c r="E234" s="37" t="s">
        <v>52</v>
      </c>
      <c r="F234" s="37" t="s">
        <v>52</v>
      </c>
      <c r="G234" s="36" t="s">
        <v>52</v>
      </c>
      <c r="H234" s="36">
        <f t="shared" si="113"/>
        <v>110</v>
      </c>
      <c r="I234" s="37" t="s">
        <v>52</v>
      </c>
      <c r="J234" s="36">
        <f t="shared" si="114"/>
        <v>110</v>
      </c>
      <c r="K234" s="32"/>
      <c r="L234" s="35">
        <f>SUM(L197,L214)</f>
        <v>33</v>
      </c>
      <c r="M234" s="37" t="s">
        <v>52</v>
      </c>
      <c r="N234" s="37" t="s">
        <v>52</v>
      </c>
      <c r="O234" s="37" t="s">
        <v>52</v>
      </c>
      <c r="P234" s="36">
        <f t="shared" si="111"/>
        <v>33</v>
      </c>
      <c r="Q234" s="37" t="s">
        <v>52</v>
      </c>
      <c r="R234" s="36">
        <f t="shared" si="110"/>
        <v>33</v>
      </c>
      <c r="S234" s="33"/>
    </row>
    <row r="235" spans="2:19" ht="15" x14ac:dyDescent="0.3">
      <c r="B235" s="34" t="s">
        <v>64</v>
      </c>
      <c r="C235" s="35">
        <f>SUM(C198,C215)</f>
        <v>189</v>
      </c>
      <c r="D235" s="37" t="s">
        <v>52</v>
      </c>
      <c r="E235" s="37" t="s">
        <v>52</v>
      </c>
      <c r="F235" s="48" t="str">
        <f>F215</f>
        <v>..</v>
      </c>
      <c r="G235" s="36" t="s">
        <v>52</v>
      </c>
      <c r="H235" s="36">
        <f t="shared" si="113"/>
        <v>189</v>
      </c>
      <c r="I235" s="37" t="s">
        <v>52</v>
      </c>
      <c r="J235" s="36">
        <f t="shared" si="114"/>
        <v>189</v>
      </c>
      <c r="K235" s="32"/>
      <c r="L235" s="35">
        <f>SUM(L198,L215)</f>
        <v>97</v>
      </c>
      <c r="M235" s="37" t="s">
        <v>52</v>
      </c>
      <c r="N235" s="37" t="s">
        <v>52</v>
      </c>
      <c r="O235" s="37" t="s">
        <v>52</v>
      </c>
      <c r="P235" s="36">
        <f t="shared" si="111"/>
        <v>97</v>
      </c>
      <c r="Q235" s="37" t="s">
        <v>52</v>
      </c>
      <c r="R235" s="36">
        <f t="shared" si="110"/>
        <v>97</v>
      </c>
      <c r="S235" s="32"/>
    </row>
    <row r="236" spans="2:19" ht="15" x14ac:dyDescent="0.3">
      <c r="B236" s="34" t="s">
        <v>86</v>
      </c>
      <c r="C236" s="35">
        <f>SUM(C199,C216)</f>
        <v>1845</v>
      </c>
      <c r="D236" s="35">
        <f>SUM(D199,D216)</f>
        <v>113</v>
      </c>
      <c r="E236" s="37" t="s">
        <v>52</v>
      </c>
      <c r="F236" s="35">
        <f>SUM(F199,F216)</f>
        <v>3116</v>
      </c>
      <c r="G236" s="36" t="s">
        <v>52</v>
      </c>
      <c r="H236" s="36">
        <f t="shared" si="113"/>
        <v>5074</v>
      </c>
      <c r="I236" s="37" t="s">
        <v>52</v>
      </c>
      <c r="J236" s="36">
        <f t="shared" si="114"/>
        <v>5074</v>
      </c>
      <c r="K236" s="32"/>
      <c r="L236" s="35">
        <f>SUM(L199,L216)</f>
        <v>247</v>
      </c>
      <c r="M236" s="35">
        <f>SUM(M199,M216)</f>
        <v>27</v>
      </c>
      <c r="N236" s="37" t="s">
        <v>52</v>
      </c>
      <c r="O236" s="35">
        <f>SUM(O199,O216)</f>
        <v>806</v>
      </c>
      <c r="P236" s="36">
        <f t="shared" ref="P236" si="115">SUM(L236:O236)</f>
        <v>1080</v>
      </c>
      <c r="Q236" s="37" t="s">
        <v>52</v>
      </c>
      <c r="R236" s="36">
        <f t="shared" si="110"/>
        <v>1080</v>
      </c>
      <c r="S236" s="32"/>
    </row>
    <row r="237" spans="2:19" ht="15" x14ac:dyDescent="0.3">
      <c r="B237" s="34" t="s">
        <v>87</v>
      </c>
      <c r="C237" s="35">
        <f>SUM(C200,C217)</f>
        <v>25</v>
      </c>
      <c r="D237" s="37" t="s">
        <v>52</v>
      </c>
      <c r="E237" s="37" t="s">
        <v>52</v>
      </c>
      <c r="F237" s="37" t="s">
        <v>52</v>
      </c>
      <c r="G237" s="36" t="s">
        <v>52</v>
      </c>
      <c r="H237" s="36">
        <f t="shared" si="113"/>
        <v>25</v>
      </c>
      <c r="I237" s="37" t="s">
        <v>52</v>
      </c>
      <c r="J237" s="36">
        <f t="shared" si="114"/>
        <v>25</v>
      </c>
      <c r="K237" s="32"/>
      <c r="L237" s="35">
        <f>SUM(L200,L217)</f>
        <v>4</v>
      </c>
      <c r="M237" s="37" t="s">
        <v>52</v>
      </c>
      <c r="N237" s="37" t="s">
        <v>52</v>
      </c>
      <c r="O237" s="37" t="s">
        <v>52</v>
      </c>
      <c r="P237" s="36">
        <f t="shared" si="111"/>
        <v>4</v>
      </c>
      <c r="Q237" s="37" t="s">
        <v>52</v>
      </c>
      <c r="R237" s="36">
        <f t="shared" si="110"/>
        <v>4</v>
      </c>
      <c r="S237" s="33"/>
    </row>
    <row r="238" spans="2:19" ht="15" x14ac:dyDescent="0.3">
      <c r="B238" s="34" t="s">
        <v>58</v>
      </c>
      <c r="C238" s="37" t="s">
        <v>52</v>
      </c>
      <c r="D238" s="35">
        <f>SUM(D201,D218)</f>
        <v>564</v>
      </c>
      <c r="E238" s="35">
        <f>SUM(E201,E218)</f>
        <v>42</v>
      </c>
      <c r="F238" s="35">
        <f>SUM(F201,F218)</f>
        <v>397</v>
      </c>
      <c r="G238" s="36" t="s">
        <v>52</v>
      </c>
      <c r="H238" s="36">
        <f t="shared" si="113"/>
        <v>1003</v>
      </c>
      <c r="I238" s="35">
        <f>SUM(I201,I218)</f>
        <v>7278</v>
      </c>
      <c r="J238" s="36">
        <f t="shared" si="114"/>
        <v>8281</v>
      </c>
      <c r="K238" s="32"/>
      <c r="L238" s="37" t="s">
        <v>52</v>
      </c>
      <c r="M238" s="35">
        <f>SUM(M201,M218)</f>
        <v>199</v>
      </c>
      <c r="N238" s="35">
        <f>SUM(N201,N218)</f>
        <v>0</v>
      </c>
      <c r="O238" s="35">
        <f>SUM(O201,O218)</f>
        <v>112</v>
      </c>
      <c r="P238" s="36">
        <f t="shared" si="111"/>
        <v>311</v>
      </c>
      <c r="Q238" s="35">
        <f>SUM(Q201,Q218)</f>
        <v>5663</v>
      </c>
      <c r="R238" s="36">
        <f t="shared" si="110"/>
        <v>5974</v>
      </c>
      <c r="S238" s="33"/>
    </row>
    <row r="239" spans="2:19" ht="15" x14ac:dyDescent="0.3">
      <c r="B239" s="34" t="s">
        <v>59</v>
      </c>
      <c r="C239" s="37" t="s">
        <v>52</v>
      </c>
      <c r="D239" s="35">
        <f>D219</f>
        <v>10</v>
      </c>
      <c r="E239" s="35">
        <f>E219</f>
        <v>8</v>
      </c>
      <c r="F239" s="35">
        <f>F219</f>
        <v>39</v>
      </c>
      <c r="G239" s="36" t="s">
        <v>52</v>
      </c>
      <c r="H239" s="36">
        <f t="shared" si="113"/>
        <v>57</v>
      </c>
      <c r="I239" s="35">
        <f>I219</f>
        <v>3206</v>
      </c>
      <c r="J239" s="36">
        <f t="shared" si="114"/>
        <v>3263</v>
      </c>
      <c r="K239" s="32"/>
      <c r="L239" s="37" t="s">
        <v>52</v>
      </c>
      <c r="M239" s="35">
        <f>M219</f>
        <v>0</v>
      </c>
      <c r="N239" s="35">
        <f>N219</f>
        <v>4</v>
      </c>
      <c r="O239" s="35">
        <f>O219</f>
        <v>58</v>
      </c>
      <c r="P239" s="36">
        <f t="shared" si="111"/>
        <v>62</v>
      </c>
      <c r="Q239" s="35">
        <f>Q219</f>
        <v>716</v>
      </c>
      <c r="R239" s="36">
        <f t="shared" si="110"/>
        <v>778</v>
      </c>
      <c r="S239" s="33"/>
    </row>
    <row r="240" spans="2:19" ht="15.5" thickBot="1" x14ac:dyDescent="0.35">
      <c r="B240" s="41" t="s">
        <v>112</v>
      </c>
      <c r="C240" s="36">
        <f>SUM(C223:C239)</f>
        <v>22113</v>
      </c>
      <c r="D240" s="36">
        <f>SUM(D223:D239)</f>
        <v>937</v>
      </c>
      <c r="E240" s="36">
        <f>SUM(E223:E239)</f>
        <v>50</v>
      </c>
      <c r="F240" s="36">
        <f>SUM(F223:F239)</f>
        <v>6039</v>
      </c>
      <c r="G240" s="36" t="s">
        <v>52</v>
      </c>
      <c r="H240" s="36">
        <f>SUM(C240:F240)</f>
        <v>29139</v>
      </c>
      <c r="I240" s="36">
        <f>SUM(I223:I239)</f>
        <v>12011</v>
      </c>
      <c r="J240" s="36">
        <f t="shared" si="114"/>
        <v>41150</v>
      </c>
      <c r="K240" s="32"/>
      <c r="L240" s="36">
        <f>SUM(L223:L239)</f>
        <v>18280</v>
      </c>
      <c r="M240" s="36">
        <f>SUM(M223:M239)</f>
        <v>591</v>
      </c>
      <c r="N240" s="36">
        <f>SUM(N223:N239)</f>
        <v>5</v>
      </c>
      <c r="O240" s="36">
        <f>SUM(O223:O239)</f>
        <v>4009</v>
      </c>
      <c r="P240" s="36">
        <f>SUM(L240:O240)</f>
        <v>22885</v>
      </c>
      <c r="Q240" s="36">
        <f>SUM(Q223:Q239)</f>
        <v>8209</v>
      </c>
      <c r="R240" s="36">
        <f t="shared" si="110"/>
        <v>31094</v>
      </c>
      <c r="S240" s="32"/>
    </row>
    <row r="241" spans="1:19" x14ac:dyDescent="0.25">
      <c r="A241" s="46"/>
      <c r="B241" s="46"/>
      <c r="C241" s="46"/>
      <c r="D241" s="46"/>
      <c r="E241" s="46"/>
      <c r="F241" s="46"/>
      <c r="G241" s="46"/>
      <c r="H241" s="46"/>
      <c r="I241" s="46"/>
      <c r="J241" s="46"/>
      <c r="K241" s="47"/>
      <c r="L241" s="46"/>
      <c r="M241" s="46"/>
      <c r="N241" s="46"/>
      <c r="O241" s="46"/>
      <c r="P241" s="46"/>
      <c r="Q241" s="46"/>
      <c r="R241" s="46"/>
    </row>
    <row r="242" spans="1:19" ht="17.25" customHeight="1" x14ac:dyDescent="0.3">
      <c r="A242" s="29" t="s">
        <v>113</v>
      </c>
      <c r="B242" s="30" t="s">
        <v>114</v>
      </c>
      <c r="C242" s="31"/>
      <c r="D242" s="31"/>
      <c r="E242" s="31"/>
      <c r="F242" s="31"/>
      <c r="G242" s="31"/>
      <c r="H242" s="31"/>
      <c r="I242" s="31"/>
      <c r="J242" s="31"/>
      <c r="K242" s="32"/>
      <c r="L242" s="31"/>
      <c r="M242" s="31"/>
      <c r="N242" s="31"/>
      <c r="O242" s="31"/>
      <c r="P242" s="31"/>
      <c r="Q242" s="31"/>
      <c r="R242" s="31"/>
      <c r="S242" s="33"/>
    </row>
    <row r="243" spans="1:19" ht="15" x14ac:dyDescent="0.3">
      <c r="B243" s="34" t="s">
        <v>82</v>
      </c>
      <c r="C243" s="35">
        <v>91</v>
      </c>
      <c r="D243" s="48">
        <v>2</v>
      </c>
      <c r="E243" s="37" t="s">
        <v>52</v>
      </c>
      <c r="F243" s="35">
        <v>47</v>
      </c>
      <c r="G243" s="36" t="s">
        <v>52</v>
      </c>
      <c r="H243" s="36">
        <f>SUM(C243:F243)</f>
        <v>140</v>
      </c>
      <c r="I243" s="37" t="s">
        <v>52</v>
      </c>
      <c r="J243" s="36">
        <f t="shared" ref="J243:J248" si="116">SUM(H243:I243)</f>
        <v>140</v>
      </c>
      <c r="K243" s="32"/>
      <c r="L243" s="35">
        <v>1357</v>
      </c>
      <c r="M243" s="48">
        <v>74</v>
      </c>
      <c r="N243" s="37" t="s">
        <v>52</v>
      </c>
      <c r="O243" s="35">
        <v>243</v>
      </c>
      <c r="P243" s="36">
        <f>SUM(L243:O243)</f>
        <v>1674</v>
      </c>
      <c r="Q243" s="37" t="s">
        <v>52</v>
      </c>
      <c r="R243" s="36">
        <f>SUM(P243:Q243)</f>
        <v>1674</v>
      </c>
      <c r="S243" s="32"/>
    </row>
    <row r="244" spans="1:19" ht="15" x14ac:dyDescent="0.3">
      <c r="B244" s="34" t="s">
        <v>115</v>
      </c>
      <c r="C244" s="35">
        <v>2</v>
      </c>
      <c r="D244" s="35">
        <v>0</v>
      </c>
      <c r="E244" s="37" t="s">
        <v>52</v>
      </c>
      <c r="F244" s="35">
        <v>2</v>
      </c>
      <c r="G244" s="36" t="s">
        <v>52</v>
      </c>
      <c r="H244" s="36">
        <f>SUM(C244:F244)</f>
        <v>4</v>
      </c>
      <c r="I244" s="37" t="s">
        <v>52</v>
      </c>
      <c r="J244" s="36">
        <f t="shared" si="116"/>
        <v>4</v>
      </c>
      <c r="K244" s="32"/>
      <c r="L244" s="35">
        <v>1216</v>
      </c>
      <c r="M244" s="35">
        <v>261</v>
      </c>
      <c r="N244" s="37" t="s">
        <v>52</v>
      </c>
      <c r="O244" s="35">
        <v>398</v>
      </c>
      <c r="P244" s="36">
        <f>SUM(L244:O244)</f>
        <v>1875</v>
      </c>
      <c r="Q244" s="37" t="s">
        <v>52</v>
      </c>
      <c r="R244" s="36">
        <f t="shared" ref="R244:R257" si="117">SUM(P244:Q244)</f>
        <v>1875</v>
      </c>
      <c r="S244" s="32"/>
    </row>
    <row r="245" spans="1:19" ht="15" x14ac:dyDescent="0.3">
      <c r="B245" s="34" t="s">
        <v>96</v>
      </c>
      <c r="C245" s="35">
        <v>5614</v>
      </c>
      <c r="D245" s="35">
        <v>43</v>
      </c>
      <c r="E245" s="37" t="s">
        <v>52</v>
      </c>
      <c r="F245" s="35">
        <v>1087</v>
      </c>
      <c r="G245" s="36" t="s">
        <v>52</v>
      </c>
      <c r="H245" s="36">
        <f>SUM(C245:F245)</f>
        <v>6744</v>
      </c>
      <c r="I245" s="37" t="s">
        <v>52</v>
      </c>
      <c r="J245" s="36">
        <f t="shared" si="116"/>
        <v>6744</v>
      </c>
      <c r="K245" s="32"/>
      <c r="L245" s="35">
        <v>1461</v>
      </c>
      <c r="M245" s="35">
        <v>34</v>
      </c>
      <c r="N245" s="37" t="s">
        <v>52</v>
      </c>
      <c r="O245" s="35">
        <v>290</v>
      </c>
      <c r="P245" s="36">
        <f>SUM(L245:O245)</f>
        <v>1785</v>
      </c>
      <c r="Q245" s="37" t="s">
        <v>52</v>
      </c>
      <c r="R245" s="36">
        <f t="shared" si="117"/>
        <v>1785</v>
      </c>
      <c r="S245" s="32"/>
    </row>
    <row r="246" spans="1:19" ht="15" x14ac:dyDescent="0.3">
      <c r="B246" s="34" t="s">
        <v>68</v>
      </c>
      <c r="C246" s="37" t="s">
        <v>52</v>
      </c>
      <c r="D246" s="37" t="s">
        <v>52</v>
      </c>
      <c r="E246" s="37" t="s">
        <v>52</v>
      </c>
      <c r="F246" s="37" t="s">
        <v>52</v>
      </c>
      <c r="G246" s="36" t="s">
        <v>52</v>
      </c>
      <c r="H246" s="37" t="s">
        <v>52</v>
      </c>
      <c r="I246" s="48">
        <v>952</v>
      </c>
      <c r="J246" s="36">
        <f t="shared" si="116"/>
        <v>952</v>
      </c>
      <c r="K246" s="32"/>
      <c r="L246" s="37" t="s">
        <v>52</v>
      </c>
      <c r="M246" s="37" t="s">
        <v>52</v>
      </c>
      <c r="N246" s="37" t="s">
        <v>52</v>
      </c>
      <c r="O246" s="37" t="s">
        <v>52</v>
      </c>
      <c r="P246" s="37" t="s">
        <v>52</v>
      </c>
      <c r="Q246" s="48">
        <v>212</v>
      </c>
      <c r="R246" s="36">
        <f t="shared" si="117"/>
        <v>212</v>
      </c>
      <c r="S246" s="33"/>
    </row>
    <row r="247" spans="1:19" ht="15" x14ac:dyDescent="0.3">
      <c r="B247" s="34" t="s">
        <v>106</v>
      </c>
      <c r="C247" s="37" t="s">
        <v>52</v>
      </c>
      <c r="D247" s="48">
        <v>0</v>
      </c>
      <c r="E247" s="48">
        <v>0</v>
      </c>
      <c r="F247" s="48">
        <v>58</v>
      </c>
      <c r="G247" s="36" t="s">
        <v>52</v>
      </c>
      <c r="H247" s="36">
        <f>SUM(C247:F247)</f>
        <v>58</v>
      </c>
      <c r="I247" s="48">
        <v>221</v>
      </c>
      <c r="J247" s="36">
        <f t="shared" si="116"/>
        <v>279</v>
      </c>
      <c r="K247" s="32"/>
      <c r="L247" s="37" t="s">
        <v>52</v>
      </c>
      <c r="M247" s="48">
        <v>0</v>
      </c>
      <c r="N247" s="48">
        <v>0</v>
      </c>
      <c r="O247" s="48">
        <v>0</v>
      </c>
      <c r="P247" s="36">
        <f t="shared" ref="P247:P257" si="118">SUM(L247:O247)</f>
        <v>0</v>
      </c>
      <c r="Q247" s="48">
        <v>11</v>
      </c>
      <c r="R247" s="36">
        <f t="shared" si="117"/>
        <v>11</v>
      </c>
      <c r="S247" s="33"/>
    </row>
    <row r="248" spans="1:19" ht="15" x14ac:dyDescent="0.3">
      <c r="B248" s="34" t="s">
        <v>83</v>
      </c>
      <c r="C248" s="48">
        <v>147</v>
      </c>
      <c r="D248" s="48">
        <v>0</v>
      </c>
      <c r="E248" s="37" t="s">
        <v>52</v>
      </c>
      <c r="F248" s="48">
        <v>10</v>
      </c>
      <c r="G248" s="36" t="s">
        <v>52</v>
      </c>
      <c r="H248" s="36">
        <f>SUM(C248:F248)</f>
        <v>157</v>
      </c>
      <c r="I248" s="37" t="s">
        <v>52</v>
      </c>
      <c r="J248" s="36">
        <f t="shared" si="116"/>
        <v>157</v>
      </c>
      <c r="K248" s="32"/>
      <c r="L248" s="48">
        <v>334</v>
      </c>
      <c r="M248" s="48">
        <v>20</v>
      </c>
      <c r="N248" s="37" t="s">
        <v>52</v>
      </c>
      <c r="O248" s="48">
        <v>12</v>
      </c>
      <c r="P248" s="36">
        <f t="shared" si="118"/>
        <v>366</v>
      </c>
      <c r="Q248" s="37" t="s">
        <v>52</v>
      </c>
      <c r="R248" s="36">
        <f t="shared" si="117"/>
        <v>366</v>
      </c>
      <c r="S248" s="33"/>
    </row>
    <row r="249" spans="1:19" ht="15" x14ac:dyDescent="0.3">
      <c r="B249" s="34" t="s">
        <v>107</v>
      </c>
      <c r="C249" s="37" t="s">
        <v>52</v>
      </c>
      <c r="D249" s="37" t="s">
        <v>52</v>
      </c>
      <c r="E249" s="37" t="s">
        <v>52</v>
      </c>
      <c r="F249" s="37" t="s">
        <v>52</v>
      </c>
      <c r="G249" s="36" t="s">
        <v>52</v>
      </c>
      <c r="H249" s="37" t="s">
        <v>52</v>
      </c>
      <c r="I249" s="37" t="s">
        <v>52</v>
      </c>
      <c r="J249" s="37" t="s">
        <v>52</v>
      </c>
      <c r="K249" s="32"/>
      <c r="L249" s="35">
        <v>31</v>
      </c>
      <c r="M249" s="49">
        <v>0</v>
      </c>
      <c r="N249" s="37" t="s">
        <v>52</v>
      </c>
      <c r="O249" s="37" t="s">
        <v>52</v>
      </c>
      <c r="P249" s="36">
        <f t="shared" si="118"/>
        <v>31</v>
      </c>
      <c r="Q249" s="37" t="s">
        <v>52</v>
      </c>
      <c r="R249" s="36">
        <f t="shared" si="117"/>
        <v>31</v>
      </c>
      <c r="S249" s="33"/>
    </row>
    <row r="250" spans="1:19" ht="15" x14ac:dyDescent="0.3">
      <c r="B250" s="34" t="s">
        <v>108</v>
      </c>
      <c r="C250" s="37" t="s">
        <v>52</v>
      </c>
      <c r="D250" s="37" t="s">
        <v>52</v>
      </c>
      <c r="E250" s="37" t="s">
        <v>52</v>
      </c>
      <c r="F250" s="37" t="s">
        <v>52</v>
      </c>
      <c r="G250" s="36" t="s">
        <v>52</v>
      </c>
      <c r="H250" s="37" t="s">
        <v>52</v>
      </c>
      <c r="I250" s="37" t="s">
        <v>52</v>
      </c>
      <c r="J250" s="37" t="s">
        <v>52</v>
      </c>
      <c r="K250" s="32"/>
      <c r="L250" s="35">
        <v>11</v>
      </c>
      <c r="M250" s="49">
        <v>0</v>
      </c>
      <c r="N250" s="37" t="s">
        <v>52</v>
      </c>
      <c r="O250" s="48">
        <v>0</v>
      </c>
      <c r="P250" s="36">
        <f t="shared" si="118"/>
        <v>11</v>
      </c>
      <c r="Q250" s="37" t="s">
        <v>52</v>
      </c>
      <c r="R250" s="36">
        <f t="shared" si="117"/>
        <v>11</v>
      </c>
      <c r="S250" s="33"/>
    </row>
    <row r="251" spans="1:19" ht="15" x14ac:dyDescent="0.3">
      <c r="B251" s="34" t="s">
        <v>75</v>
      </c>
      <c r="C251" s="37" t="s">
        <v>52</v>
      </c>
      <c r="D251" s="37" t="s">
        <v>52</v>
      </c>
      <c r="E251" s="37" t="s">
        <v>52</v>
      </c>
      <c r="F251" s="37" t="s">
        <v>52</v>
      </c>
      <c r="G251" s="36" t="s">
        <v>52</v>
      </c>
      <c r="H251" s="37" t="s">
        <v>52</v>
      </c>
      <c r="I251" s="37" t="s">
        <v>52</v>
      </c>
      <c r="J251" s="37" t="s">
        <v>52</v>
      </c>
      <c r="K251" s="32"/>
      <c r="L251" s="37" t="s">
        <v>52</v>
      </c>
      <c r="M251" s="35">
        <v>11</v>
      </c>
      <c r="N251" s="35">
        <v>0</v>
      </c>
      <c r="O251" s="35">
        <v>16</v>
      </c>
      <c r="P251" s="36">
        <f t="shared" si="118"/>
        <v>27</v>
      </c>
      <c r="Q251" s="35">
        <v>885</v>
      </c>
      <c r="R251" s="36">
        <f t="shared" si="117"/>
        <v>912</v>
      </c>
      <c r="S251" s="32"/>
    </row>
    <row r="252" spans="1:19" ht="15" x14ac:dyDescent="0.3">
      <c r="B252" s="34" t="s">
        <v>116</v>
      </c>
      <c r="C252" s="37" t="s">
        <v>52</v>
      </c>
      <c r="D252" s="37" t="s">
        <v>52</v>
      </c>
      <c r="E252" s="37" t="s">
        <v>52</v>
      </c>
      <c r="F252" s="37" t="s">
        <v>52</v>
      </c>
      <c r="G252" s="36" t="s">
        <v>52</v>
      </c>
      <c r="H252" s="37" t="s">
        <v>52</v>
      </c>
      <c r="I252" s="37" t="s">
        <v>52</v>
      </c>
      <c r="J252" s="37" t="s">
        <v>52</v>
      </c>
      <c r="K252" s="32"/>
      <c r="L252" s="35">
        <v>65</v>
      </c>
      <c r="M252" s="37" t="s">
        <v>52</v>
      </c>
      <c r="N252" s="37" t="s">
        <v>52</v>
      </c>
      <c r="O252" s="37" t="s">
        <v>52</v>
      </c>
      <c r="P252" s="36">
        <f t="shared" si="118"/>
        <v>65</v>
      </c>
      <c r="Q252" s="37" t="s">
        <v>52</v>
      </c>
      <c r="R252" s="36">
        <f t="shared" si="117"/>
        <v>65</v>
      </c>
      <c r="S252" s="33"/>
    </row>
    <row r="253" spans="1:19" ht="15" x14ac:dyDescent="0.3">
      <c r="B253" s="34" t="s">
        <v>117</v>
      </c>
      <c r="C253" s="37" t="s">
        <v>52</v>
      </c>
      <c r="D253" s="35">
        <v>5</v>
      </c>
      <c r="E253" s="35">
        <v>0</v>
      </c>
      <c r="F253" s="35">
        <v>8</v>
      </c>
      <c r="G253" s="36" t="s">
        <v>52</v>
      </c>
      <c r="H253" s="36">
        <f>SUM(C253:F253)</f>
        <v>13</v>
      </c>
      <c r="I253" s="37" t="s">
        <v>52</v>
      </c>
      <c r="J253" s="36">
        <f t="shared" ref="J253:J258" si="119">SUM(H253:I253)</f>
        <v>13</v>
      </c>
      <c r="K253" s="32"/>
      <c r="L253" s="37" t="s">
        <v>52</v>
      </c>
      <c r="M253" s="35">
        <v>179</v>
      </c>
      <c r="N253" s="35">
        <v>0</v>
      </c>
      <c r="O253" s="35">
        <v>44</v>
      </c>
      <c r="P253" s="36">
        <f t="shared" si="118"/>
        <v>223</v>
      </c>
      <c r="Q253" s="37" t="s">
        <v>52</v>
      </c>
      <c r="R253" s="36">
        <f t="shared" si="117"/>
        <v>223</v>
      </c>
      <c r="S253" s="32"/>
    </row>
    <row r="254" spans="1:19" ht="15" x14ac:dyDescent="0.3">
      <c r="B254" s="34" t="s">
        <v>64</v>
      </c>
      <c r="C254" s="48">
        <v>0</v>
      </c>
      <c r="D254" s="37" t="s">
        <v>52</v>
      </c>
      <c r="E254" s="37" t="s">
        <v>52</v>
      </c>
      <c r="F254" s="37" t="s">
        <v>52</v>
      </c>
      <c r="G254" s="36" t="s">
        <v>52</v>
      </c>
      <c r="H254" s="36">
        <f>SUM(C254:F254)</f>
        <v>0</v>
      </c>
      <c r="I254" s="37" t="s">
        <v>52</v>
      </c>
      <c r="J254" s="36">
        <f t="shared" si="119"/>
        <v>0</v>
      </c>
      <c r="K254" s="32"/>
      <c r="L254" s="48">
        <v>57</v>
      </c>
      <c r="M254" s="37" t="s">
        <v>52</v>
      </c>
      <c r="N254" s="37" t="s">
        <v>52</v>
      </c>
      <c r="O254" s="37" t="s">
        <v>52</v>
      </c>
      <c r="P254" s="36">
        <f t="shared" si="118"/>
        <v>57</v>
      </c>
      <c r="Q254" s="37" t="s">
        <v>52</v>
      </c>
      <c r="R254" s="36">
        <f t="shared" si="117"/>
        <v>57</v>
      </c>
      <c r="S254" s="33"/>
    </row>
    <row r="255" spans="1:19" ht="15" x14ac:dyDescent="0.3">
      <c r="B255" s="34" t="s">
        <v>87</v>
      </c>
      <c r="C255" s="49">
        <v>4</v>
      </c>
      <c r="D255" s="37" t="s">
        <v>52</v>
      </c>
      <c r="E255" s="37" t="s">
        <v>52</v>
      </c>
      <c r="F255" s="37" t="s">
        <v>52</v>
      </c>
      <c r="G255" s="36" t="s">
        <v>52</v>
      </c>
      <c r="H255" s="36">
        <f>SUM(C255:F255)</f>
        <v>4</v>
      </c>
      <c r="I255" s="37" t="s">
        <v>52</v>
      </c>
      <c r="J255" s="36">
        <f t="shared" si="119"/>
        <v>4</v>
      </c>
      <c r="K255" s="32"/>
      <c r="L255" s="49">
        <v>113</v>
      </c>
      <c r="M255" s="37" t="s">
        <v>52</v>
      </c>
      <c r="N255" s="37" t="s">
        <v>52</v>
      </c>
      <c r="O255" s="37" t="s">
        <v>52</v>
      </c>
      <c r="P255" s="36">
        <f t="shared" si="118"/>
        <v>113</v>
      </c>
      <c r="Q255" s="37" t="s">
        <v>52</v>
      </c>
      <c r="R255" s="36">
        <f t="shared" si="117"/>
        <v>113</v>
      </c>
      <c r="S255" s="33"/>
    </row>
    <row r="256" spans="1:19" ht="15" x14ac:dyDescent="0.3">
      <c r="B256" s="34" t="s">
        <v>58</v>
      </c>
      <c r="C256" s="37" t="s">
        <v>52</v>
      </c>
      <c r="D256" s="35">
        <v>149</v>
      </c>
      <c r="E256" s="48">
        <v>0</v>
      </c>
      <c r="F256" s="35">
        <v>105</v>
      </c>
      <c r="G256" s="36" t="s">
        <v>52</v>
      </c>
      <c r="H256" s="36">
        <f>SUM(C256:F256)</f>
        <v>254</v>
      </c>
      <c r="I256" s="35">
        <v>2779</v>
      </c>
      <c r="J256" s="36">
        <f t="shared" si="119"/>
        <v>3033</v>
      </c>
      <c r="K256" s="32"/>
      <c r="L256" s="37" t="s">
        <v>52</v>
      </c>
      <c r="M256" s="35">
        <v>105</v>
      </c>
      <c r="N256" s="48">
        <v>0</v>
      </c>
      <c r="O256" s="35">
        <v>29</v>
      </c>
      <c r="P256" s="36">
        <f t="shared" si="118"/>
        <v>134</v>
      </c>
      <c r="Q256" s="35">
        <v>1974</v>
      </c>
      <c r="R256" s="36">
        <f t="shared" si="117"/>
        <v>2108</v>
      </c>
      <c r="S256" s="33"/>
    </row>
    <row r="257" spans="1:19" ht="15" x14ac:dyDescent="0.3">
      <c r="B257" s="34" t="s">
        <v>118</v>
      </c>
      <c r="C257" s="37" t="s">
        <v>52</v>
      </c>
      <c r="D257" s="37" t="s">
        <v>52</v>
      </c>
      <c r="E257" s="37" t="s">
        <v>52</v>
      </c>
      <c r="F257" s="37" t="s">
        <v>52</v>
      </c>
      <c r="G257" s="36" t="s">
        <v>52</v>
      </c>
      <c r="H257" s="37" t="s">
        <v>52</v>
      </c>
      <c r="I257" s="37" t="s">
        <v>52</v>
      </c>
      <c r="J257" s="37" t="s">
        <v>52</v>
      </c>
      <c r="K257" s="32"/>
      <c r="L257" s="35">
        <v>36</v>
      </c>
      <c r="M257" s="37" t="s">
        <v>52</v>
      </c>
      <c r="N257" s="37" t="s">
        <v>52</v>
      </c>
      <c r="O257" s="37" t="s">
        <v>52</v>
      </c>
      <c r="P257" s="36">
        <f t="shared" si="118"/>
        <v>36</v>
      </c>
      <c r="Q257" s="37" t="s">
        <v>52</v>
      </c>
      <c r="R257" s="36">
        <f t="shared" si="117"/>
        <v>36</v>
      </c>
      <c r="S257" s="33"/>
    </row>
    <row r="258" spans="1:19" ht="15" x14ac:dyDescent="0.3">
      <c r="B258" s="41" t="s">
        <v>119</v>
      </c>
      <c r="C258" s="36">
        <f>SUM(C243:C257)</f>
        <v>5858</v>
      </c>
      <c r="D258" s="36">
        <f>SUM(D243:D257)</f>
        <v>199</v>
      </c>
      <c r="E258" s="36">
        <f>SUM(E243:E257)</f>
        <v>0</v>
      </c>
      <c r="F258" s="36">
        <f>SUM(F243:F257)</f>
        <v>1317</v>
      </c>
      <c r="G258" s="36" t="s">
        <v>52</v>
      </c>
      <c r="H258" s="36">
        <f>SUM(C258:F258)</f>
        <v>7374</v>
      </c>
      <c r="I258" s="36">
        <f>SUM(I243:I257)</f>
        <v>3952</v>
      </c>
      <c r="J258" s="36">
        <f t="shared" si="119"/>
        <v>11326</v>
      </c>
      <c r="K258" s="32"/>
      <c r="L258" s="36">
        <f t="shared" ref="L258:R258" si="120">SUM(L243:L257)</f>
        <v>4681</v>
      </c>
      <c r="M258" s="36">
        <f t="shared" si="120"/>
        <v>684</v>
      </c>
      <c r="N258" s="36">
        <f t="shared" si="120"/>
        <v>0</v>
      </c>
      <c r="O258" s="36">
        <f t="shared" si="120"/>
        <v>1032</v>
      </c>
      <c r="P258" s="36">
        <f t="shared" si="120"/>
        <v>6397</v>
      </c>
      <c r="Q258" s="36">
        <f t="shared" si="120"/>
        <v>3082</v>
      </c>
      <c r="R258" s="36">
        <f t="shared" si="120"/>
        <v>9479</v>
      </c>
      <c r="S258" s="32"/>
    </row>
    <row r="259" spans="1:19" ht="15" x14ac:dyDescent="0.3">
      <c r="B259" s="41"/>
      <c r="C259" s="36"/>
      <c r="D259" s="36"/>
      <c r="E259" s="36"/>
      <c r="F259" s="36"/>
      <c r="G259" s="36"/>
      <c r="H259" s="36"/>
      <c r="I259" s="36"/>
      <c r="J259" s="36"/>
      <c r="K259" s="32"/>
      <c r="L259" s="36"/>
      <c r="M259" s="36"/>
      <c r="N259" s="36"/>
      <c r="O259" s="36"/>
      <c r="P259" s="36"/>
      <c r="Q259" s="36"/>
      <c r="R259" s="36"/>
      <c r="S259" s="32"/>
    </row>
    <row r="260" spans="1:19" ht="17.25" customHeight="1" x14ac:dyDescent="0.3">
      <c r="A260" s="29"/>
      <c r="B260" s="30" t="s">
        <v>120</v>
      </c>
      <c r="C260" s="31"/>
      <c r="D260" s="31"/>
      <c r="E260" s="31"/>
      <c r="F260" s="31"/>
      <c r="G260" s="31"/>
      <c r="H260" s="31"/>
      <c r="I260" s="31"/>
      <c r="J260" s="31"/>
      <c r="K260" s="32"/>
      <c r="L260" s="31"/>
      <c r="M260" s="31"/>
      <c r="N260" s="31"/>
      <c r="O260" s="31"/>
      <c r="P260" s="31"/>
      <c r="Q260" s="31"/>
      <c r="R260" s="31"/>
      <c r="S260" s="33"/>
    </row>
    <row r="261" spans="1:19" ht="15" x14ac:dyDescent="0.3">
      <c r="B261" s="34" t="s">
        <v>82</v>
      </c>
      <c r="C261" s="35">
        <v>87</v>
      </c>
      <c r="D261" s="48">
        <v>20</v>
      </c>
      <c r="E261" s="37" t="s">
        <v>52</v>
      </c>
      <c r="F261" s="35">
        <v>58</v>
      </c>
      <c r="G261" s="36" t="s">
        <v>52</v>
      </c>
      <c r="H261" s="36">
        <f>SUM(C261:F261)</f>
        <v>165</v>
      </c>
      <c r="I261" s="37" t="s">
        <v>52</v>
      </c>
      <c r="J261" s="36">
        <f t="shared" ref="J261:J266" si="121">SUM(H261:I261)</f>
        <v>165</v>
      </c>
      <c r="K261" s="32"/>
      <c r="L261" s="35">
        <v>2880</v>
      </c>
      <c r="M261" s="48">
        <v>120</v>
      </c>
      <c r="N261" s="37" t="s">
        <v>52</v>
      </c>
      <c r="O261" s="35">
        <v>549</v>
      </c>
      <c r="P261" s="36">
        <f>SUM(L261:O261)</f>
        <v>3549</v>
      </c>
      <c r="Q261" s="37" t="s">
        <v>52</v>
      </c>
      <c r="R261" s="36">
        <f>SUM(P261:Q261)</f>
        <v>3549</v>
      </c>
      <c r="S261" s="32"/>
    </row>
    <row r="262" spans="1:19" ht="15" x14ac:dyDescent="0.3">
      <c r="B262" s="34" t="s">
        <v>115</v>
      </c>
      <c r="C262" s="35">
        <v>10</v>
      </c>
      <c r="D262" s="35">
        <v>0</v>
      </c>
      <c r="E262" s="37" t="s">
        <v>52</v>
      </c>
      <c r="F262" s="35">
        <v>0</v>
      </c>
      <c r="G262" s="36" t="s">
        <v>52</v>
      </c>
      <c r="H262" s="36">
        <f>SUM(C262:F262)</f>
        <v>10</v>
      </c>
      <c r="I262" s="37" t="s">
        <v>52</v>
      </c>
      <c r="J262" s="36">
        <f t="shared" si="121"/>
        <v>10</v>
      </c>
      <c r="K262" s="32"/>
      <c r="L262" s="35">
        <v>1162</v>
      </c>
      <c r="M262" s="35">
        <v>32</v>
      </c>
      <c r="N262" s="37" t="s">
        <v>52</v>
      </c>
      <c r="O262" s="35">
        <v>213</v>
      </c>
      <c r="P262" s="36">
        <f>SUM(L262:O262)</f>
        <v>1407</v>
      </c>
      <c r="Q262" s="37" t="s">
        <v>52</v>
      </c>
      <c r="R262" s="36">
        <f t="shared" ref="R262:R276" si="122">SUM(P262:Q262)</f>
        <v>1407</v>
      </c>
      <c r="S262" s="32"/>
    </row>
    <row r="263" spans="1:19" ht="15" x14ac:dyDescent="0.3">
      <c r="B263" s="34" t="s">
        <v>96</v>
      </c>
      <c r="C263" s="35">
        <v>10044</v>
      </c>
      <c r="D263" s="35">
        <v>92</v>
      </c>
      <c r="E263" s="37" t="s">
        <v>52</v>
      </c>
      <c r="F263" s="35">
        <v>2561</v>
      </c>
      <c r="G263" s="36" t="s">
        <v>52</v>
      </c>
      <c r="H263" s="36">
        <f>SUM(C263:F263)</f>
        <v>12697</v>
      </c>
      <c r="I263" s="37" t="s">
        <v>52</v>
      </c>
      <c r="J263" s="36">
        <f t="shared" si="121"/>
        <v>12697</v>
      </c>
      <c r="K263" s="32"/>
      <c r="L263" s="35">
        <v>3784</v>
      </c>
      <c r="M263" s="35">
        <v>29</v>
      </c>
      <c r="N263" s="37" t="s">
        <v>52</v>
      </c>
      <c r="O263" s="35">
        <v>790</v>
      </c>
      <c r="P263" s="36">
        <f>SUM(L263:O263)</f>
        <v>4603</v>
      </c>
      <c r="Q263" s="37" t="s">
        <v>52</v>
      </c>
      <c r="R263" s="36">
        <f t="shared" si="122"/>
        <v>4603</v>
      </c>
      <c r="S263" s="32"/>
    </row>
    <row r="264" spans="1:19" ht="15" x14ac:dyDescent="0.3">
      <c r="B264" s="34" t="s">
        <v>68</v>
      </c>
      <c r="C264" s="37" t="s">
        <v>52</v>
      </c>
      <c r="D264" s="37" t="s">
        <v>52</v>
      </c>
      <c r="E264" s="37" t="s">
        <v>52</v>
      </c>
      <c r="F264" s="37" t="s">
        <v>52</v>
      </c>
      <c r="G264" s="36" t="s">
        <v>52</v>
      </c>
      <c r="H264" s="37" t="s">
        <v>52</v>
      </c>
      <c r="I264" s="31">
        <v>1857</v>
      </c>
      <c r="J264" s="36">
        <f t="shared" si="121"/>
        <v>1857</v>
      </c>
      <c r="K264" s="32"/>
      <c r="L264" s="37" t="s">
        <v>52</v>
      </c>
      <c r="M264" s="37" t="s">
        <v>52</v>
      </c>
      <c r="N264" s="37" t="s">
        <v>52</v>
      </c>
      <c r="O264" s="37" t="s">
        <v>52</v>
      </c>
      <c r="P264" s="37" t="s">
        <v>52</v>
      </c>
      <c r="Q264" s="48">
        <v>313</v>
      </c>
      <c r="R264" s="36">
        <f t="shared" si="122"/>
        <v>313</v>
      </c>
      <c r="S264" s="33"/>
    </row>
    <row r="265" spans="1:19" ht="15" x14ac:dyDescent="0.3">
      <c r="B265" s="34" t="s">
        <v>106</v>
      </c>
      <c r="C265" s="37" t="s">
        <v>52</v>
      </c>
      <c r="D265" s="48">
        <v>48</v>
      </c>
      <c r="E265" s="48">
        <v>5</v>
      </c>
      <c r="F265" s="48">
        <v>52</v>
      </c>
      <c r="G265" s="36" t="s">
        <v>52</v>
      </c>
      <c r="H265" s="36">
        <f>SUM(C265:F265)</f>
        <v>105</v>
      </c>
      <c r="I265" s="31">
        <v>2576</v>
      </c>
      <c r="J265" s="36">
        <f t="shared" si="121"/>
        <v>2681</v>
      </c>
      <c r="K265" s="32"/>
      <c r="L265" s="37" t="s">
        <v>52</v>
      </c>
      <c r="M265" s="48">
        <v>0</v>
      </c>
      <c r="N265" s="48">
        <v>0</v>
      </c>
      <c r="O265" s="48">
        <v>0</v>
      </c>
      <c r="P265" s="36">
        <f t="shared" ref="P265:P276" si="123">SUM(L265:O265)</f>
        <v>0</v>
      </c>
      <c r="Q265" s="48">
        <v>152</v>
      </c>
      <c r="R265" s="36">
        <f t="shared" si="122"/>
        <v>152</v>
      </c>
      <c r="S265" s="33"/>
    </row>
    <row r="266" spans="1:19" ht="15" x14ac:dyDescent="0.3">
      <c r="B266" s="34" t="s">
        <v>83</v>
      </c>
      <c r="C266" s="48">
        <v>480</v>
      </c>
      <c r="D266" s="48">
        <v>22</v>
      </c>
      <c r="E266" s="37" t="s">
        <v>52</v>
      </c>
      <c r="F266" s="48">
        <v>57</v>
      </c>
      <c r="G266" s="36" t="s">
        <v>52</v>
      </c>
      <c r="H266" s="36">
        <f>SUM(C266:F266)</f>
        <v>559</v>
      </c>
      <c r="I266" s="37" t="s">
        <v>52</v>
      </c>
      <c r="J266" s="36">
        <f t="shared" si="121"/>
        <v>559</v>
      </c>
      <c r="K266" s="32"/>
      <c r="L266" s="48">
        <v>280</v>
      </c>
      <c r="M266" s="48">
        <v>98</v>
      </c>
      <c r="N266" s="37" t="s">
        <v>52</v>
      </c>
      <c r="O266" s="48">
        <v>69</v>
      </c>
      <c r="P266" s="36">
        <f t="shared" si="123"/>
        <v>447</v>
      </c>
      <c r="Q266" s="37" t="s">
        <v>52</v>
      </c>
      <c r="R266" s="36">
        <f t="shared" si="122"/>
        <v>447</v>
      </c>
      <c r="S266" s="33"/>
    </row>
    <row r="267" spans="1:19" ht="15" x14ac:dyDescent="0.3">
      <c r="B267" s="34" t="s">
        <v>107</v>
      </c>
      <c r="C267" s="37" t="s">
        <v>52</v>
      </c>
      <c r="D267" s="37" t="s">
        <v>52</v>
      </c>
      <c r="E267" s="37" t="s">
        <v>52</v>
      </c>
      <c r="F267" s="37" t="s">
        <v>52</v>
      </c>
      <c r="G267" s="36" t="s">
        <v>52</v>
      </c>
      <c r="H267" s="37" t="s">
        <v>52</v>
      </c>
      <c r="I267" s="37" t="s">
        <v>52</v>
      </c>
      <c r="J267" s="37" t="s">
        <v>52</v>
      </c>
      <c r="K267" s="32"/>
      <c r="L267" s="35">
        <v>26</v>
      </c>
      <c r="M267" s="49">
        <v>0</v>
      </c>
      <c r="N267" s="37" t="s">
        <v>52</v>
      </c>
      <c r="O267" s="37" t="s">
        <v>52</v>
      </c>
      <c r="P267" s="36">
        <f t="shared" si="123"/>
        <v>26</v>
      </c>
      <c r="Q267" s="37" t="s">
        <v>52</v>
      </c>
      <c r="R267" s="36">
        <f t="shared" si="122"/>
        <v>26</v>
      </c>
      <c r="S267" s="33"/>
    </row>
    <row r="268" spans="1:19" ht="15" x14ac:dyDescent="0.3">
      <c r="B268" s="34" t="s">
        <v>108</v>
      </c>
      <c r="C268" s="37" t="s">
        <v>52</v>
      </c>
      <c r="D268" s="37" t="s">
        <v>52</v>
      </c>
      <c r="E268" s="37" t="s">
        <v>52</v>
      </c>
      <c r="F268" s="37" t="s">
        <v>52</v>
      </c>
      <c r="G268" s="36" t="s">
        <v>52</v>
      </c>
      <c r="H268" s="37" t="s">
        <v>52</v>
      </c>
      <c r="I268" s="37" t="s">
        <v>52</v>
      </c>
      <c r="J268" s="37" t="s">
        <v>52</v>
      </c>
      <c r="K268" s="32"/>
      <c r="L268" s="35">
        <v>39</v>
      </c>
      <c r="M268" s="49">
        <v>0</v>
      </c>
      <c r="N268" s="37" t="s">
        <v>52</v>
      </c>
      <c r="O268" s="48">
        <v>0</v>
      </c>
      <c r="P268" s="36">
        <f t="shared" si="123"/>
        <v>39</v>
      </c>
      <c r="Q268" s="37" t="s">
        <v>52</v>
      </c>
      <c r="R268" s="36">
        <f t="shared" si="122"/>
        <v>39</v>
      </c>
      <c r="S268" s="33"/>
    </row>
    <row r="269" spans="1:19" ht="15" x14ac:dyDescent="0.3">
      <c r="B269" s="34" t="s">
        <v>75</v>
      </c>
      <c r="C269" s="37" t="s">
        <v>52</v>
      </c>
      <c r="D269" s="37" t="s">
        <v>52</v>
      </c>
      <c r="E269" s="37" t="s">
        <v>52</v>
      </c>
      <c r="F269" s="37" t="s">
        <v>52</v>
      </c>
      <c r="G269" s="36" t="s">
        <v>52</v>
      </c>
      <c r="H269" s="37" t="s">
        <v>52</v>
      </c>
      <c r="I269" s="37" t="s">
        <v>52</v>
      </c>
      <c r="J269" s="37" t="s">
        <v>52</v>
      </c>
      <c r="K269" s="32"/>
      <c r="L269" s="37" t="s">
        <v>52</v>
      </c>
      <c r="M269" s="35">
        <v>26</v>
      </c>
      <c r="N269" s="35">
        <v>0</v>
      </c>
      <c r="O269" s="35">
        <v>0</v>
      </c>
      <c r="P269" s="36">
        <f t="shared" si="123"/>
        <v>26</v>
      </c>
      <c r="Q269" s="35">
        <v>1134</v>
      </c>
      <c r="R269" s="36">
        <f t="shared" si="122"/>
        <v>1160</v>
      </c>
      <c r="S269" s="32"/>
    </row>
    <row r="270" spans="1:19" ht="15" x14ac:dyDescent="0.3">
      <c r="B270" s="34" t="s">
        <v>121</v>
      </c>
      <c r="C270" s="37" t="s">
        <v>52</v>
      </c>
      <c r="D270" s="37" t="s">
        <v>52</v>
      </c>
      <c r="E270" s="37" t="s">
        <v>52</v>
      </c>
      <c r="F270" s="37" t="s">
        <v>52</v>
      </c>
      <c r="G270" s="36" t="s">
        <v>52</v>
      </c>
      <c r="H270" s="37" t="s">
        <v>52</v>
      </c>
      <c r="I270" s="37" t="s">
        <v>52</v>
      </c>
      <c r="J270" s="37" t="s">
        <v>52</v>
      </c>
      <c r="K270" s="32"/>
      <c r="L270" s="35">
        <v>47</v>
      </c>
      <c r="M270" s="37" t="s">
        <v>52</v>
      </c>
      <c r="N270" s="37" t="s">
        <v>52</v>
      </c>
      <c r="O270" s="37" t="s">
        <v>52</v>
      </c>
      <c r="P270" s="36">
        <f t="shared" si="123"/>
        <v>47</v>
      </c>
      <c r="Q270" s="37" t="s">
        <v>52</v>
      </c>
      <c r="R270" s="36">
        <f t="shared" si="122"/>
        <v>47</v>
      </c>
      <c r="S270" s="33"/>
    </row>
    <row r="271" spans="1:19" ht="15" x14ac:dyDescent="0.3">
      <c r="B271" s="34" t="s">
        <v>84</v>
      </c>
      <c r="C271" s="48">
        <v>20</v>
      </c>
      <c r="D271" s="37" t="s">
        <v>52</v>
      </c>
      <c r="E271" s="37" t="s">
        <v>52</v>
      </c>
      <c r="F271" s="37" t="s">
        <v>52</v>
      </c>
      <c r="G271" s="36" t="s">
        <v>52</v>
      </c>
      <c r="H271" s="36">
        <f>SUM(C271:F271)</f>
        <v>20</v>
      </c>
      <c r="I271" s="37" t="s">
        <v>52</v>
      </c>
      <c r="J271" s="36">
        <f t="shared" ref="J271:J275" si="124">SUM(H271:I271)</f>
        <v>20</v>
      </c>
      <c r="K271" s="32"/>
      <c r="L271" s="48">
        <v>0</v>
      </c>
      <c r="M271" s="37" t="s">
        <v>52</v>
      </c>
      <c r="N271" s="37" t="s">
        <v>52</v>
      </c>
      <c r="O271" s="37" t="s">
        <v>52</v>
      </c>
      <c r="P271" s="36">
        <f t="shared" si="123"/>
        <v>0</v>
      </c>
      <c r="Q271" s="37" t="s">
        <v>52</v>
      </c>
      <c r="R271" s="36">
        <f t="shared" si="122"/>
        <v>0</v>
      </c>
      <c r="S271" s="33"/>
    </row>
    <row r="272" spans="1:19" ht="15" x14ac:dyDescent="0.3">
      <c r="B272" s="34" t="s">
        <v>85</v>
      </c>
      <c r="C272" s="37" t="s">
        <v>52</v>
      </c>
      <c r="D272" s="35">
        <v>0</v>
      </c>
      <c r="E272" s="35">
        <v>0</v>
      </c>
      <c r="F272" s="35">
        <v>0</v>
      </c>
      <c r="G272" s="36" t="s">
        <v>52</v>
      </c>
      <c r="H272" s="36">
        <f>SUM(C272:F272)</f>
        <v>0</v>
      </c>
      <c r="I272" s="37" t="s">
        <v>52</v>
      </c>
      <c r="J272" s="36">
        <f t="shared" si="124"/>
        <v>0</v>
      </c>
      <c r="K272" s="32"/>
      <c r="L272" s="37" t="s">
        <v>52</v>
      </c>
      <c r="M272" s="35">
        <v>111</v>
      </c>
      <c r="N272" s="35">
        <v>2</v>
      </c>
      <c r="O272" s="35">
        <v>28</v>
      </c>
      <c r="P272" s="36">
        <f t="shared" si="123"/>
        <v>141</v>
      </c>
      <c r="Q272" s="37" t="s">
        <v>52</v>
      </c>
      <c r="R272" s="36">
        <f t="shared" si="122"/>
        <v>141</v>
      </c>
      <c r="S272" s="32"/>
    </row>
    <row r="273" spans="1:19" ht="15" x14ac:dyDescent="0.3">
      <c r="B273" s="34" t="s">
        <v>64</v>
      </c>
      <c r="C273" s="48">
        <v>22</v>
      </c>
      <c r="D273" s="37" t="s">
        <v>52</v>
      </c>
      <c r="E273" s="37" t="s">
        <v>52</v>
      </c>
      <c r="F273" s="37" t="s">
        <v>52</v>
      </c>
      <c r="G273" s="36" t="s">
        <v>52</v>
      </c>
      <c r="H273" s="36">
        <f>SUM(C273:F273)</f>
        <v>22</v>
      </c>
      <c r="I273" s="37" t="s">
        <v>52</v>
      </c>
      <c r="J273" s="36">
        <f t="shared" si="124"/>
        <v>22</v>
      </c>
      <c r="K273" s="32"/>
      <c r="L273" s="48">
        <v>67</v>
      </c>
      <c r="M273" s="37" t="s">
        <v>52</v>
      </c>
      <c r="N273" s="37" t="s">
        <v>52</v>
      </c>
      <c r="O273" s="37" t="s">
        <v>52</v>
      </c>
      <c r="P273" s="36">
        <f t="shared" si="123"/>
        <v>67</v>
      </c>
      <c r="Q273" s="37" t="s">
        <v>52</v>
      </c>
      <c r="R273" s="36">
        <f t="shared" si="122"/>
        <v>67</v>
      </c>
      <c r="S273" s="33"/>
    </row>
    <row r="274" spans="1:19" ht="15" x14ac:dyDescent="0.3">
      <c r="B274" s="34" t="s">
        <v>87</v>
      </c>
      <c r="C274" s="49">
        <v>23</v>
      </c>
      <c r="D274" s="37" t="s">
        <v>52</v>
      </c>
      <c r="E274" s="37" t="s">
        <v>52</v>
      </c>
      <c r="F274" s="37" t="s">
        <v>52</v>
      </c>
      <c r="G274" s="36" t="s">
        <v>52</v>
      </c>
      <c r="H274" s="36">
        <f>SUM(C274:F274)</f>
        <v>23</v>
      </c>
      <c r="I274" s="37" t="s">
        <v>52</v>
      </c>
      <c r="J274" s="36">
        <f t="shared" si="124"/>
        <v>23</v>
      </c>
      <c r="K274" s="32"/>
      <c r="L274" s="49">
        <v>118</v>
      </c>
      <c r="M274" s="37" t="s">
        <v>52</v>
      </c>
      <c r="N274" s="37" t="s">
        <v>52</v>
      </c>
      <c r="O274" s="37" t="s">
        <v>52</v>
      </c>
      <c r="P274" s="36">
        <f t="shared" si="123"/>
        <v>118</v>
      </c>
      <c r="Q274" s="37" t="s">
        <v>52</v>
      </c>
      <c r="R274" s="36">
        <f t="shared" si="122"/>
        <v>118</v>
      </c>
      <c r="S274" s="33"/>
    </row>
    <row r="275" spans="1:19" ht="15" x14ac:dyDescent="0.3">
      <c r="B275" s="34" t="s">
        <v>58</v>
      </c>
      <c r="C275" s="37" t="s">
        <v>52</v>
      </c>
      <c r="D275" s="35">
        <v>249</v>
      </c>
      <c r="E275" s="48">
        <v>0</v>
      </c>
      <c r="F275" s="35">
        <v>94</v>
      </c>
      <c r="G275" s="36" t="s">
        <v>52</v>
      </c>
      <c r="H275" s="36">
        <f>SUM(C275:F275)</f>
        <v>343</v>
      </c>
      <c r="I275" s="35">
        <v>3405</v>
      </c>
      <c r="J275" s="36">
        <f t="shared" si="124"/>
        <v>3748</v>
      </c>
      <c r="K275" s="32"/>
      <c r="L275" s="37" t="s">
        <v>52</v>
      </c>
      <c r="M275" s="35">
        <v>397</v>
      </c>
      <c r="N275" s="48">
        <v>0</v>
      </c>
      <c r="O275" s="35">
        <v>110</v>
      </c>
      <c r="P275" s="36">
        <f t="shared" si="123"/>
        <v>507</v>
      </c>
      <c r="Q275" s="35">
        <v>3320</v>
      </c>
      <c r="R275" s="36">
        <f t="shared" si="122"/>
        <v>3827</v>
      </c>
      <c r="S275" s="33"/>
    </row>
    <row r="276" spans="1:19" ht="15" x14ac:dyDescent="0.3">
      <c r="B276" s="34" t="s">
        <v>118</v>
      </c>
      <c r="C276" s="37" t="s">
        <v>52</v>
      </c>
      <c r="D276" s="37" t="s">
        <v>52</v>
      </c>
      <c r="E276" s="37" t="s">
        <v>52</v>
      </c>
      <c r="F276" s="37" t="s">
        <v>52</v>
      </c>
      <c r="G276" s="36" t="s">
        <v>52</v>
      </c>
      <c r="H276" s="37" t="s">
        <v>52</v>
      </c>
      <c r="I276" s="37" t="s">
        <v>52</v>
      </c>
      <c r="J276" s="37" t="s">
        <v>52</v>
      </c>
      <c r="K276" s="32"/>
      <c r="L276" s="35">
        <v>16</v>
      </c>
      <c r="M276" s="37" t="s">
        <v>52</v>
      </c>
      <c r="N276" s="37" t="s">
        <v>52</v>
      </c>
      <c r="O276" s="37" t="s">
        <v>52</v>
      </c>
      <c r="P276" s="36">
        <f t="shared" si="123"/>
        <v>16</v>
      </c>
      <c r="Q276" s="37" t="s">
        <v>52</v>
      </c>
      <c r="R276" s="36">
        <f t="shared" si="122"/>
        <v>16</v>
      </c>
      <c r="S276" s="33"/>
    </row>
    <row r="277" spans="1:19" ht="15" x14ac:dyDescent="0.3">
      <c r="B277" s="41" t="s">
        <v>122</v>
      </c>
      <c r="C277" s="36">
        <f>SUM(C261:C276)</f>
        <v>10686</v>
      </c>
      <c r="D277" s="36">
        <f>SUM(D261:D276)</f>
        <v>431</v>
      </c>
      <c r="E277" s="36">
        <f>SUM(E261:E276)</f>
        <v>5</v>
      </c>
      <c r="F277" s="36">
        <f>SUM(F261:F276)</f>
        <v>2822</v>
      </c>
      <c r="G277" s="36" t="s">
        <v>52</v>
      </c>
      <c r="H277" s="36">
        <f>SUM(C277:F277)</f>
        <v>13944</v>
      </c>
      <c r="I277" s="36">
        <f>SUM(I261:I276)</f>
        <v>7838</v>
      </c>
      <c r="J277" s="36">
        <f t="shared" ref="J277" si="125">SUM(H277:I277)</f>
        <v>21782</v>
      </c>
      <c r="K277" s="32"/>
      <c r="L277" s="36">
        <f t="shared" ref="L277:R277" si="126">SUM(L261:L276)</f>
        <v>8419</v>
      </c>
      <c r="M277" s="36">
        <f t="shared" si="126"/>
        <v>813</v>
      </c>
      <c r="N277" s="36">
        <f t="shared" si="126"/>
        <v>2</v>
      </c>
      <c r="O277" s="36">
        <f t="shared" si="126"/>
        <v>1759</v>
      </c>
      <c r="P277" s="36">
        <f t="shared" si="126"/>
        <v>10993</v>
      </c>
      <c r="Q277" s="36">
        <f t="shared" si="126"/>
        <v>4919</v>
      </c>
      <c r="R277" s="36">
        <f t="shared" si="126"/>
        <v>15912</v>
      </c>
      <c r="S277" s="32"/>
    </row>
    <row r="278" spans="1:19" ht="15" x14ac:dyDescent="0.3">
      <c r="B278" s="41"/>
      <c r="C278" s="36"/>
      <c r="D278" s="36"/>
      <c r="E278" s="36"/>
      <c r="F278" s="36"/>
      <c r="G278" s="36"/>
      <c r="H278" s="36"/>
      <c r="I278" s="36"/>
      <c r="J278" s="36"/>
      <c r="K278" s="32"/>
      <c r="L278" s="36"/>
      <c r="M278" s="36"/>
      <c r="N278" s="36"/>
      <c r="O278" s="36"/>
      <c r="P278" s="36"/>
      <c r="Q278" s="36"/>
      <c r="R278" s="36"/>
      <c r="S278" s="32"/>
    </row>
    <row r="279" spans="1:19" ht="17.25" customHeight="1" x14ac:dyDescent="0.3">
      <c r="A279" s="29"/>
      <c r="B279" s="30" t="s">
        <v>113</v>
      </c>
      <c r="C279" s="31"/>
      <c r="D279" s="31"/>
      <c r="E279" s="31"/>
      <c r="F279" s="31"/>
      <c r="G279" s="31"/>
      <c r="H279" s="31"/>
      <c r="I279" s="31"/>
      <c r="J279" s="31"/>
      <c r="K279" s="32"/>
      <c r="L279" s="31"/>
      <c r="M279" s="31"/>
      <c r="N279" s="31"/>
      <c r="O279" s="31"/>
      <c r="P279" s="31"/>
      <c r="Q279" s="31"/>
      <c r="R279" s="31"/>
      <c r="S279" s="33"/>
    </row>
    <row r="280" spans="1:19" ht="15" x14ac:dyDescent="0.3">
      <c r="B280" s="34" t="s">
        <v>82</v>
      </c>
      <c r="C280" s="35">
        <f t="shared" ref="C280:D282" si="127">SUM(C243,C261)</f>
        <v>178</v>
      </c>
      <c r="D280" s="35">
        <f t="shared" si="127"/>
        <v>22</v>
      </c>
      <c r="E280" s="37" t="s">
        <v>52</v>
      </c>
      <c r="F280" s="35">
        <f>SUM(F243,F261)</f>
        <v>105</v>
      </c>
      <c r="G280" s="36" t="s">
        <v>52</v>
      </c>
      <c r="H280" s="36">
        <f>SUM(C280:F280)</f>
        <v>305</v>
      </c>
      <c r="I280" s="37" t="s">
        <v>52</v>
      </c>
      <c r="J280" s="36">
        <f t="shared" ref="J280:J285" si="128">SUM(H280:I280)</f>
        <v>305</v>
      </c>
      <c r="K280" s="32"/>
      <c r="L280" s="35">
        <f t="shared" ref="L280:M282" si="129">SUM(L243,L261)</f>
        <v>4237</v>
      </c>
      <c r="M280" s="35">
        <f t="shared" si="129"/>
        <v>194</v>
      </c>
      <c r="N280" s="37" t="s">
        <v>52</v>
      </c>
      <c r="O280" s="35">
        <f>SUM(O243,O261)</f>
        <v>792</v>
      </c>
      <c r="P280" s="36">
        <f>SUM(L280:O280)</f>
        <v>5223</v>
      </c>
      <c r="Q280" s="37" t="s">
        <v>52</v>
      </c>
      <c r="R280" s="36">
        <f>SUM(P280:Q280)</f>
        <v>5223</v>
      </c>
      <c r="S280" s="32"/>
    </row>
    <row r="281" spans="1:19" ht="15" x14ac:dyDescent="0.3">
      <c r="B281" s="34" t="s">
        <v>115</v>
      </c>
      <c r="C281" s="35">
        <f t="shared" si="127"/>
        <v>12</v>
      </c>
      <c r="D281" s="35">
        <f t="shared" si="127"/>
        <v>0</v>
      </c>
      <c r="E281" s="37" t="s">
        <v>52</v>
      </c>
      <c r="F281" s="35">
        <f>SUM(F244,F262)</f>
        <v>2</v>
      </c>
      <c r="G281" s="36" t="s">
        <v>52</v>
      </c>
      <c r="H281" s="36">
        <f>SUM(C281:F281)</f>
        <v>14</v>
      </c>
      <c r="I281" s="37" t="s">
        <v>52</v>
      </c>
      <c r="J281" s="36">
        <f t="shared" si="128"/>
        <v>14</v>
      </c>
      <c r="K281" s="32"/>
      <c r="L281" s="35">
        <f t="shared" si="129"/>
        <v>2378</v>
      </c>
      <c r="M281" s="35">
        <f t="shared" si="129"/>
        <v>293</v>
      </c>
      <c r="N281" s="37" t="s">
        <v>52</v>
      </c>
      <c r="O281" s="35">
        <f>SUM(O244,O262)</f>
        <v>611</v>
      </c>
      <c r="P281" s="36">
        <f>SUM(L281:O281)</f>
        <v>3282</v>
      </c>
      <c r="Q281" s="37" t="s">
        <v>52</v>
      </c>
      <c r="R281" s="36">
        <f t="shared" ref="R281:R295" si="130">SUM(P281:Q281)</f>
        <v>3282</v>
      </c>
      <c r="S281" s="32"/>
    </row>
    <row r="282" spans="1:19" ht="15" x14ac:dyDescent="0.3">
      <c r="B282" s="34" t="s">
        <v>96</v>
      </c>
      <c r="C282" s="35">
        <f t="shared" si="127"/>
        <v>15658</v>
      </c>
      <c r="D282" s="35">
        <f t="shared" si="127"/>
        <v>135</v>
      </c>
      <c r="E282" s="37" t="s">
        <v>52</v>
      </c>
      <c r="F282" s="35">
        <f>SUM(F245,F263)</f>
        <v>3648</v>
      </c>
      <c r="G282" s="36" t="s">
        <v>52</v>
      </c>
      <c r="H282" s="36">
        <f>SUM(C282:F282)</f>
        <v>19441</v>
      </c>
      <c r="I282" s="37" t="s">
        <v>52</v>
      </c>
      <c r="J282" s="36">
        <f t="shared" si="128"/>
        <v>19441</v>
      </c>
      <c r="K282" s="32"/>
      <c r="L282" s="35">
        <f t="shared" si="129"/>
        <v>5245</v>
      </c>
      <c r="M282" s="35">
        <f t="shared" si="129"/>
        <v>63</v>
      </c>
      <c r="N282" s="37" t="s">
        <v>52</v>
      </c>
      <c r="O282" s="35">
        <f>SUM(O245,O263)</f>
        <v>1080</v>
      </c>
      <c r="P282" s="36">
        <f>SUM(L282:O282)</f>
        <v>6388</v>
      </c>
      <c r="Q282" s="37" t="s">
        <v>52</v>
      </c>
      <c r="R282" s="36">
        <f t="shared" si="130"/>
        <v>6388</v>
      </c>
      <c r="S282" s="32"/>
    </row>
    <row r="283" spans="1:19" ht="15" x14ac:dyDescent="0.3">
      <c r="B283" s="34" t="s">
        <v>68</v>
      </c>
      <c r="C283" s="37" t="s">
        <v>52</v>
      </c>
      <c r="D283" s="37" t="s">
        <v>52</v>
      </c>
      <c r="E283" s="37" t="s">
        <v>52</v>
      </c>
      <c r="F283" s="37" t="s">
        <v>52</v>
      </c>
      <c r="G283" s="36" t="s">
        <v>52</v>
      </c>
      <c r="H283" s="37" t="s">
        <v>52</v>
      </c>
      <c r="I283" s="35">
        <f>SUM(I246,I264)</f>
        <v>2809</v>
      </c>
      <c r="J283" s="36">
        <f t="shared" si="128"/>
        <v>2809</v>
      </c>
      <c r="K283" s="32"/>
      <c r="L283" s="37" t="s">
        <v>52</v>
      </c>
      <c r="M283" s="37" t="s">
        <v>52</v>
      </c>
      <c r="N283" s="37" t="s">
        <v>52</v>
      </c>
      <c r="O283" s="37" t="s">
        <v>52</v>
      </c>
      <c r="P283" s="37" t="s">
        <v>52</v>
      </c>
      <c r="Q283" s="35">
        <f>SUM(Q246,Q264)</f>
        <v>525</v>
      </c>
      <c r="R283" s="36">
        <f t="shared" si="130"/>
        <v>525</v>
      </c>
      <c r="S283" s="33"/>
    </row>
    <row r="284" spans="1:19" ht="15" x14ac:dyDescent="0.3">
      <c r="B284" s="34" t="s">
        <v>106</v>
      </c>
      <c r="C284" s="37" t="s">
        <v>52</v>
      </c>
      <c r="D284" s="35">
        <f>SUM(D247,D265)</f>
        <v>48</v>
      </c>
      <c r="E284" s="35">
        <f>SUM(E247,E265)</f>
        <v>5</v>
      </c>
      <c r="F284" s="35">
        <f>SUM(F247,F265)</f>
        <v>110</v>
      </c>
      <c r="G284" s="36" t="s">
        <v>52</v>
      </c>
      <c r="H284" s="36">
        <f>SUM(C284:F284)</f>
        <v>163</v>
      </c>
      <c r="I284" s="35">
        <f>SUM(I247,I265)</f>
        <v>2797</v>
      </c>
      <c r="J284" s="36">
        <f t="shared" si="128"/>
        <v>2960</v>
      </c>
      <c r="K284" s="32"/>
      <c r="L284" s="37" t="s">
        <v>52</v>
      </c>
      <c r="M284" s="35">
        <f t="shared" ref="M284:O284" si="131">SUM(M247,M265)</f>
        <v>0</v>
      </c>
      <c r="N284" s="35">
        <f t="shared" si="131"/>
        <v>0</v>
      </c>
      <c r="O284" s="35">
        <f t="shared" si="131"/>
        <v>0</v>
      </c>
      <c r="P284" s="36">
        <f t="shared" ref="P284:P295" si="132">SUM(L284:O284)</f>
        <v>0</v>
      </c>
      <c r="Q284" s="35">
        <f>SUM(Q247,Q265)</f>
        <v>163</v>
      </c>
      <c r="R284" s="36">
        <f t="shared" si="130"/>
        <v>163</v>
      </c>
      <c r="S284" s="33"/>
    </row>
    <row r="285" spans="1:19" ht="15" x14ac:dyDescent="0.3">
      <c r="B285" s="34" t="s">
        <v>83</v>
      </c>
      <c r="C285" s="35">
        <f>SUM(C248,C266)</f>
        <v>627</v>
      </c>
      <c r="D285" s="35">
        <f>SUM(D248,D266)</f>
        <v>22</v>
      </c>
      <c r="E285" s="37" t="s">
        <v>52</v>
      </c>
      <c r="F285" s="35">
        <f>SUM(F248,F266)</f>
        <v>67</v>
      </c>
      <c r="G285" s="36" t="s">
        <v>52</v>
      </c>
      <c r="H285" s="36">
        <f>SUM(C285:F285)</f>
        <v>716</v>
      </c>
      <c r="I285" s="37" t="s">
        <v>52</v>
      </c>
      <c r="J285" s="36">
        <f t="shared" si="128"/>
        <v>716</v>
      </c>
      <c r="K285" s="32"/>
      <c r="L285" s="35">
        <f t="shared" ref="L285:M287" si="133">SUM(L248,L266)</f>
        <v>614</v>
      </c>
      <c r="M285" s="35">
        <f t="shared" si="133"/>
        <v>118</v>
      </c>
      <c r="N285" s="37" t="s">
        <v>52</v>
      </c>
      <c r="O285" s="35">
        <f>SUM(O248,O266)</f>
        <v>81</v>
      </c>
      <c r="P285" s="36">
        <f t="shared" si="132"/>
        <v>813</v>
      </c>
      <c r="Q285" s="37" t="s">
        <v>52</v>
      </c>
      <c r="R285" s="36">
        <f t="shared" si="130"/>
        <v>813</v>
      </c>
      <c r="S285" s="33"/>
    </row>
    <row r="286" spans="1:19" ht="15" x14ac:dyDescent="0.3">
      <c r="B286" s="34" t="s">
        <v>107</v>
      </c>
      <c r="C286" s="37" t="s">
        <v>52</v>
      </c>
      <c r="D286" s="37" t="s">
        <v>52</v>
      </c>
      <c r="E286" s="37" t="s">
        <v>52</v>
      </c>
      <c r="F286" s="37" t="s">
        <v>52</v>
      </c>
      <c r="G286" s="36" t="s">
        <v>52</v>
      </c>
      <c r="H286" s="37" t="s">
        <v>52</v>
      </c>
      <c r="I286" s="37" t="s">
        <v>52</v>
      </c>
      <c r="J286" s="37" t="s">
        <v>52</v>
      </c>
      <c r="K286" s="32"/>
      <c r="L286" s="35">
        <f t="shared" si="133"/>
        <v>57</v>
      </c>
      <c r="M286" s="35">
        <f t="shared" si="133"/>
        <v>0</v>
      </c>
      <c r="N286" s="37" t="s">
        <v>52</v>
      </c>
      <c r="O286" s="37" t="s">
        <v>52</v>
      </c>
      <c r="P286" s="36">
        <f t="shared" si="132"/>
        <v>57</v>
      </c>
      <c r="Q286" s="37" t="s">
        <v>52</v>
      </c>
      <c r="R286" s="36">
        <f t="shared" si="130"/>
        <v>57</v>
      </c>
      <c r="S286" s="33"/>
    </row>
    <row r="287" spans="1:19" ht="15" x14ac:dyDescent="0.3">
      <c r="B287" s="34" t="s">
        <v>108</v>
      </c>
      <c r="C287" s="37" t="s">
        <v>52</v>
      </c>
      <c r="D287" s="37" t="s">
        <v>52</v>
      </c>
      <c r="E287" s="37" t="s">
        <v>52</v>
      </c>
      <c r="F287" s="37" t="s">
        <v>52</v>
      </c>
      <c r="G287" s="36" t="s">
        <v>52</v>
      </c>
      <c r="H287" s="37" t="s">
        <v>52</v>
      </c>
      <c r="I287" s="37" t="s">
        <v>52</v>
      </c>
      <c r="J287" s="37" t="s">
        <v>52</v>
      </c>
      <c r="K287" s="32"/>
      <c r="L287" s="35">
        <f t="shared" si="133"/>
        <v>50</v>
      </c>
      <c r="M287" s="35">
        <f t="shared" si="133"/>
        <v>0</v>
      </c>
      <c r="N287" s="37" t="s">
        <v>52</v>
      </c>
      <c r="O287" s="35">
        <f>SUM(O250,O268)</f>
        <v>0</v>
      </c>
      <c r="P287" s="36">
        <f t="shared" si="132"/>
        <v>50</v>
      </c>
      <c r="Q287" s="37" t="s">
        <v>52</v>
      </c>
      <c r="R287" s="36">
        <f t="shared" si="130"/>
        <v>50</v>
      </c>
      <c r="S287" s="33"/>
    </row>
    <row r="288" spans="1:19" ht="15" x14ac:dyDescent="0.3">
      <c r="B288" s="34" t="s">
        <v>75</v>
      </c>
      <c r="C288" s="37" t="s">
        <v>52</v>
      </c>
      <c r="D288" s="37" t="s">
        <v>52</v>
      </c>
      <c r="E288" s="37" t="s">
        <v>52</v>
      </c>
      <c r="F288" s="37" t="s">
        <v>52</v>
      </c>
      <c r="G288" s="36" t="s">
        <v>52</v>
      </c>
      <c r="H288" s="37" t="s">
        <v>52</v>
      </c>
      <c r="I288" s="37" t="s">
        <v>52</v>
      </c>
      <c r="J288" s="37" t="s">
        <v>52</v>
      </c>
      <c r="K288" s="32"/>
      <c r="L288" s="37" t="s">
        <v>52</v>
      </c>
      <c r="M288" s="35">
        <f>SUM(M251,M269)</f>
        <v>37</v>
      </c>
      <c r="N288" s="35">
        <f>SUM(N251,N269)</f>
        <v>0</v>
      </c>
      <c r="O288" s="35">
        <f>SUM(O251,O269)</f>
        <v>16</v>
      </c>
      <c r="P288" s="36">
        <f t="shared" si="132"/>
        <v>53</v>
      </c>
      <c r="Q288" s="35">
        <f t="shared" ref="Q288" si="134">SUM(Q251,Q269)</f>
        <v>2019</v>
      </c>
      <c r="R288" s="36">
        <f t="shared" si="130"/>
        <v>2072</v>
      </c>
      <c r="S288" s="32"/>
    </row>
    <row r="289" spans="1:19" ht="15" x14ac:dyDescent="0.3">
      <c r="B289" s="34" t="s">
        <v>121</v>
      </c>
      <c r="C289" s="37" t="s">
        <v>52</v>
      </c>
      <c r="D289" s="37" t="s">
        <v>52</v>
      </c>
      <c r="E289" s="37" t="s">
        <v>52</v>
      </c>
      <c r="F289" s="37" t="s">
        <v>52</v>
      </c>
      <c r="G289" s="36" t="s">
        <v>52</v>
      </c>
      <c r="H289" s="37" t="s">
        <v>52</v>
      </c>
      <c r="I289" s="37" t="s">
        <v>52</v>
      </c>
      <c r="J289" s="37" t="s">
        <v>52</v>
      </c>
      <c r="K289" s="32"/>
      <c r="L289" s="35">
        <f t="shared" ref="L289" si="135">SUM(L252,L270)</f>
        <v>112</v>
      </c>
      <c r="M289" s="37" t="s">
        <v>52</v>
      </c>
      <c r="N289" s="37" t="s">
        <v>52</v>
      </c>
      <c r="O289" s="37" t="s">
        <v>52</v>
      </c>
      <c r="P289" s="36">
        <f t="shared" si="132"/>
        <v>112</v>
      </c>
      <c r="Q289" s="37" t="s">
        <v>52</v>
      </c>
      <c r="R289" s="36">
        <f t="shared" si="130"/>
        <v>112</v>
      </c>
      <c r="S289" s="33"/>
    </row>
    <row r="290" spans="1:19" ht="15" x14ac:dyDescent="0.3">
      <c r="B290" s="34" t="s">
        <v>84</v>
      </c>
      <c r="C290" s="48">
        <f>SUM(C271)</f>
        <v>20</v>
      </c>
      <c r="D290" s="37" t="s">
        <v>52</v>
      </c>
      <c r="E290" s="37" t="s">
        <v>52</v>
      </c>
      <c r="F290" s="37" t="s">
        <v>52</v>
      </c>
      <c r="G290" s="36" t="s">
        <v>52</v>
      </c>
      <c r="H290" s="36">
        <f>SUM(C290:F290)</f>
        <v>20</v>
      </c>
      <c r="I290" s="37" t="s">
        <v>52</v>
      </c>
      <c r="J290" s="36">
        <f t="shared" ref="J290:J294" si="136">SUM(H290:I290)</f>
        <v>20</v>
      </c>
      <c r="K290" s="32"/>
      <c r="L290" s="48">
        <f>SUM(L271)</f>
        <v>0</v>
      </c>
      <c r="M290" s="37" t="s">
        <v>52</v>
      </c>
      <c r="N290" s="37" t="s">
        <v>52</v>
      </c>
      <c r="O290" s="37" t="s">
        <v>52</v>
      </c>
      <c r="P290" s="36">
        <f t="shared" si="132"/>
        <v>0</v>
      </c>
      <c r="Q290" s="37" t="s">
        <v>52</v>
      </c>
      <c r="R290" s="36">
        <f t="shared" si="130"/>
        <v>0</v>
      </c>
      <c r="S290" s="33"/>
    </row>
    <row r="291" spans="1:19" ht="15" x14ac:dyDescent="0.3">
      <c r="B291" s="34" t="s">
        <v>117</v>
      </c>
      <c r="C291" s="37" t="s">
        <v>52</v>
      </c>
      <c r="D291" s="35">
        <f>SUM(D253,D272)</f>
        <v>5</v>
      </c>
      <c r="E291" s="35">
        <f>SUM(E253,E272)</f>
        <v>0</v>
      </c>
      <c r="F291" s="35">
        <f>SUM(F253,F272)</f>
        <v>8</v>
      </c>
      <c r="G291" s="36" t="s">
        <v>52</v>
      </c>
      <c r="H291" s="36">
        <f>SUM(C291:F291)</f>
        <v>13</v>
      </c>
      <c r="I291" s="37" t="s">
        <v>52</v>
      </c>
      <c r="J291" s="36">
        <f t="shared" si="136"/>
        <v>13</v>
      </c>
      <c r="K291" s="32"/>
      <c r="L291" s="37" t="s">
        <v>52</v>
      </c>
      <c r="M291" s="35">
        <f t="shared" ref="M291:O291" si="137">SUM(M253,M272)</f>
        <v>290</v>
      </c>
      <c r="N291" s="35">
        <f t="shared" si="137"/>
        <v>2</v>
      </c>
      <c r="O291" s="35">
        <f t="shared" si="137"/>
        <v>72</v>
      </c>
      <c r="P291" s="36">
        <f t="shared" si="132"/>
        <v>364</v>
      </c>
      <c r="Q291" s="37" t="s">
        <v>52</v>
      </c>
      <c r="R291" s="36">
        <f t="shared" si="130"/>
        <v>364</v>
      </c>
      <c r="S291" s="32"/>
    </row>
    <row r="292" spans="1:19" ht="15" x14ac:dyDescent="0.3">
      <c r="B292" s="34" t="s">
        <v>64</v>
      </c>
      <c r="C292" s="35">
        <f>SUM(C254,C273)</f>
        <v>22</v>
      </c>
      <c r="D292" s="37" t="s">
        <v>52</v>
      </c>
      <c r="E292" s="37" t="s">
        <v>52</v>
      </c>
      <c r="F292" s="37" t="s">
        <v>52</v>
      </c>
      <c r="G292" s="36" t="s">
        <v>52</v>
      </c>
      <c r="H292" s="36">
        <f>SUM(C292:F292)</f>
        <v>22</v>
      </c>
      <c r="I292" s="37" t="s">
        <v>52</v>
      </c>
      <c r="J292" s="36">
        <f t="shared" si="136"/>
        <v>22</v>
      </c>
      <c r="K292" s="32"/>
      <c r="L292" s="35">
        <f>SUM(L254,L273)</f>
        <v>124</v>
      </c>
      <c r="M292" s="37" t="s">
        <v>52</v>
      </c>
      <c r="N292" s="37" t="s">
        <v>52</v>
      </c>
      <c r="O292" s="37" t="s">
        <v>52</v>
      </c>
      <c r="P292" s="36">
        <f t="shared" si="132"/>
        <v>124</v>
      </c>
      <c r="Q292" s="37" t="s">
        <v>52</v>
      </c>
      <c r="R292" s="36">
        <f t="shared" si="130"/>
        <v>124</v>
      </c>
      <c r="S292" s="33"/>
    </row>
    <row r="293" spans="1:19" ht="15" x14ac:dyDescent="0.3">
      <c r="B293" s="34" t="s">
        <v>87</v>
      </c>
      <c r="C293" s="35">
        <f>SUM(C255,C274)</f>
        <v>27</v>
      </c>
      <c r="D293" s="37" t="s">
        <v>52</v>
      </c>
      <c r="E293" s="37" t="s">
        <v>52</v>
      </c>
      <c r="F293" s="37" t="s">
        <v>52</v>
      </c>
      <c r="G293" s="36" t="s">
        <v>52</v>
      </c>
      <c r="H293" s="36">
        <f>SUM(C293:F293)</f>
        <v>27</v>
      </c>
      <c r="I293" s="37" t="s">
        <v>52</v>
      </c>
      <c r="J293" s="36">
        <f t="shared" si="136"/>
        <v>27</v>
      </c>
      <c r="K293" s="32"/>
      <c r="L293" s="35">
        <f>SUM(L255,L274)</f>
        <v>231</v>
      </c>
      <c r="M293" s="37" t="s">
        <v>52</v>
      </c>
      <c r="N293" s="37" t="s">
        <v>52</v>
      </c>
      <c r="O293" s="37" t="s">
        <v>52</v>
      </c>
      <c r="P293" s="36">
        <f t="shared" si="132"/>
        <v>231</v>
      </c>
      <c r="Q293" s="37" t="s">
        <v>52</v>
      </c>
      <c r="R293" s="36">
        <f t="shared" si="130"/>
        <v>231</v>
      </c>
      <c r="S293" s="33"/>
    </row>
    <row r="294" spans="1:19" ht="15" x14ac:dyDescent="0.3">
      <c r="B294" s="34" t="s">
        <v>58</v>
      </c>
      <c r="C294" s="37" t="s">
        <v>52</v>
      </c>
      <c r="D294" s="35">
        <f>SUM(D256,D275)</f>
        <v>398</v>
      </c>
      <c r="E294" s="35">
        <f>SUM(E256,E275)</f>
        <v>0</v>
      </c>
      <c r="F294" s="35">
        <f>SUM(F256,F275)</f>
        <v>199</v>
      </c>
      <c r="G294" s="36" t="s">
        <v>52</v>
      </c>
      <c r="H294" s="36">
        <f>SUM(C294:F294)</f>
        <v>597</v>
      </c>
      <c r="I294" s="35">
        <f>SUM(I256,I275)</f>
        <v>6184</v>
      </c>
      <c r="J294" s="36">
        <f t="shared" si="136"/>
        <v>6781</v>
      </c>
      <c r="K294" s="32"/>
      <c r="L294" s="37" t="s">
        <v>52</v>
      </c>
      <c r="M294" s="35">
        <f t="shared" ref="M294:O294" si="138">SUM(M256,M275)</f>
        <v>502</v>
      </c>
      <c r="N294" s="35">
        <f t="shared" si="138"/>
        <v>0</v>
      </c>
      <c r="O294" s="35">
        <f t="shared" si="138"/>
        <v>139</v>
      </c>
      <c r="P294" s="36">
        <f t="shared" si="132"/>
        <v>641</v>
      </c>
      <c r="Q294" s="35">
        <f t="shared" ref="Q294" si="139">SUM(Q256,Q275)</f>
        <v>5294</v>
      </c>
      <c r="R294" s="36">
        <f t="shared" si="130"/>
        <v>5935</v>
      </c>
      <c r="S294" s="33"/>
    </row>
    <row r="295" spans="1:19" ht="15" x14ac:dyDescent="0.3">
      <c r="B295" s="34" t="s">
        <v>118</v>
      </c>
      <c r="C295" s="37" t="s">
        <v>52</v>
      </c>
      <c r="D295" s="37" t="s">
        <v>52</v>
      </c>
      <c r="E295" s="37" t="s">
        <v>52</v>
      </c>
      <c r="F295" s="37" t="s">
        <v>52</v>
      </c>
      <c r="G295" s="36" t="s">
        <v>52</v>
      </c>
      <c r="H295" s="37" t="s">
        <v>52</v>
      </c>
      <c r="I295" s="37" t="s">
        <v>52</v>
      </c>
      <c r="J295" s="37" t="s">
        <v>52</v>
      </c>
      <c r="K295" s="32"/>
      <c r="L295" s="35">
        <f t="shared" ref="L295" si="140">SUM(L257,L276)</f>
        <v>52</v>
      </c>
      <c r="M295" s="37" t="s">
        <v>52</v>
      </c>
      <c r="N295" s="37" t="s">
        <v>52</v>
      </c>
      <c r="O295" s="37" t="s">
        <v>52</v>
      </c>
      <c r="P295" s="36">
        <f t="shared" si="132"/>
        <v>52</v>
      </c>
      <c r="Q295" s="37" t="s">
        <v>52</v>
      </c>
      <c r="R295" s="36">
        <f t="shared" si="130"/>
        <v>52</v>
      </c>
      <c r="S295" s="33"/>
    </row>
    <row r="296" spans="1:19" ht="15.5" thickBot="1" x14ac:dyDescent="0.35">
      <c r="B296" s="41" t="s">
        <v>123</v>
      </c>
      <c r="C296" s="36">
        <f>SUM(C280:C295)</f>
        <v>16544</v>
      </c>
      <c r="D296" s="36">
        <f>SUM(D280:D295)</f>
        <v>630</v>
      </c>
      <c r="E296" s="36">
        <f>SUM(E280:E295)</f>
        <v>5</v>
      </c>
      <c r="F296" s="36">
        <f>SUM(F280:F295)</f>
        <v>4139</v>
      </c>
      <c r="G296" s="36" t="s">
        <v>52</v>
      </c>
      <c r="H296" s="36">
        <f>SUM(C296:F296)</f>
        <v>21318</v>
      </c>
      <c r="I296" s="36">
        <f>SUM(I280:I295)</f>
        <v>11790</v>
      </c>
      <c r="J296" s="36">
        <f t="shared" ref="J296" si="141">SUM(H296:I296)</f>
        <v>33108</v>
      </c>
      <c r="K296" s="32"/>
      <c r="L296" s="36">
        <f t="shared" ref="L296:R296" si="142">SUM(L280:L295)</f>
        <v>13100</v>
      </c>
      <c r="M296" s="36">
        <f t="shared" si="142"/>
        <v>1497</v>
      </c>
      <c r="N296" s="36">
        <f t="shared" si="142"/>
        <v>2</v>
      </c>
      <c r="O296" s="36">
        <f t="shared" si="142"/>
        <v>2791</v>
      </c>
      <c r="P296" s="36">
        <f t="shared" si="142"/>
        <v>17390</v>
      </c>
      <c r="Q296" s="36">
        <f t="shared" si="142"/>
        <v>8001</v>
      </c>
      <c r="R296" s="36">
        <f t="shared" si="142"/>
        <v>25391</v>
      </c>
      <c r="S296" s="32"/>
    </row>
    <row r="297" spans="1:19" x14ac:dyDescent="0.25">
      <c r="A297" s="46"/>
      <c r="B297" s="46"/>
      <c r="C297" s="46"/>
      <c r="D297" s="46"/>
      <c r="E297" s="46"/>
      <c r="F297" s="46"/>
      <c r="G297" s="46"/>
      <c r="H297" s="46"/>
      <c r="I297" s="46"/>
      <c r="J297" s="46"/>
      <c r="K297" s="47"/>
      <c r="L297" s="46"/>
      <c r="M297" s="46"/>
      <c r="N297" s="46"/>
      <c r="O297" s="46"/>
      <c r="P297" s="46"/>
      <c r="Q297" s="46"/>
      <c r="R297" s="46"/>
    </row>
    <row r="298" spans="1:19" ht="17.25" customHeight="1" x14ac:dyDescent="0.3">
      <c r="A298" s="29" t="s">
        <v>124</v>
      </c>
      <c r="B298" s="30" t="s">
        <v>125</v>
      </c>
      <c r="C298" s="31"/>
      <c r="D298" s="31"/>
      <c r="E298" s="31"/>
      <c r="F298" s="31"/>
      <c r="G298" s="31"/>
      <c r="H298" s="31"/>
      <c r="I298" s="31"/>
      <c r="J298" s="31"/>
      <c r="K298" s="32"/>
      <c r="L298" s="31"/>
      <c r="M298" s="31"/>
      <c r="N298" s="31"/>
      <c r="O298" s="31"/>
      <c r="P298" s="31"/>
      <c r="Q298" s="31"/>
      <c r="R298" s="31"/>
      <c r="S298" s="33"/>
    </row>
    <row r="299" spans="1:19" ht="15" x14ac:dyDescent="0.3">
      <c r="B299" s="34" t="s">
        <v>126</v>
      </c>
      <c r="C299" s="37" t="s">
        <v>52</v>
      </c>
      <c r="D299" s="35">
        <v>49</v>
      </c>
      <c r="E299" s="35">
        <v>0</v>
      </c>
      <c r="F299" s="35">
        <v>0</v>
      </c>
      <c r="G299" s="36" t="s">
        <v>52</v>
      </c>
      <c r="H299" s="36">
        <f>SUM(C299:F299)</f>
        <v>49</v>
      </c>
      <c r="I299" s="35">
        <v>727</v>
      </c>
      <c r="J299" s="36">
        <f t="shared" ref="J299:J304" si="143">SUM(H299:I299)</f>
        <v>776</v>
      </c>
      <c r="K299" s="32"/>
      <c r="L299" s="37" t="s">
        <v>52</v>
      </c>
      <c r="M299" s="35">
        <v>0</v>
      </c>
      <c r="N299" s="35">
        <v>0</v>
      </c>
      <c r="O299" s="35">
        <v>0</v>
      </c>
      <c r="P299" s="36">
        <f>SUM(L299:O299)</f>
        <v>0</v>
      </c>
      <c r="Q299" s="35">
        <v>108</v>
      </c>
      <c r="R299" s="36">
        <f>SUM(P299:Q299)</f>
        <v>108</v>
      </c>
      <c r="S299" s="32"/>
    </row>
    <row r="300" spans="1:19" ht="15" x14ac:dyDescent="0.3">
      <c r="B300" s="34" t="s">
        <v>82</v>
      </c>
      <c r="C300" s="35">
        <v>2860</v>
      </c>
      <c r="D300" s="48">
        <v>69</v>
      </c>
      <c r="E300" s="37" t="s">
        <v>52</v>
      </c>
      <c r="F300" s="35">
        <v>517</v>
      </c>
      <c r="G300" s="36" t="s">
        <v>52</v>
      </c>
      <c r="H300" s="36">
        <f>SUM(C300:F300)</f>
        <v>3446</v>
      </c>
      <c r="I300" s="37" t="s">
        <v>52</v>
      </c>
      <c r="J300" s="36">
        <f t="shared" si="143"/>
        <v>3446</v>
      </c>
      <c r="K300" s="32"/>
      <c r="L300" s="48">
        <v>293</v>
      </c>
      <c r="M300" s="48">
        <v>4</v>
      </c>
      <c r="N300" s="37" t="s">
        <v>52</v>
      </c>
      <c r="O300" s="35">
        <v>62</v>
      </c>
      <c r="P300" s="36">
        <f>SUM(L300:O300)</f>
        <v>359</v>
      </c>
      <c r="Q300" s="37" t="s">
        <v>52</v>
      </c>
      <c r="R300" s="36">
        <f>SUM(P300:Q300)</f>
        <v>359</v>
      </c>
      <c r="S300" s="32"/>
    </row>
    <row r="301" spans="1:19" ht="15" x14ac:dyDescent="0.3">
      <c r="B301" s="34" t="s">
        <v>115</v>
      </c>
      <c r="C301" s="35">
        <v>2715</v>
      </c>
      <c r="D301" s="35">
        <v>161</v>
      </c>
      <c r="E301" s="37" t="s">
        <v>52</v>
      </c>
      <c r="F301" s="35">
        <v>539</v>
      </c>
      <c r="G301" s="36" t="s">
        <v>52</v>
      </c>
      <c r="H301" s="36">
        <f>SUM(C301:F301)</f>
        <v>3415</v>
      </c>
      <c r="I301" s="37" t="s">
        <v>52</v>
      </c>
      <c r="J301" s="36">
        <f t="shared" si="143"/>
        <v>3415</v>
      </c>
      <c r="K301" s="32"/>
      <c r="L301" s="35">
        <v>6425</v>
      </c>
      <c r="M301" s="35">
        <v>415</v>
      </c>
      <c r="N301" s="37" t="s">
        <v>52</v>
      </c>
      <c r="O301" s="35">
        <v>1465</v>
      </c>
      <c r="P301" s="36">
        <f>SUM(L301:O301)</f>
        <v>8305</v>
      </c>
      <c r="Q301" s="37" t="s">
        <v>52</v>
      </c>
      <c r="R301" s="36">
        <f t="shared" ref="R301:R314" si="144">SUM(P301:Q301)</f>
        <v>8305</v>
      </c>
      <c r="S301" s="32"/>
    </row>
    <row r="302" spans="1:19" ht="15" x14ac:dyDescent="0.3">
      <c r="B302" s="34" t="s">
        <v>68</v>
      </c>
      <c r="C302" s="37" t="s">
        <v>52</v>
      </c>
      <c r="D302" s="37" t="s">
        <v>52</v>
      </c>
      <c r="E302" s="37" t="s">
        <v>52</v>
      </c>
      <c r="F302" s="37" t="s">
        <v>52</v>
      </c>
      <c r="G302" s="36" t="s">
        <v>52</v>
      </c>
      <c r="H302" s="37" t="s">
        <v>52</v>
      </c>
      <c r="I302" s="48">
        <v>348</v>
      </c>
      <c r="J302" s="36">
        <f t="shared" si="143"/>
        <v>348</v>
      </c>
      <c r="K302" s="32"/>
      <c r="L302" s="37" t="s">
        <v>52</v>
      </c>
      <c r="M302" s="37" t="s">
        <v>52</v>
      </c>
      <c r="N302" s="37" t="s">
        <v>52</v>
      </c>
      <c r="O302" s="37" t="s">
        <v>52</v>
      </c>
      <c r="P302" s="37" t="s">
        <v>52</v>
      </c>
      <c r="Q302" s="48">
        <v>59</v>
      </c>
      <c r="R302" s="36">
        <f t="shared" si="144"/>
        <v>59</v>
      </c>
      <c r="S302" s="33"/>
    </row>
    <row r="303" spans="1:19" ht="15" x14ac:dyDescent="0.3">
      <c r="B303" s="34" t="s">
        <v>63</v>
      </c>
      <c r="C303" s="48">
        <v>450</v>
      </c>
      <c r="D303" s="48">
        <v>0</v>
      </c>
      <c r="E303" s="37" t="s">
        <v>52</v>
      </c>
      <c r="F303" s="48">
        <v>118</v>
      </c>
      <c r="G303" s="36" t="s">
        <v>52</v>
      </c>
      <c r="H303" s="36">
        <f t="shared" ref="H303:H308" si="145">SUM(C303:F303)</f>
        <v>568</v>
      </c>
      <c r="I303" s="37" t="s">
        <v>52</v>
      </c>
      <c r="J303" s="36">
        <f t="shared" si="143"/>
        <v>568</v>
      </c>
      <c r="K303" s="32"/>
      <c r="L303" s="48">
        <v>13</v>
      </c>
      <c r="M303" s="48">
        <v>66</v>
      </c>
      <c r="N303" s="37" t="s">
        <v>52</v>
      </c>
      <c r="O303" s="48">
        <v>0</v>
      </c>
      <c r="P303" s="36">
        <f t="shared" ref="P303:P314" si="146">SUM(L303:O303)</f>
        <v>79</v>
      </c>
      <c r="Q303" s="37" t="s">
        <v>52</v>
      </c>
      <c r="R303" s="36">
        <f t="shared" si="144"/>
        <v>79</v>
      </c>
      <c r="S303" s="33"/>
    </row>
    <row r="304" spans="1:19" ht="15" x14ac:dyDescent="0.3">
      <c r="B304" s="34" t="s">
        <v>127</v>
      </c>
      <c r="C304" s="37" t="s">
        <v>52</v>
      </c>
      <c r="D304" s="35">
        <v>0</v>
      </c>
      <c r="E304" s="35">
        <v>0</v>
      </c>
      <c r="F304" s="35">
        <v>17</v>
      </c>
      <c r="G304" s="36" t="s">
        <v>52</v>
      </c>
      <c r="H304" s="36">
        <f t="shared" si="145"/>
        <v>17</v>
      </c>
      <c r="I304" s="35">
        <v>36</v>
      </c>
      <c r="J304" s="36">
        <f t="shared" si="143"/>
        <v>53</v>
      </c>
      <c r="K304" s="32"/>
      <c r="L304" s="37" t="s">
        <v>52</v>
      </c>
      <c r="M304" s="35">
        <v>6</v>
      </c>
      <c r="N304" s="35">
        <v>0</v>
      </c>
      <c r="O304" s="35">
        <v>0</v>
      </c>
      <c r="P304" s="36">
        <f t="shared" si="146"/>
        <v>6</v>
      </c>
      <c r="Q304" s="35">
        <v>78</v>
      </c>
      <c r="R304" s="36">
        <f t="shared" si="144"/>
        <v>84</v>
      </c>
      <c r="S304" s="32"/>
    </row>
    <row r="305" spans="1:19" ht="15" x14ac:dyDescent="0.3">
      <c r="B305" s="50" t="s">
        <v>128</v>
      </c>
      <c r="C305" s="35">
        <v>670</v>
      </c>
      <c r="D305" s="35">
        <v>2</v>
      </c>
      <c r="E305" s="37" t="s">
        <v>52</v>
      </c>
      <c r="F305" s="37" t="s">
        <v>52</v>
      </c>
      <c r="G305" s="36" t="s">
        <v>52</v>
      </c>
      <c r="H305" s="36">
        <f t="shared" si="145"/>
        <v>672</v>
      </c>
      <c r="I305" s="37" t="s">
        <v>52</v>
      </c>
      <c r="J305" s="36">
        <f>SUM(H305:I305)</f>
        <v>672</v>
      </c>
      <c r="K305" s="32"/>
      <c r="L305" s="35">
        <v>427</v>
      </c>
      <c r="M305" s="49">
        <v>2</v>
      </c>
      <c r="N305" s="37" t="s">
        <v>52</v>
      </c>
      <c r="O305" s="37" t="s">
        <v>52</v>
      </c>
      <c r="P305" s="36">
        <f t="shared" si="146"/>
        <v>429</v>
      </c>
      <c r="Q305" s="37" t="s">
        <v>52</v>
      </c>
      <c r="R305" s="36">
        <f t="shared" si="144"/>
        <v>429</v>
      </c>
      <c r="S305" s="33"/>
    </row>
    <row r="306" spans="1:19" ht="15" x14ac:dyDescent="0.3">
      <c r="B306" s="34" t="s">
        <v>129</v>
      </c>
      <c r="C306" s="35">
        <v>305</v>
      </c>
      <c r="D306" s="35">
        <v>8</v>
      </c>
      <c r="E306" s="37" t="s">
        <v>52</v>
      </c>
      <c r="F306" s="48">
        <v>1</v>
      </c>
      <c r="G306" s="36" t="s">
        <v>52</v>
      </c>
      <c r="H306" s="36">
        <f t="shared" si="145"/>
        <v>314</v>
      </c>
      <c r="I306" s="37" t="s">
        <v>52</v>
      </c>
      <c r="J306" s="36">
        <f>SUM(H306:I306)</f>
        <v>314</v>
      </c>
      <c r="K306" s="32"/>
      <c r="L306" s="35">
        <v>67</v>
      </c>
      <c r="M306" s="49">
        <v>15</v>
      </c>
      <c r="N306" s="37" t="s">
        <v>52</v>
      </c>
      <c r="O306" s="48">
        <v>0</v>
      </c>
      <c r="P306" s="36">
        <f t="shared" si="146"/>
        <v>82</v>
      </c>
      <c r="Q306" s="37" t="s">
        <v>52</v>
      </c>
      <c r="R306" s="36">
        <f t="shared" si="144"/>
        <v>82</v>
      </c>
      <c r="S306" s="33"/>
    </row>
    <row r="307" spans="1:19" ht="15" x14ac:dyDescent="0.3">
      <c r="B307" s="34" t="s">
        <v>75</v>
      </c>
      <c r="C307" s="37" t="s">
        <v>52</v>
      </c>
      <c r="D307" s="35">
        <v>0</v>
      </c>
      <c r="E307" s="35">
        <v>0</v>
      </c>
      <c r="F307" s="35">
        <v>0</v>
      </c>
      <c r="G307" s="36" t="s">
        <v>52</v>
      </c>
      <c r="H307" s="36">
        <f t="shared" si="145"/>
        <v>0</v>
      </c>
      <c r="I307" s="35">
        <v>32</v>
      </c>
      <c r="J307" s="36">
        <f>SUM(H307:I307)</f>
        <v>32</v>
      </c>
      <c r="K307" s="32"/>
      <c r="L307" s="37" t="s">
        <v>52</v>
      </c>
      <c r="M307" s="35">
        <v>35</v>
      </c>
      <c r="N307" s="35">
        <v>0</v>
      </c>
      <c r="O307" s="35">
        <v>5</v>
      </c>
      <c r="P307" s="36">
        <f t="shared" si="146"/>
        <v>40</v>
      </c>
      <c r="Q307" s="35">
        <v>1660</v>
      </c>
      <c r="R307" s="36">
        <f t="shared" si="144"/>
        <v>1700</v>
      </c>
      <c r="S307" s="32"/>
    </row>
    <row r="308" spans="1:19" ht="15" x14ac:dyDescent="0.3">
      <c r="B308" s="50" t="s">
        <v>130</v>
      </c>
      <c r="C308" s="35">
        <v>99</v>
      </c>
      <c r="D308" s="37" t="s">
        <v>52</v>
      </c>
      <c r="E308" s="37" t="s">
        <v>52</v>
      </c>
      <c r="F308" s="37" t="s">
        <v>52</v>
      </c>
      <c r="G308" s="36" t="s">
        <v>52</v>
      </c>
      <c r="H308" s="36">
        <f t="shared" si="145"/>
        <v>99</v>
      </c>
      <c r="I308" s="37" t="s">
        <v>52</v>
      </c>
      <c r="J308" s="36">
        <f>SUM(H308:I308)</f>
        <v>99</v>
      </c>
      <c r="K308" s="32"/>
      <c r="L308" s="35">
        <v>80</v>
      </c>
      <c r="M308" s="37" t="s">
        <v>52</v>
      </c>
      <c r="N308" s="37" t="s">
        <v>52</v>
      </c>
      <c r="O308" s="37" t="s">
        <v>52</v>
      </c>
      <c r="P308" s="36">
        <f t="shared" si="146"/>
        <v>80</v>
      </c>
      <c r="Q308" s="37" t="s">
        <v>52</v>
      </c>
      <c r="R308" s="36">
        <f t="shared" si="144"/>
        <v>80</v>
      </c>
      <c r="S308" s="33"/>
    </row>
    <row r="309" spans="1:19" ht="15" x14ac:dyDescent="0.3">
      <c r="B309" s="34" t="s">
        <v>131</v>
      </c>
      <c r="C309" s="37" t="s">
        <v>52</v>
      </c>
      <c r="D309" s="37" t="s">
        <v>52</v>
      </c>
      <c r="E309" s="37" t="s">
        <v>52</v>
      </c>
      <c r="F309" s="37" t="s">
        <v>52</v>
      </c>
      <c r="G309" s="36" t="s">
        <v>52</v>
      </c>
      <c r="H309" s="36" t="s">
        <v>52</v>
      </c>
      <c r="I309" s="37" t="s">
        <v>52</v>
      </c>
      <c r="J309" s="36" t="s">
        <v>52</v>
      </c>
      <c r="K309" s="32"/>
      <c r="L309" s="37" t="s">
        <v>52</v>
      </c>
      <c r="M309" s="37" t="s">
        <v>52</v>
      </c>
      <c r="N309" s="37" t="s">
        <v>52</v>
      </c>
      <c r="O309" s="35">
        <v>480</v>
      </c>
      <c r="P309" s="36">
        <f t="shared" si="146"/>
        <v>480</v>
      </c>
      <c r="Q309" s="37" t="s">
        <v>52</v>
      </c>
      <c r="R309" s="36">
        <f t="shared" si="144"/>
        <v>480</v>
      </c>
      <c r="S309" s="33"/>
    </row>
    <row r="310" spans="1:19" ht="15" x14ac:dyDescent="0.3">
      <c r="B310" s="34" t="s">
        <v>117</v>
      </c>
      <c r="C310" s="37" t="s">
        <v>52</v>
      </c>
      <c r="D310" s="35">
        <v>39</v>
      </c>
      <c r="E310" s="35">
        <v>0</v>
      </c>
      <c r="F310" s="35">
        <v>8</v>
      </c>
      <c r="G310" s="36" t="s">
        <v>52</v>
      </c>
      <c r="H310" s="36">
        <f t="shared" ref="H310:H315" si="147">SUM(C310:F310)</f>
        <v>47</v>
      </c>
      <c r="I310" s="37" t="s">
        <v>52</v>
      </c>
      <c r="J310" s="36">
        <f t="shared" ref="J310:J315" si="148">SUM(H310:I310)</f>
        <v>47</v>
      </c>
      <c r="K310" s="32"/>
      <c r="L310" s="37" t="s">
        <v>52</v>
      </c>
      <c r="M310" s="35">
        <v>296</v>
      </c>
      <c r="N310" s="35">
        <v>0</v>
      </c>
      <c r="O310" s="35">
        <v>118</v>
      </c>
      <c r="P310" s="36">
        <f t="shared" si="146"/>
        <v>414</v>
      </c>
      <c r="Q310" s="37" t="s">
        <v>52</v>
      </c>
      <c r="R310" s="36">
        <f t="shared" si="144"/>
        <v>414</v>
      </c>
      <c r="S310" s="32"/>
    </row>
    <row r="311" spans="1:19" ht="15" x14ac:dyDescent="0.3">
      <c r="B311" s="34" t="s">
        <v>132</v>
      </c>
      <c r="C311" s="37" t="s">
        <v>52</v>
      </c>
      <c r="D311" s="35">
        <v>370</v>
      </c>
      <c r="E311" s="48">
        <v>0</v>
      </c>
      <c r="F311" s="35">
        <v>42</v>
      </c>
      <c r="G311" s="36" t="s">
        <v>52</v>
      </c>
      <c r="H311" s="36">
        <f t="shared" si="147"/>
        <v>412</v>
      </c>
      <c r="I311" s="35">
        <v>2083</v>
      </c>
      <c r="J311" s="36">
        <f t="shared" si="148"/>
        <v>2495</v>
      </c>
      <c r="K311" s="32"/>
      <c r="L311" s="37" t="s">
        <v>52</v>
      </c>
      <c r="M311" s="35">
        <v>26</v>
      </c>
      <c r="N311" s="48">
        <v>0</v>
      </c>
      <c r="O311" s="35">
        <v>11</v>
      </c>
      <c r="P311" s="36">
        <f t="shared" si="146"/>
        <v>37</v>
      </c>
      <c r="Q311" s="35">
        <v>1777</v>
      </c>
      <c r="R311" s="36">
        <f t="shared" si="144"/>
        <v>1814</v>
      </c>
      <c r="S311" s="32"/>
    </row>
    <row r="312" spans="1:19" ht="15" x14ac:dyDescent="0.3">
      <c r="B312" s="34" t="s">
        <v>56</v>
      </c>
      <c r="C312" s="48">
        <v>54</v>
      </c>
      <c r="D312" s="37" t="s">
        <v>52</v>
      </c>
      <c r="E312" s="37" t="s">
        <v>52</v>
      </c>
      <c r="F312" s="37" t="s">
        <v>52</v>
      </c>
      <c r="G312" s="36" t="s">
        <v>52</v>
      </c>
      <c r="H312" s="36">
        <f t="shared" si="147"/>
        <v>54</v>
      </c>
      <c r="I312" s="37" t="s">
        <v>52</v>
      </c>
      <c r="J312" s="36">
        <f t="shared" si="148"/>
        <v>54</v>
      </c>
      <c r="K312" s="32"/>
      <c r="L312" s="48">
        <v>11</v>
      </c>
      <c r="M312" s="37" t="s">
        <v>52</v>
      </c>
      <c r="N312" s="37" t="s">
        <v>52</v>
      </c>
      <c r="O312" s="37" t="s">
        <v>52</v>
      </c>
      <c r="P312" s="36">
        <f t="shared" si="146"/>
        <v>11</v>
      </c>
      <c r="Q312" s="37" t="s">
        <v>52</v>
      </c>
      <c r="R312" s="36">
        <f t="shared" si="144"/>
        <v>11</v>
      </c>
      <c r="S312" s="33"/>
    </row>
    <row r="313" spans="1:19" ht="15" x14ac:dyDescent="0.3">
      <c r="B313" s="34" t="s">
        <v>87</v>
      </c>
      <c r="C313" s="49">
        <v>227</v>
      </c>
      <c r="D313" s="37" t="s">
        <v>52</v>
      </c>
      <c r="E313" s="37" t="s">
        <v>52</v>
      </c>
      <c r="F313" s="37" t="s">
        <v>52</v>
      </c>
      <c r="G313" s="36" t="s">
        <v>52</v>
      </c>
      <c r="H313" s="36">
        <f t="shared" si="147"/>
        <v>227</v>
      </c>
      <c r="I313" s="37" t="s">
        <v>52</v>
      </c>
      <c r="J313" s="36">
        <f t="shared" si="148"/>
        <v>227</v>
      </c>
      <c r="K313" s="32"/>
      <c r="L313" s="49">
        <v>88</v>
      </c>
      <c r="M313" s="37" t="s">
        <v>52</v>
      </c>
      <c r="N313" s="37" t="s">
        <v>52</v>
      </c>
      <c r="O313" s="37" t="s">
        <v>52</v>
      </c>
      <c r="P313" s="36">
        <f t="shared" si="146"/>
        <v>88</v>
      </c>
      <c r="Q313" s="37" t="s">
        <v>52</v>
      </c>
      <c r="R313" s="36">
        <f t="shared" si="144"/>
        <v>88</v>
      </c>
      <c r="S313" s="33"/>
    </row>
    <row r="314" spans="1:19" ht="15" x14ac:dyDescent="0.3">
      <c r="B314" s="50" t="s">
        <v>133</v>
      </c>
      <c r="C314" s="35">
        <v>107</v>
      </c>
      <c r="D314" s="37" t="s">
        <v>52</v>
      </c>
      <c r="E314" s="37" t="s">
        <v>52</v>
      </c>
      <c r="F314" s="37" t="s">
        <v>52</v>
      </c>
      <c r="G314" s="36" t="s">
        <v>52</v>
      </c>
      <c r="H314" s="36">
        <f t="shared" si="147"/>
        <v>107</v>
      </c>
      <c r="I314" s="37" t="s">
        <v>52</v>
      </c>
      <c r="J314" s="36">
        <f t="shared" si="148"/>
        <v>107</v>
      </c>
      <c r="K314" s="32"/>
      <c r="L314" s="35">
        <v>43</v>
      </c>
      <c r="M314" s="37" t="s">
        <v>52</v>
      </c>
      <c r="N314" s="37" t="s">
        <v>52</v>
      </c>
      <c r="O314" s="37" t="s">
        <v>52</v>
      </c>
      <c r="P314" s="36">
        <f t="shared" si="146"/>
        <v>43</v>
      </c>
      <c r="Q314" s="37" t="s">
        <v>52</v>
      </c>
      <c r="R314" s="36">
        <f t="shared" si="144"/>
        <v>43</v>
      </c>
      <c r="S314" s="33"/>
    </row>
    <row r="315" spans="1:19" ht="15" x14ac:dyDescent="0.3">
      <c r="B315" s="41" t="s">
        <v>134</v>
      </c>
      <c r="C315" s="36">
        <f>SUM(C299:C314)</f>
        <v>7487</v>
      </c>
      <c r="D315" s="36">
        <f>SUM(D299:D314)</f>
        <v>698</v>
      </c>
      <c r="E315" s="36">
        <f>SUM(E299:E314)</f>
        <v>0</v>
      </c>
      <c r="F315" s="36">
        <f>SUM(F299:F314)</f>
        <v>1242</v>
      </c>
      <c r="G315" s="36" t="s">
        <v>52</v>
      </c>
      <c r="H315" s="36">
        <f t="shared" si="147"/>
        <v>9427</v>
      </c>
      <c r="I315" s="36">
        <f>SUM(I299:I314)</f>
        <v>3226</v>
      </c>
      <c r="J315" s="36">
        <f t="shared" si="148"/>
        <v>12653</v>
      </c>
      <c r="K315" s="32"/>
      <c r="L315" s="36">
        <f t="shared" ref="L315:R315" si="149">SUM(L299:L314)</f>
        <v>7447</v>
      </c>
      <c r="M315" s="36">
        <f t="shared" si="149"/>
        <v>865</v>
      </c>
      <c r="N315" s="36">
        <f t="shared" si="149"/>
        <v>0</v>
      </c>
      <c r="O315" s="36">
        <f t="shared" si="149"/>
        <v>2141</v>
      </c>
      <c r="P315" s="36">
        <f t="shared" si="149"/>
        <v>10453</v>
      </c>
      <c r="Q315" s="36">
        <f t="shared" si="149"/>
        <v>3682</v>
      </c>
      <c r="R315" s="36">
        <f t="shared" si="149"/>
        <v>14135</v>
      </c>
      <c r="S315" s="32"/>
    </row>
    <row r="316" spans="1:19" ht="15" x14ac:dyDescent="0.3">
      <c r="B316" s="41"/>
      <c r="C316" s="36"/>
      <c r="D316" s="36"/>
      <c r="E316" s="36"/>
      <c r="F316" s="36"/>
      <c r="G316" s="36"/>
      <c r="H316" s="36"/>
      <c r="I316" s="36"/>
      <c r="J316" s="36"/>
      <c r="K316" s="32"/>
      <c r="L316" s="36"/>
      <c r="M316" s="36"/>
      <c r="N316" s="36"/>
      <c r="O316" s="36"/>
      <c r="P316" s="36"/>
      <c r="Q316" s="36"/>
      <c r="R316" s="36"/>
      <c r="S316" s="33"/>
    </row>
    <row r="317" spans="1:19" ht="17.25" customHeight="1" x14ac:dyDescent="0.3">
      <c r="A317" s="29"/>
      <c r="B317" s="30" t="s">
        <v>135</v>
      </c>
      <c r="C317" s="31"/>
      <c r="D317" s="31"/>
      <c r="E317" s="31"/>
      <c r="F317" s="31"/>
      <c r="G317" s="31"/>
      <c r="H317" s="31"/>
      <c r="I317" s="31"/>
      <c r="J317" s="31"/>
      <c r="K317" s="32"/>
      <c r="L317" s="31"/>
      <c r="M317" s="31"/>
      <c r="N317" s="31"/>
      <c r="O317" s="31"/>
      <c r="P317" s="31"/>
      <c r="Q317" s="31"/>
      <c r="R317" s="31"/>
    </row>
    <row r="318" spans="1:19" ht="15" x14ac:dyDescent="0.3">
      <c r="B318" s="34" t="s">
        <v>126</v>
      </c>
      <c r="C318" s="37" t="s">
        <v>52</v>
      </c>
      <c r="D318" s="35">
        <v>50</v>
      </c>
      <c r="E318" s="35">
        <v>21</v>
      </c>
      <c r="F318" s="35">
        <v>0</v>
      </c>
      <c r="G318" s="36" t="s">
        <v>52</v>
      </c>
      <c r="H318" s="36">
        <f>SUM(C318:F318)</f>
        <v>71</v>
      </c>
      <c r="I318" s="35">
        <v>616</v>
      </c>
      <c r="J318" s="36">
        <f t="shared" ref="J318:J325" si="150">SUM(H318:I318)</f>
        <v>687</v>
      </c>
      <c r="K318" s="32"/>
      <c r="L318" s="37" t="s">
        <v>52</v>
      </c>
      <c r="M318" s="35">
        <v>8</v>
      </c>
      <c r="N318" s="35">
        <v>0</v>
      </c>
      <c r="O318" s="35">
        <v>5</v>
      </c>
      <c r="P318" s="36">
        <f>SUM(L318:O318)</f>
        <v>13</v>
      </c>
      <c r="Q318" s="35">
        <v>246</v>
      </c>
      <c r="R318" s="36">
        <f>SUM(P318:Q318)</f>
        <v>259</v>
      </c>
    </row>
    <row r="319" spans="1:19" ht="15" x14ac:dyDescent="0.3">
      <c r="B319" s="34" t="s">
        <v>82</v>
      </c>
      <c r="C319" s="35">
        <v>5994</v>
      </c>
      <c r="D319" s="48">
        <v>133</v>
      </c>
      <c r="E319" s="37" t="s">
        <v>52</v>
      </c>
      <c r="F319" s="35">
        <v>821</v>
      </c>
      <c r="G319" s="36" t="s">
        <v>52</v>
      </c>
      <c r="H319" s="36">
        <f>SUM(C319:F319)</f>
        <v>6948</v>
      </c>
      <c r="I319" s="37" t="s">
        <v>52</v>
      </c>
      <c r="J319" s="36">
        <f t="shared" si="150"/>
        <v>6948</v>
      </c>
      <c r="K319" s="32"/>
      <c r="L319" s="35">
        <v>1396</v>
      </c>
      <c r="M319" s="48">
        <v>72</v>
      </c>
      <c r="N319" s="37" t="s">
        <v>52</v>
      </c>
      <c r="O319" s="35">
        <v>239</v>
      </c>
      <c r="P319" s="36">
        <f>SUM(L319:O319)</f>
        <v>1707</v>
      </c>
      <c r="Q319" s="37" t="s">
        <v>52</v>
      </c>
      <c r="R319" s="36">
        <f>SUM(P319:Q319)</f>
        <v>1707</v>
      </c>
      <c r="S319"/>
    </row>
    <row r="320" spans="1:19" ht="15" x14ac:dyDescent="0.3">
      <c r="B320" s="34" t="s">
        <v>115</v>
      </c>
      <c r="C320" s="35">
        <f>1503</f>
        <v>1503</v>
      </c>
      <c r="D320" s="35">
        <v>172</v>
      </c>
      <c r="E320" s="37" t="s">
        <v>52</v>
      </c>
      <c r="F320" s="35">
        <f>394</f>
        <v>394</v>
      </c>
      <c r="G320" s="36" t="s">
        <v>52</v>
      </c>
      <c r="H320" s="36">
        <f>SUM(C320:F320)</f>
        <v>2069</v>
      </c>
      <c r="I320" s="37" t="s">
        <v>52</v>
      </c>
      <c r="J320" s="36">
        <f t="shared" si="150"/>
        <v>2069</v>
      </c>
      <c r="K320" s="32"/>
      <c r="L320" s="35">
        <v>18935</v>
      </c>
      <c r="M320" s="35">
        <v>1275</v>
      </c>
      <c r="N320" s="37" t="s">
        <v>52</v>
      </c>
      <c r="O320" s="35">
        <v>4072</v>
      </c>
      <c r="P320" s="36">
        <f>SUM(L320:O320)</f>
        <v>24282</v>
      </c>
      <c r="Q320" s="37" t="s">
        <v>52</v>
      </c>
      <c r="R320" s="36">
        <f t="shared" ref="R320:R335" si="151">SUM(P320:Q320)</f>
        <v>24282</v>
      </c>
      <c r="S320"/>
    </row>
    <row r="321" spans="2:19" ht="15" x14ac:dyDescent="0.3">
      <c r="B321" s="34" t="s">
        <v>136</v>
      </c>
      <c r="C321" s="35">
        <v>4983</v>
      </c>
      <c r="D321" s="35">
        <v>0</v>
      </c>
      <c r="E321" s="37" t="s">
        <v>52</v>
      </c>
      <c r="F321" s="35">
        <v>781</v>
      </c>
      <c r="G321" s="36" t="s">
        <v>52</v>
      </c>
      <c r="H321" s="36">
        <f>SUM(C321:F321)</f>
        <v>5764</v>
      </c>
      <c r="I321" s="37" t="s">
        <v>52</v>
      </c>
      <c r="J321" s="36">
        <f t="shared" si="150"/>
        <v>5764</v>
      </c>
      <c r="K321" s="32"/>
      <c r="L321" s="35">
        <v>0</v>
      </c>
      <c r="M321" s="35">
        <v>0</v>
      </c>
      <c r="N321" s="37" t="s">
        <v>52</v>
      </c>
      <c r="O321" s="35">
        <v>0</v>
      </c>
      <c r="P321" s="36">
        <f>SUM(L321:O321)</f>
        <v>0</v>
      </c>
      <c r="Q321" s="37" t="s">
        <v>52</v>
      </c>
      <c r="R321" s="36">
        <f t="shared" si="151"/>
        <v>0</v>
      </c>
      <c r="S321"/>
    </row>
    <row r="322" spans="2:19" ht="15" x14ac:dyDescent="0.3">
      <c r="B322" s="34" t="s">
        <v>68</v>
      </c>
      <c r="C322" s="37" t="s">
        <v>52</v>
      </c>
      <c r="D322" s="37" t="s">
        <v>52</v>
      </c>
      <c r="E322" s="37" t="s">
        <v>52</v>
      </c>
      <c r="F322" s="37" t="s">
        <v>52</v>
      </c>
      <c r="G322" s="36" t="s">
        <v>52</v>
      </c>
      <c r="H322" s="37" t="s">
        <v>52</v>
      </c>
      <c r="I322" s="31">
        <v>1880</v>
      </c>
      <c r="J322" s="36">
        <f>SUM(H322:I322)</f>
        <v>1880</v>
      </c>
      <c r="K322" s="32"/>
      <c r="L322" s="37" t="s">
        <v>52</v>
      </c>
      <c r="M322" s="37" t="s">
        <v>52</v>
      </c>
      <c r="N322" s="37" t="s">
        <v>52</v>
      </c>
      <c r="O322" s="37" t="s">
        <v>52</v>
      </c>
      <c r="P322" s="37" t="s">
        <v>52</v>
      </c>
      <c r="Q322" s="48">
        <v>84</v>
      </c>
      <c r="R322" s="36">
        <f>SUM(P322:Q322)</f>
        <v>84</v>
      </c>
      <c r="S322"/>
    </row>
    <row r="323" spans="2:19" ht="15" x14ac:dyDescent="0.3">
      <c r="B323" s="34" t="s">
        <v>106</v>
      </c>
      <c r="C323" s="37" t="s">
        <v>52</v>
      </c>
      <c r="D323" s="48">
        <v>0</v>
      </c>
      <c r="E323" s="48">
        <v>0</v>
      </c>
      <c r="F323" s="48">
        <v>0</v>
      </c>
      <c r="G323" s="36" t="s">
        <v>52</v>
      </c>
      <c r="H323" s="36">
        <f t="shared" ref="H323:H329" si="152">SUM(C323:F323)</f>
        <v>0</v>
      </c>
      <c r="I323" s="48">
        <v>22</v>
      </c>
      <c r="J323" s="36">
        <f>SUM(H323:I323)</f>
        <v>22</v>
      </c>
      <c r="K323" s="32"/>
      <c r="L323" s="37" t="s">
        <v>52</v>
      </c>
      <c r="M323" s="48">
        <v>0</v>
      </c>
      <c r="N323" s="48">
        <v>0</v>
      </c>
      <c r="O323" s="48">
        <v>0</v>
      </c>
      <c r="P323" s="36">
        <f t="shared" ref="P323:P335" si="153">SUM(L323:O323)</f>
        <v>0</v>
      </c>
      <c r="Q323" s="48">
        <v>0</v>
      </c>
      <c r="R323" s="36">
        <f>SUM(P323:Q323)</f>
        <v>0</v>
      </c>
      <c r="S323"/>
    </row>
    <row r="324" spans="2:19" ht="15" x14ac:dyDescent="0.3">
      <c r="B324" s="34" t="s">
        <v>63</v>
      </c>
      <c r="C324" s="48">
        <v>476</v>
      </c>
      <c r="D324" s="48">
        <v>160</v>
      </c>
      <c r="E324" s="37" t="s">
        <v>52</v>
      </c>
      <c r="F324" s="48">
        <v>34</v>
      </c>
      <c r="G324" s="36" t="s">
        <v>52</v>
      </c>
      <c r="H324" s="36">
        <f t="shared" si="152"/>
        <v>670</v>
      </c>
      <c r="I324" s="37" t="s">
        <v>52</v>
      </c>
      <c r="J324" s="36">
        <f t="shared" si="150"/>
        <v>670</v>
      </c>
      <c r="K324" s="32"/>
      <c r="L324" s="48">
        <v>327</v>
      </c>
      <c r="M324" s="48">
        <v>0</v>
      </c>
      <c r="N324" s="37" t="s">
        <v>52</v>
      </c>
      <c r="O324" s="48">
        <v>20</v>
      </c>
      <c r="P324" s="36">
        <f t="shared" si="153"/>
        <v>347</v>
      </c>
      <c r="Q324" s="37" t="s">
        <v>52</v>
      </c>
      <c r="R324" s="36">
        <f t="shared" si="151"/>
        <v>347</v>
      </c>
      <c r="S324"/>
    </row>
    <row r="325" spans="2:19" ht="15" x14ac:dyDescent="0.3">
      <c r="B325" s="34" t="s">
        <v>127</v>
      </c>
      <c r="C325" s="37" t="s">
        <v>52</v>
      </c>
      <c r="D325" s="35">
        <v>2</v>
      </c>
      <c r="E325" s="35">
        <v>0</v>
      </c>
      <c r="F325" s="35">
        <v>0</v>
      </c>
      <c r="G325" s="36" t="s">
        <v>52</v>
      </c>
      <c r="H325" s="36">
        <f t="shared" si="152"/>
        <v>2</v>
      </c>
      <c r="I325" s="35">
        <v>716</v>
      </c>
      <c r="J325" s="36">
        <f t="shared" si="150"/>
        <v>718</v>
      </c>
      <c r="K325" s="32"/>
      <c r="L325" s="37" t="s">
        <v>52</v>
      </c>
      <c r="M325" s="35">
        <v>2</v>
      </c>
      <c r="N325" s="35">
        <v>0</v>
      </c>
      <c r="O325" s="35">
        <v>17</v>
      </c>
      <c r="P325" s="36">
        <f t="shared" si="153"/>
        <v>19</v>
      </c>
      <c r="Q325" s="35">
        <v>79</v>
      </c>
      <c r="R325" s="36">
        <f t="shared" si="151"/>
        <v>98</v>
      </c>
      <c r="S325"/>
    </row>
    <row r="326" spans="2:19" ht="15" x14ac:dyDescent="0.3">
      <c r="B326" s="50" t="s">
        <v>128</v>
      </c>
      <c r="C326" s="35">
        <v>664</v>
      </c>
      <c r="D326" s="35">
        <v>0</v>
      </c>
      <c r="E326" s="37" t="s">
        <v>52</v>
      </c>
      <c r="F326" s="37" t="s">
        <v>52</v>
      </c>
      <c r="G326" s="36" t="s">
        <v>52</v>
      </c>
      <c r="H326" s="36">
        <f t="shared" si="152"/>
        <v>664</v>
      </c>
      <c r="I326" s="37" t="s">
        <v>52</v>
      </c>
      <c r="J326" s="36">
        <f>SUM(H326:I326)</f>
        <v>664</v>
      </c>
      <c r="K326" s="32"/>
      <c r="L326" s="35">
        <v>1091</v>
      </c>
      <c r="M326" s="49">
        <v>0</v>
      </c>
      <c r="N326" s="37" t="s">
        <v>52</v>
      </c>
      <c r="O326" s="37" t="s">
        <v>52</v>
      </c>
      <c r="P326" s="36">
        <f t="shared" si="153"/>
        <v>1091</v>
      </c>
      <c r="Q326" s="37" t="s">
        <v>52</v>
      </c>
      <c r="R326" s="36">
        <f t="shared" si="151"/>
        <v>1091</v>
      </c>
      <c r="S326"/>
    </row>
    <row r="327" spans="2:19" ht="15" x14ac:dyDescent="0.3">
      <c r="B327" s="34" t="s">
        <v>129</v>
      </c>
      <c r="C327" s="35">
        <v>339</v>
      </c>
      <c r="D327" s="35">
        <v>3</v>
      </c>
      <c r="E327" s="37" t="s">
        <v>52</v>
      </c>
      <c r="F327" s="48">
        <v>0</v>
      </c>
      <c r="G327" s="36" t="s">
        <v>52</v>
      </c>
      <c r="H327" s="36">
        <f t="shared" si="152"/>
        <v>342</v>
      </c>
      <c r="I327" s="37" t="s">
        <v>52</v>
      </c>
      <c r="J327" s="36">
        <f>SUM(H327:I327)</f>
        <v>342</v>
      </c>
      <c r="K327" s="32"/>
      <c r="L327" s="35">
        <v>626</v>
      </c>
      <c r="M327" s="49">
        <v>4</v>
      </c>
      <c r="N327" s="37" t="s">
        <v>52</v>
      </c>
      <c r="O327" s="48">
        <v>1</v>
      </c>
      <c r="P327" s="36">
        <f t="shared" si="153"/>
        <v>631</v>
      </c>
      <c r="Q327" s="37" t="s">
        <v>52</v>
      </c>
      <c r="R327" s="36">
        <f t="shared" si="151"/>
        <v>631</v>
      </c>
      <c r="S327"/>
    </row>
    <row r="328" spans="2:19" ht="15" x14ac:dyDescent="0.3">
      <c r="B328" s="34" t="s">
        <v>75</v>
      </c>
      <c r="C328" s="37" t="s">
        <v>52</v>
      </c>
      <c r="D328" s="35">
        <v>0</v>
      </c>
      <c r="E328" s="35">
        <v>0</v>
      </c>
      <c r="F328" s="35">
        <v>0</v>
      </c>
      <c r="G328" s="36" t="s">
        <v>52</v>
      </c>
      <c r="H328" s="36">
        <f t="shared" si="152"/>
        <v>0</v>
      </c>
      <c r="I328" s="35">
        <v>21</v>
      </c>
      <c r="J328" s="36">
        <f>SUM(H328:I328)</f>
        <v>21</v>
      </c>
      <c r="K328" s="32"/>
      <c r="L328" s="37" t="s">
        <v>52</v>
      </c>
      <c r="M328" s="35">
        <v>46</v>
      </c>
      <c r="N328" s="35">
        <v>14</v>
      </c>
      <c r="O328" s="35">
        <v>9</v>
      </c>
      <c r="P328" s="36">
        <f t="shared" si="153"/>
        <v>69</v>
      </c>
      <c r="Q328" s="35">
        <v>2915</v>
      </c>
      <c r="R328" s="36">
        <f t="shared" si="151"/>
        <v>2984</v>
      </c>
      <c r="S328"/>
    </row>
    <row r="329" spans="2:19" ht="15" x14ac:dyDescent="0.3">
      <c r="B329" s="34" t="s">
        <v>137</v>
      </c>
      <c r="C329" s="35">
        <v>40</v>
      </c>
      <c r="D329" s="37" t="s">
        <v>52</v>
      </c>
      <c r="E329" s="37" t="s">
        <v>52</v>
      </c>
      <c r="F329" s="37" t="s">
        <v>52</v>
      </c>
      <c r="G329" s="36" t="s">
        <v>52</v>
      </c>
      <c r="H329" s="36">
        <f t="shared" si="152"/>
        <v>40</v>
      </c>
      <c r="I329" s="37" t="s">
        <v>52</v>
      </c>
      <c r="J329" s="36">
        <f>SUM(H329:I329)</f>
        <v>40</v>
      </c>
      <c r="K329" s="32"/>
      <c r="L329" s="35">
        <v>339</v>
      </c>
      <c r="M329" s="37" t="s">
        <v>52</v>
      </c>
      <c r="N329" s="37" t="s">
        <v>52</v>
      </c>
      <c r="O329" s="37" t="s">
        <v>52</v>
      </c>
      <c r="P329" s="36">
        <f t="shared" si="153"/>
        <v>339</v>
      </c>
      <c r="Q329" s="37" t="s">
        <v>52</v>
      </c>
      <c r="R329" s="36">
        <f t="shared" si="151"/>
        <v>339</v>
      </c>
      <c r="S329"/>
    </row>
    <row r="330" spans="2:19" ht="15" x14ac:dyDescent="0.3">
      <c r="B330" s="34" t="s">
        <v>131</v>
      </c>
      <c r="C330" s="37" t="s">
        <v>52</v>
      </c>
      <c r="D330" s="37" t="s">
        <v>52</v>
      </c>
      <c r="E330" s="37" t="s">
        <v>52</v>
      </c>
      <c r="F330" s="37" t="s">
        <v>52</v>
      </c>
      <c r="G330" s="36" t="s">
        <v>52</v>
      </c>
      <c r="H330" s="36" t="s">
        <v>52</v>
      </c>
      <c r="I330" s="37" t="s">
        <v>52</v>
      </c>
      <c r="J330" s="36" t="s">
        <v>52</v>
      </c>
      <c r="K330" s="32"/>
      <c r="L330" s="37" t="s">
        <v>52</v>
      </c>
      <c r="M330" s="37" t="s">
        <v>52</v>
      </c>
      <c r="N330" s="37" t="s">
        <v>52</v>
      </c>
      <c r="O330" s="35">
        <v>164</v>
      </c>
      <c r="P330" s="36">
        <f t="shared" si="153"/>
        <v>164</v>
      </c>
      <c r="Q330" s="37" t="s">
        <v>52</v>
      </c>
      <c r="R330" s="36">
        <f t="shared" si="151"/>
        <v>164</v>
      </c>
      <c r="S330"/>
    </row>
    <row r="331" spans="2:19" ht="15" x14ac:dyDescent="0.3">
      <c r="B331" s="34" t="s">
        <v>117</v>
      </c>
      <c r="C331" s="37" t="s">
        <v>52</v>
      </c>
      <c r="D331" s="35">
        <v>19</v>
      </c>
      <c r="E331" s="35">
        <v>0</v>
      </c>
      <c r="F331" s="35">
        <v>19</v>
      </c>
      <c r="G331" s="36" t="s">
        <v>52</v>
      </c>
      <c r="H331" s="36">
        <f t="shared" ref="H331:H336" si="154">SUM(C331:F331)</f>
        <v>38</v>
      </c>
      <c r="I331" s="37" t="s">
        <v>52</v>
      </c>
      <c r="J331" s="36">
        <f t="shared" ref="J331:J336" si="155">SUM(H331:I331)</f>
        <v>38</v>
      </c>
      <c r="K331" s="32"/>
      <c r="L331" s="37" t="s">
        <v>52</v>
      </c>
      <c r="M331" s="35">
        <v>576</v>
      </c>
      <c r="N331" s="35">
        <v>4</v>
      </c>
      <c r="O331" s="35">
        <v>294</v>
      </c>
      <c r="P331" s="36">
        <f t="shared" si="153"/>
        <v>874</v>
      </c>
      <c r="Q331" s="37" t="s">
        <v>52</v>
      </c>
      <c r="R331" s="36">
        <f t="shared" si="151"/>
        <v>874</v>
      </c>
      <c r="S331"/>
    </row>
    <row r="332" spans="2:19" ht="15" x14ac:dyDescent="0.3">
      <c r="B332" s="34" t="s">
        <v>132</v>
      </c>
      <c r="C332" s="37" t="s">
        <v>52</v>
      </c>
      <c r="D332" s="35">
        <v>8</v>
      </c>
      <c r="E332" s="48">
        <v>0</v>
      </c>
      <c r="F332" s="35">
        <v>22</v>
      </c>
      <c r="G332" s="36" t="s">
        <v>52</v>
      </c>
      <c r="H332" s="36">
        <f t="shared" si="154"/>
        <v>30</v>
      </c>
      <c r="I332" s="35">
        <v>2421</v>
      </c>
      <c r="J332" s="36">
        <f t="shared" si="155"/>
        <v>2451</v>
      </c>
      <c r="K332" s="32"/>
      <c r="L332" s="37" t="s">
        <v>52</v>
      </c>
      <c r="M332" s="35">
        <v>141</v>
      </c>
      <c r="N332" s="48">
        <v>0</v>
      </c>
      <c r="O332" s="35">
        <v>61</v>
      </c>
      <c r="P332" s="36">
        <f t="shared" si="153"/>
        <v>202</v>
      </c>
      <c r="Q332" s="35">
        <v>2894</v>
      </c>
      <c r="R332" s="36">
        <f t="shared" si="151"/>
        <v>3096</v>
      </c>
      <c r="S332"/>
    </row>
    <row r="333" spans="2:19" ht="15" x14ac:dyDescent="0.3">
      <c r="B333" s="34" t="s">
        <v>64</v>
      </c>
      <c r="C333" s="48">
        <v>116</v>
      </c>
      <c r="D333" s="37" t="s">
        <v>52</v>
      </c>
      <c r="E333" s="37" t="s">
        <v>52</v>
      </c>
      <c r="F333" s="37" t="s">
        <v>52</v>
      </c>
      <c r="G333" s="36" t="s">
        <v>52</v>
      </c>
      <c r="H333" s="36">
        <f t="shared" si="154"/>
        <v>116</v>
      </c>
      <c r="I333" s="37" t="s">
        <v>52</v>
      </c>
      <c r="J333" s="36">
        <f t="shared" si="155"/>
        <v>116</v>
      </c>
      <c r="K333" s="32"/>
      <c r="L333" s="48">
        <v>85</v>
      </c>
      <c r="M333" s="37" t="s">
        <v>52</v>
      </c>
      <c r="N333" s="37" t="s">
        <v>52</v>
      </c>
      <c r="O333" s="37" t="s">
        <v>52</v>
      </c>
      <c r="P333" s="36">
        <f t="shared" si="153"/>
        <v>85</v>
      </c>
      <c r="Q333" s="37" t="s">
        <v>52</v>
      </c>
      <c r="R333" s="36">
        <f t="shared" si="151"/>
        <v>85</v>
      </c>
      <c r="S333"/>
    </row>
    <row r="334" spans="2:19" ht="15" x14ac:dyDescent="0.3">
      <c r="B334" s="34" t="s">
        <v>87</v>
      </c>
      <c r="C334" s="49">
        <v>188</v>
      </c>
      <c r="D334" s="37" t="s">
        <v>52</v>
      </c>
      <c r="E334" s="37" t="s">
        <v>52</v>
      </c>
      <c r="F334" s="37" t="s">
        <v>52</v>
      </c>
      <c r="G334" s="36" t="s">
        <v>52</v>
      </c>
      <c r="H334" s="36">
        <f t="shared" si="154"/>
        <v>188</v>
      </c>
      <c r="I334" s="37" t="s">
        <v>52</v>
      </c>
      <c r="J334" s="36">
        <f t="shared" si="155"/>
        <v>188</v>
      </c>
      <c r="K334" s="32"/>
      <c r="L334" s="49">
        <v>211</v>
      </c>
      <c r="M334" s="37" t="s">
        <v>52</v>
      </c>
      <c r="N334" s="37" t="s">
        <v>52</v>
      </c>
      <c r="O334" s="37" t="s">
        <v>52</v>
      </c>
      <c r="P334" s="36">
        <f t="shared" si="153"/>
        <v>211</v>
      </c>
      <c r="Q334" s="37" t="s">
        <v>52</v>
      </c>
      <c r="R334" s="36">
        <f t="shared" si="151"/>
        <v>211</v>
      </c>
      <c r="S334"/>
    </row>
    <row r="335" spans="2:19" ht="15" x14ac:dyDescent="0.3">
      <c r="B335" s="34" t="s">
        <v>138</v>
      </c>
      <c r="C335" s="35">
        <v>89</v>
      </c>
      <c r="D335" s="37" t="s">
        <v>52</v>
      </c>
      <c r="E335" s="37" t="s">
        <v>52</v>
      </c>
      <c r="F335" s="37" t="s">
        <v>52</v>
      </c>
      <c r="G335" s="36" t="s">
        <v>52</v>
      </c>
      <c r="H335" s="36">
        <f t="shared" si="154"/>
        <v>89</v>
      </c>
      <c r="I335" s="37" t="s">
        <v>52</v>
      </c>
      <c r="J335" s="36">
        <f t="shared" si="155"/>
        <v>89</v>
      </c>
      <c r="K335" s="32"/>
      <c r="L335" s="35">
        <v>377</v>
      </c>
      <c r="M335" s="37" t="s">
        <v>52</v>
      </c>
      <c r="N335" s="37" t="s">
        <v>52</v>
      </c>
      <c r="O335" s="37" t="s">
        <v>52</v>
      </c>
      <c r="P335" s="36">
        <f t="shared" si="153"/>
        <v>377</v>
      </c>
      <c r="Q335" s="37" t="s">
        <v>52</v>
      </c>
      <c r="R335" s="36">
        <f t="shared" si="151"/>
        <v>377</v>
      </c>
    </row>
    <row r="336" spans="2:19" ht="15" x14ac:dyDescent="0.3">
      <c r="B336" s="41" t="s">
        <v>139</v>
      </c>
      <c r="C336" s="36">
        <f>SUM(C318:C335)</f>
        <v>14392</v>
      </c>
      <c r="D336" s="36">
        <f>SUM(D318:D335)</f>
        <v>547</v>
      </c>
      <c r="E336" s="36">
        <f>SUM(E318:E335)</f>
        <v>21</v>
      </c>
      <c r="F336" s="36">
        <f>SUM(F318:F335)</f>
        <v>2071</v>
      </c>
      <c r="G336" s="36" t="s">
        <v>52</v>
      </c>
      <c r="H336" s="36">
        <f t="shared" si="154"/>
        <v>17031</v>
      </c>
      <c r="I336" s="36">
        <f>SUM(I318:I335)</f>
        <v>5676</v>
      </c>
      <c r="J336" s="36">
        <f t="shared" si="155"/>
        <v>22707</v>
      </c>
      <c r="K336" s="32"/>
      <c r="L336" s="36">
        <f t="shared" ref="L336:R336" si="156">SUM(L318:L335)</f>
        <v>23387</v>
      </c>
      <c r="M336" s="36">
        <f t="shared" si="156"/>
        <v>2124</v>
      </c>
      <c r="N336" s="36">
        <f t="shared" si="156"/>
        <v>18</v>
      </c>
      <c r="O336" s="36">
        <f t="shared" si="156"/>
        <v>4882</v>
      </c>
      <c r="P336" s="36">
        <f t="shared" si="156"/>
        <v>30411</v>
      </c>
      <c r="Q336" s="36">
        <f t="shared" si="156"/>
        <v>6218</v>
      </c>
      <c r="R336" s="36">
        <f t="shared" si="156"/>
        <v>36629</v>
      </c>
      <c r="S336" s="33"/>
    </row>
    <row r="337" spans="2:20" ht="15" x14ac:dyDescent="0.3">
      <c r="B337" s="41"/>
      <c r="C337" s="36"/>
      <c r="D337" s="36"/>
      <c r="E337" s="36"/>
      <c r="F337" s="36"/>
      <c r="G337" s="36"/>
      <c r="H337" s="36"/>
      <c r="I337" s="36"/>
      <c r="J337" s="36"/>
      <c r="K337" s="32"/>
      <c r="L337" s="36"/>
      <c r="M337" s="36"/>
      <c r="N337" s="36"/>
      <c r="O337" s="36"/>
      <c r="P337" s="36"/>
      <c r="Q337" s="36"/>
      <c r="R337" s="36"/>
      <c r="S337" s="33"/>
    </row>
    <row r="338" spans="2:20" ht="15" x14ac:dyDescent="0.3">
      <c r="B338" s="30" t="s">
        <v>124</v>
      </c>
      <c r="C338" s="31"/>
      <c r="D338" s="31"/>
      <c r="E338" s="31"/>
      <c r="F338" s="31"/>
      <c r="G338" s="31"/>
      <c r="H338" s="31"/>
      <c r="I338" s="31"/>
      <c r="J338" s="31"/>
      <c r="K338" s="32"/>
      <c r="L338" s="31"/>
      <c r="M338" s="31"/>
      <c r="N338" s="31"/>
      <c r="O338" s="31"/>
      <c r="P338" s="31"/>
      <c r="Q338" s="31"/>
      <c r="R338" s="31"/>
      <c r="S338" s="33"/>
    </row>
    <row r="339" spans="2:20" ht="15" x14ac:dyDescent="0.3">
      <c r="B339" s="34" t="s">
        <v>126</v>
      </c>
      <c r="C339" s="37" t="s">
        <v>52</v>
      </c>
      <c r="D339" s="35">
        <f>D299+D318</f>
        <v>99</v>
      </c>
      <c r="E339" s="35">
        <f>E299+E318</f>
        <v>21</v>
      </c>
      <c r="F339" s="35">
        <f>F299+F318</f>
        <v>0</v>
      </c>
      <c r="G339" s="36" t="s">
        <v>52</v>
      </c>
      <c r="H339" s="36">
        <f>SUM(C339:F339)</f>
        <v>120</v>
      </c>
      <c r="I339" s="35">
        <f>I299+I318</f>
        <v>1343</v>
      </c>
      <c r="J339" s="36">
        <f t="shared" ref="J339:J346" si="157">SUM(H339:I339)</f>
        <v>1463</v>
      </c>
      <c r="K339" s="32"/>
      <c r="L339" s="37" t="s">
        <v>52</v>
      </c>
      <c r="M339" s="35">
        <f>M299+M318</f>
        <v>8</v>
      </c>
      <c r="N339" s="35">
        <f>N299+N318</f>
        <v>0</v>
      </c>
      <c r="O339" s="35">
        <f>O299+O318</f>
        <v>5</v>
      </c>
      <c r="P339" s="36">
        <f>SUM(L339:O339)</f>
        <v>13</v>
      </c>
      <c r="Q339" s="35">
        <f>Q299+Q318</f>
        <v>354</v>
      </c>
      <c r="R339" s="36">
        <f>SUM(P339:Q339)</f>
        <v>367</v>
      </c>
      <c r="S339" s="32"/>
      <c r="T339" s="51"/>
    </row>
    <row r="340" spans="2:20" ht="15" x14ac:dyDescent="0.3">
      <c r="B340" s="34" t="s">
        <v>82</v>
      </c>
      <c r="C340" s="35">
        <f>C300+C319</f>
        <v>8854</v>
      </c>
      <c r="D340" s="35">
        <f>D300+D319</f>
        <v>202</v>
      </c>
      <c r="E340" s="37" t="s">
        <v>52</v>
      </c>
      <c r="F340" s="35">
        <f>F300+F319</f>
        <v>1338</v>
      </c>
      <c r="G340" s="36" t="s">
        <v>52</v>
      </c>
      <c r="H340" s="36">
        <f>SUM(C340:F340)</f>
        <v>10394</v>
      </c>
      <c r="I340" s="37" t="s">
        <v>52</v>
      </c>
      <c r="J340" s="36">
        <f t="shared" si="157"/>
        <v>10394</v>
      </c>
      <c r="K340" s="32"/>
      <c r="L340" s="35">
        <f>L300+L319</f>
        <v>1689</v>
      </c>
      <c r="M340" s="35">
        <f>M300+M319</f>
        <v>76</v>
      </c>
      <c r="N340" s="37" t="s">
        <v>52</v>
      </c>
      <c r="O340" s="35">
        <f>O300+O319</f>
        <v>301</v>
      </c>
      <c r="P340" s="36">
        <f>SUM(L340:O340)</f>
        <v>2066</v>
      </c>
      <c r="Q340" s="37" t="s">
        <v>52</v>
      </c>
      <c r="R340" s="36">
        <f>SUM(P340:Q340)</f>
        <v>2066</v>
      </c>
      <c r="S340" s="32"/>
    </row>
    <row r="341" spans="2:20" ht="15" x14ac:dyDescent="0.3">
      <c r="B341" s="34" t="s">
        <v>115</v>
      </c>
      <c r="C341" s="35">
        <f>C301+C320</f>
        <v>4218</v>
      </c>
      <c r="D341" s="35">
        <f>D301+D320</f>
        <v>333</v>
      </c>
      <c r="E341" s="37" t="s">
        <v>52</v>
      </c>
      <c r="F341" s="35">
        <f>F301+F320</f>
        <v>933</v>
      </c>
      <c r="G341" s="36" t="s">
        <v>52</v>
      </c>
      <c r="H341" s="36">
        <f>SUM(C341:F341)</f>
        <v>5484</v>
      </c>
      <c r="I341" s="37" t="s">
        <v>52</v>
      </c>
      <c r="J341" s="36">
        <f t="shared" si="157"/>
        <v>5484</v>
      </c>
      <c r="K341" s="32"/>
      <c r="L341" s="35">
        <f>L301+L320</f>
        <v>25360</v>
      </c>
      <c r="M341" s="35">
        <f>M301+M320</f>
        <v>1690</v>
      </c>
      <c r="N341" s="37" t="s">
        <v>52</v>
      </c>
      <c r="O341" s="35">
        <f>O301+O320</f>
        <v>5537</v>
      </c>
      <c r="P341" s="36">
        <f>SUM(L341:O341)</f>
        <v>32587</v>
      </c>
      <c r="Q341" s="37" t="s">
        <v>52</v>
      </c>
      <c r="R341" s="36">
        <f t="shared" ref="R341:R356" si="158">SUM(P341:Q341)</f>
        <v>32587</v>
      </c>
      <c r="S341" s="32"/>
    </row>
    <row r="342" spans="2:20" ht="15" x14ac:dyDescent="0.3">
      <c r="B342" s="34" t="s">
        <v>136</v>
      </c>
      <c r="C342" s="35">
        <f>C321</f>
        <v>4983</v>
      </c>
      <c r="D342" s="35">
        <f>D321</f>
        <v>0</v>
      </c>
      <c r="E342" s="36" t="str">
        <f>E321</f>
        <v>..</v>
      </c>
      <c r="F342" s="35">
        <f>F321</f>
        <v>781</v>
      </c>
      <c r="G342" s="36" t="s">
        <v>52</v>
      </c>
      <c r="H342" s="36">
        <f>SUM(C342:F342)</f>
        <v>5764</v>
      </c>
      <c r="I342" s="36" t="str">
        <f>I321</f>
        <v>..</v>
      </c>
      <c r="J342" s="36">
        <f t="shared" si="157"/>
        <v>5764</v>
      </c>
      <c r="K342" s="32"/>
      <c r="L342" s="35">
        <f>L321</f>
        <v>0</v>
      </c>
      <c r="M342" s="35">
        <f>M321</f>
        <v>0</v>
      </c>
      <c r="N342" s="36" t="str">
        <f>N321</f>
        <v>..</v>
      </c>
      <c r="O342" s="35">
        <f>O321</f>
        <v>0</v>
      </c>
      <c r="P342" s="36">
        <f>SUM(L342:O342)</f>
        <v>0</v>
      </c>
      <c r="Q342" s="36" t="str">
        <f>Q321</f>
        <v>..</v>
      </c>
      <c r="R342" s="36">
        <f t="shared" si="158"/>
        <v>0</v>
      </c>
      <c r="S342" s="32"/>
    </row>
    <row r="343" spans="2:20" ht="15" x14ac:dyDescent="0.3">
      <c r="B343" s="34" t="s">
        <v>68</v>
      </c>
      <c r="C343" s="37" t="s">
        <v>52</v>
      </c>
      <c r="D343" s="37" t="s">
        <v>52</v>
      </c>
      <c r="E343" s="37" t="s">
        <v>52</v>
      </c>
      <c r="F343" s="37" t="s">
        <v>52</v>
      </c>
      <c r="G343" s="36" t="s">
        <v>52</v>
      </c>
      <c r="H343" s="37" t="s">
        <v>52</v>
      </c>
      <c r="I343" s="35">
        <f>I302+I322</f>
        <v>2228</v>
      </c>
      <c r="J343" s="36">
        <f>SUM(H343:I343)</f>
        <v>2228</v>
      </c>
      <c r="K343" s="32"/>
      <c r="L343" s="37" t="s">
        <v>52</v>
      </c>
      <c r="M343" s="37" t="s">
        <v>52</v>
      </c>
      <c r="N343" s="37" t="s">
        <v>52</v>
      </c>
      <c r="O343" s="37" t="s">
        <v>52</v>
      </c>
      <c r="P343" s="37" t="s">
        <v>52</v>
      </c>
      <c r="Q343" s="35">
        <f>Q302+Q322</f>
        <v>143</v>
      </c>
      <c r="R343" s="36">
        <f>SUM(P343:Q343)</f>
        <v>143</v>
      </c>
      <c r="S343" s="32"/>
    </row>
    <row r="344" spans="2:20" ht="15" x14ac:dyDescent="0.3">
      <c r="B344" s="34" t="s">
        <v>106</v>
      </c>
      <c r="C344" s="37" t="s">
        <v>52</v>
      </c>
      <c r="D344" s="48">
        <f>D323</f>
        <v>0</v>
      </c>
      <c r="E344" s="48">
        <f>E323</f>
        <v>0</v>
      </c>
      <c r="F344" s="48">
        <f>F323</f>
        <v>0</v>
      </c>
      <c r="G344" s="36" t="s">
        <v>52</v>
      </c>
      <c r="H344" s="36">
        <f t="shared" ref="H344:H350" si="159">SUM(C344:F344)</f>
        <v>0</v>
      </c>
      <c r="I344" s="48">
        <f>I323</f>
        <v>22</v>
      </c>
      <c r="J344" s="36">
        <f>SUM(H344:I344)</f>
        <v>22</v>
      </c>
      <c r="K344" s="32"/>
      <c r="L344" s="37" t="s">
        <v>52</v>
      </c>
      <c r="M344" s="48">
        <f>M323</f>
        <v>0</v>
      </c>
      <c r="N344" s="48">
        <f>N323</f>
        <v>0</v>
      </c>
      <c r="O344" s="48">
        <f>O323</f>
        <v>0</v>
      </c>
      <c r="P344" s="36">
        <f t="shared" ref="P344:P356" si="160">SUM(L344:O344)</f>
        <v>0</v>
      </c>
      <c r="Q344" s="48">
        <f>Q323</f>
        <v>0</v>
      </c>
      <c r="R344" s="36">
        <f>SUM(P344:Q344)</f>
        <v>0</v>
      </c>
      <c r="S344" s="32"/>
    </row>
    <row r="345" spans="2:20" ht="15" x14ac:dyDescent="0.3">
      <c r="B345" s="34" t="s">
        <v>63</v>
      </c>
      <c r="C345" s="35">
        <f>C303+C324</f>
        <v>926</v>
      </c>
      <c r="D345" s="35">
        <f>D303+D324</f>
        <v>160</v>
      </c>
      <c r="E345" s="37" t="s">
        <v>52</v>
      </c>
      <c r="F345" s="35">
        <f>F303+F324</f>
        <v>152</v>
      </c>
      <c r="G345" s="36" t="s">
        <v>52</v>
      </c>
      <c r="H345" s="36">
        <f t="shared" si="159"/>
        <v>1238</v>
      </c>
      <c r="I345" s="37" t="s">
        <v>52</v>
      </c>
      <c r="J345" s="36">
        <f t="shared" si="157"/>
        <v>1238</v>
      </c>
      <c r="K345" s="32"/>
      <c r="L345" s="35">
        <f>L303+L324</f>
        <v>340</v>
      </c>
      <c r="M345" s="35">
        <f>M303+M324</f>
        <v>66</v>
      </c>
      <c r="N345" s="37" t="s">
        <v>52</v>
      </c>
      <c r="O345" s="35">
        <f>O303+O324</f>
        <v>20</v>
      </c>
      <c r="P345" s="36">
        <f t="shared" si="160"/>
        <v>426</v>
      </c>
      <c r="Q345" s="37" t="s">
        <v>52</v>
      </c>
      <c r="R345" s="36">
        <f t="shared" si="158"/>
        <v>426</v>
      </c>
      <c r="S345" s="32"/>
    </row>
    <row r="346" spans="2:20" ht="15" x14ac:dyDescent="0.3">
      <c r="B346" s="34" t="s">
        <v>127</v>
      </c>
      <c r="C346" s="37" t="s">
        <v>52</v>
      </c>
      <c r="D346" s="35">
        <f>D304+D325</f>
        <v>2</v>
      </c>
      <c r="E346" s="35">
        <f>E304+E325</f>
        <v>0</v>
      </c>
      <c r="F346" s="35">
        <f>F304+F325</f>
        <v>17</v>
      </c>
      <c r="G346" s="36" t="s">
        <v>52</v>
      </c>
      <c r="H346" s="36">
        <f t="shared" si="159"/>
        <v>19</v>
      </c>
      <c r="I346" s="35">
        <f>I304+I325</f>
        <v>752</v>
      </c>
      <c r="J346" s="36">
        <f t="shared" si="157"/>
        <v>771</v>
      </c>
      <c r="K346" s="32"/>
      <c r="L346" s="37" t="s">
        <v>52</v>
      </c>
      <c r="M346" s="35">
        <f>M304+M325</f>
        <v>8</v>
      </c>
      <c r="N346" s="35">
        <f>N304+N325</f>
        <v>0</v>
      </c>
      <c r="O346" s="35">
        <f>O304+O325</f>
        <v>17</v>
      </c>
      <c r="P346" s="36">
        <f t="shared" si="160"/>
        <v>25</v>
      </c>
      <c r="Q346" s="35">
        <f>Q304+Q325</f>
        <v>157</v>
      </c>
      <c r="R346" s="36">
        <f t="shared" si="158"/>
        <v>182</v>
      </c>
      <c r="S346" s="32"/>
    </row>
    <row r="347" spans="2:20" ht="15" x14ac:dyDescent="0.3">
      <c r="B347" s="50" t="s">
        <v>128</v>
      </c>
      <c r="C347" s="35">
        <f>C305+C326</f>
        <v>1334</v>
      </c>
      <c r="D347" s="35">
        <f>D305+D326</f>
        <v>2</v>
      </c>
      <c r="E347" s="37" t="s">
        <v>52</v>
      </c>
      <c r="F347" s="37" t="s">
        <v>52</v>
      </c>
      <c r="G347" s="36" t="s">
        <v>52</v>
      </c>
      <c r="H347" s="36">
        <f t="shared" si="159"/>
        <v>1336</v>
      </c>
      <c r="I347" s="37" t="s">
        <v>52</v>
      </c>
      <c r="J347" s="36">
        <f>SUM(H347:I347)</f>
        <v>1336</v>
      </c>
      <c r="K347" s="32"/>
      <c r="L347" s="35">
        <f>L305+L326</f>
        <v>1518</v>
      </c>
      <c r="M347" s="35">
        <f>M305+M326</f>
        <v>2</v>
      </c>
      <c r="N347" s="37" t="s">
        <v>52</v>
      </c>
      <c r="O347" s="37" t="s">
        <v>52</v>
      </c>
      <c r="P347" s="36">
        <f t="shared" si="160"/>
        <v>1520</v>
      </c>
      <c r="Q347" s="37" t="s">
        <v>52</v>
      </c>
      <c r="R347" s="36">
        <f t="shared" si="158"/>
        <v>1520</v>
      </c>
      <c r="S347" s="32"/>
    </row>
    <row r="348" spans="2:20" ht="15" x14ac:dyDescent="0.3">
      <c r="B348" s="34" t="s">
        <v>129</v>
      </c>
      <c r="C348" s="35">
        <f>C306+C327</f>
        <v>644</v>
      </c>
      <c r="D348" s="35">
        <f>D306+D327</f>
        <v>11</v>
      </c>
      <c r="E348" s="37" t="s">
        <v>52</v>
      </c>
      <c r="F348" s="35">
        <f>F306+F327</f>
        <v>1</v>
      </c>
      <c r="G348" s="36" t="s">
        <v>52</v>
      </c>
      <c r="H348" s="36">
        <f t="shared" si="159"/>
        <v>656</v>
      </c>
      <c r="I348" s="37" t="s">
        <v>52</v>
      </c>
      <c r="J348" s="36">
        <f>SUM(H348:I348)</f>
        <v>656</v>
      </c>
      <c r="K348" s="32"/>
      <c r="L348" s="35">
        <f>L306+L327</f>
        <v>693</v>
      </c>
      <c r="M348" s="35">
        <f>M306+M327</f>
        <v>19</v>
      </c>
      <c r="N348" s="37" t="s">
        <v>52</v>
      </c>
      <c r="O348" s="35">
        <f>O306+O327</f>
        <v>1</v>
      </c>
      <c r="P348" s="36">
        <f t="shared" si="160"/>
        <v>713</v>
      </c>
      <c r="Q348" s="37" t="s">
        <v>52</v>
      </c>
      <c r="R348" s="36">
        <f t="shared" si="158"/>
        <v>713</v>
      </c>
      <c r="S348" s="32"/>
    </row>
    <row r="349" spans="2:20" ht="15" x14ac:dyDescent="0.3">
      <c r="B349" s="34" t="s">
        <v>75</v>
      </c>
      <c r="C349" s="37" t="s">
        <v>52</v>
      </c>
      <c r="D349" s="35">
        <f>D307+D328</f>
        <v>0</v>
      </c>
      <c r="E349" s="35">
        <f>E307+E328</f>
        <v>0</v>
      </c>
      <c r="F349" s="35">
        <f>F307+F328</f>
        <v>0</v>
      </c>
      <c r="G349" s="36" t="s">
        <v>52</v>
      </c>
      <c r="H349" s="36">
        <f t="shared" si="159"/>
        <v>0</v>
      </c>
      <c r="I349" s="35">
        <f>I307+I328</f>
        <v>53</v>
      </c>
      <c r="J349" s="36">
        <f>SUM(H349:I349)</f>
        <v>53</v>
      </c>
      <c r="K349" s="32"/>
      <c r="L349" s="37" t="s">
        <v>52</v>
      </c>
      <c r="M349" s="35">
        <f>M307+M328</f>
        <v>81</v>
      </c>
      <c r="N349" s="35">
        <f>N307+N328</f>
        <v>14</v>
      </c>
      <c r="O349" s="35">
        <f>O307+O328</f>
        <v>14</v>
      </c>
      <c r="P349" s="36">
        <f t="shared" si="160"/>
        <v>109</v>
      </c>
      <c r="Q349" s="35">
        <f>Q307+Q328</f>
        <v>4575</v>
      </c>
      <c r="R349" s="36">
        <f t="shared" si="158"/>
        <v>4684</v>
      </c>
      <c r="S349" s="32"/>
    </row>
    <row r="350" spans="2:20" ht="15" x14ac:dyDescent="0.3">
      <c r="B350" s="34" t="s">
        <v>137</v>
      </c>
      <c r="C350" s="35">
        <f>C308+C329</f>
        <v>139</v>
      </c>
      <c r="D350" s="37" t="s">
        <v>52</v>
      </c>
      <c r="E350" s="37" t="s">
        <v>52</v>
      </c>
      <c r="F350" s="37" t="s">
        <v>52</v>
      </c>
      <c r="G350" s="36" t="s">
        <v>52</v>
      </c>
      <c r="H350" s="36">
        <f t="shared" si="159"/>
        <v>139</v>
      </c>
      <c r="I350" s="37" t="s">
        <v>52</v>
      </c>
      <c r="J350" s="36">
        <f>SUM(H350:I350)</f>
        <v>139</v>
      </c>
      <c r="K350" s="32"/>
      <c r="L350" s="35">
        <f>L308+L329</f>
        <v>419</v>
      </c>
      <c r="M350" s="37" t="s">
        <v>52</v>
      </c>
      <c r="N350" s="37" t="s">
        <v>52</v>
      </c>
      <c r="O350" s="37" t="s">
        <v>52</v>
      </c>
      <c r="P350" s="36">
        <f t="shared" si="160"/>
        <v>419</v>
      </c>
      <c r="Q350" s="37" t="s">
        <v>52</v>
      </c>
      <c r="R350" s="36">
        <f t="shared" si="158"/>
        <v>419</v>
      </c>
      <c r="S350" s="32"/>
    </row>
    <row r="351" spans="2:20" ht="15" x14ac:dyDescent="0.3">
      <c r="B351" s="34" t="s">
        <v>131</v>
      </c>
      <c r="C351" s="37" t="s">
        <v>52</v>
      </c>
      <c r="D351" s="37" t="s">
        <v>52</v>
      </c>
      <c r="E351" s="37" t="s">
        <v>52</v>
      </c>
      <c r="F351" s="37" t="s">
        <v>52</v>
      </c>
      <c r="G351" s="36" t="s">
        <v>52</v>
      </c>
      <c r="H351" s="36" t="s">
        <v>52</v>
      </c>
      <c r="I351" s="37" t="s">
        <v>52</v>
      </c>
      <c r="J351" s="36" t="s">
        <v>52</v>
      </c>
      <c r="K351" s="32"/>
      <c r="L351" s="37" t="s">
        <v>52</v>
      </c>
      <c r="M351" s="37" t="s">
        <v>52</v>
      </c>
      <c r="N351" s="37" t="s">
        <v>52</v>
      </c>
      <c r="O351" s="35">
        <f>O309+O330</f>
        <v>644</v>
      </c>
      <c r="P351" s="36">
        <f t="shared" si="160"/>
        <v>644</v>
      </c>
      <c r="Q351" s="37" t="s">
        <v>52</v>
      </c>
      <c r="R351" s="36">
        <f t="shared" si="158"/>
        <v>644</v>
      </c>
      <c r="S351" s="32"/>
    </row>
    <row r="352" spans="2:20" ht="15" x14ac:dyDescent="0.3">
      <c r="B352" s="34" t="s">
        <v>117</v>
      </c>
      <c r="C352" s="37" t="s">
        <v>52</v>
      </c>
      <c r="D352" s="35">
        <f t="shared" ref="D352:F353" si="161">D310+D331</f>
        <v>58</v>
      </c>
      <c r="E352" s="35">
        <f t="shared" si="161"/>
        <v>0</v>
      </c>
      <c r="F352" s="35">
        <f t="shared" si="161"/>
        <v>27</v>
      </c>
      <c r="G352" s="36" t="s">
        <v>52</v>
      </c>
      <c r="H352" s="36">
        <f t="shared" ref="H352:H357" si="162">SUM(C352:F352)</f>
        <v>85</v>
      </c>
      <c r="I352" s="37" t="s">
        <v>52</v>
      </c>
      <c r="J352" s="36">
        <f t="shared" ref="J352:J357" si="163">SUM(H352:I352)</f>
        <v>85</v>
      </c>
      <c r="K352" s="32"/>
      <c r="L352" s="37" t="s">
        <v>52</v>
      </c>
      <c r="M352" s="35">
        <f>M310+M331</f>
        <v>872</v>
      </c>
      <c r="N352" s="35">
        <f>N310+N331</f>
        <v>4</v>
      </c>
      <c r="O352" s="35">
        <f>O310+O331</f>
        <v>412</v>
      </c>
      <c r="P352" s="36">
        <f t="shared" si="160"/>
        <v>1288</v>
      </c>
      <c r="Q352" s="37" t="s">
        <v>52</v>
      </c>
      <c r="R352" s="36">
        <f t="shared" si="158"/>
        <v>1288</v>
      </c>
      <c r="S352" s="32"/>
    </row>
    <row r="353" spans="1:19" ht="15" x14ac:dyDescent="0.3">
      <c r="B353" s="34" t="s">
        <v>132</v>
      </c>
      <c r="C353" s="37" t="s">
        <v>52</v>
      </c>
      <c r="D353" s="35">
        <f t="shared" si="161"/>
        <v>378</v>
      </c>
      <c r="E353" s="35">
        <f t="shared" si="161"/>
        <v>0</v>
      </c>
      <c r="F353" s="35">
        <f t="shared" si="161"/>
        <v>64</v>
      </c>
      <c r="G353" s="36" t="s">
        <v>52</v>
      </c>
      <c r="H353" s="36">
        <f t="shared" si="162"/>
        <v>442</v>
      </c>
      <c r="I353" s="35">
        <f>I311+I332</f>
        <v>4504</v>
      </c>
      <c r="J353" s="36">
        <f t="shared" si="163"/>
        <v>4946</v>
      </c>
      <c r="K353" s="32"/>
      <c r="L353" s="37" t="s">
        <v>52</v>
      </c>
      <c r="M353" s="35">
        <f>M311+M332</f>
        <v>167</v>
      </c>
      <c r="N353" s="35">
        <f>N311+N332</f>
        <v>0</v>
      </c>
      <c r="O353" s="35">
        <f>O311+O332</f>
        <v>72</v>
      </c>
      <c r="P353" s="36">
        <f t="shared" si="160"/>
        <v>239</v>
      </c>
      <c r="Q353" s="35">
        <f>Q311+Q332</f>
        <v>4671</v>
      </c>
      <c r="R353" s="36">
        <f t="shared" si="158"/>
        <v>4910</v>
      </c>
      <c r="S353" s="32"/>
    </row>
    <row r="354" spans="1:19" ht="15" x14ac:dyDescent="0.3">
      <c r="B354" s="34" t="s">
        <v>56</v>
      </c>
      <c r="C354" s="35">
        <f>C312+C333</f>
        <v>170</v>
      </c>
      <c r="D354" s="37" t="s">
        <v>52</v>
      </c>
      <c r="E354" s="37" t="s">
        <v>52</v>
      </c>
      <c r="F354" s="37" t="s">
        <v>52</v>
      </c>
      <c r="G354" s="36" t="s">
        <v>52</v>
      </c>
      <c r="H354" s="36">
        <f t="shared" si="162"/>
        <v>170</v>
      </c>
      <c r="I354" s="37" t="s">
        <v>52</v>
      </c>
      <c r="J354" s="36">
        <f t="shared" si="163"/>
        <v>170</v>
      </c>
      <c r="K354" s="32"/>
      <c r="L354" s="35">
        <f>L312+L333</f>
        <v>96</v>
      </c>
      <c r="M354" s="37" t="s">
        <v>52</v>
      </c>
      <c r="N354" s="37" t="s">
        <v>52</v>
      </c>
      <c r="O354" s="37" t="s">
        <v>52</v>
      </c>
      <c r="P354" s="36">
        <f t="shared" si="160"/>
        <v>96</v>
      </c>
      <c r="Q354" s="37" t="s">
        <v>52</v>
      </c>
      <c r="R354" s="36">
        <f t="shared" si="158"/>
        <v>96</v>
      </c>
      <c r="S354" s="32"/>
    </row>
    <row r="355" spans="1:19" ht="15" x14ac:dyDescent="0.3">
      <c r="B355" s="34" t="s">
        <v>87</v>
      </c>
      <c r="C355" s="35">
        <f>C313+C334</f>
        <v>415</v>
      </c>
      <c r="D355" s="37" t="s">
        <v>52</v>
      </c>
      <c r="E355" s="37" t="s">
        <v>52</v>
      </c>
      <c r="F355" s="37" t="s">
        <v>52</v>
      </c>
      <c r="G355" s="36" t="s">
        <v>52</v>
      </c>
      <c r="H355" s="36">
        <f t="shared" si="162"/>
        <v>415</v>
      </c>
      <c r="I355" s="37" t="s">
        <v>52</v>
      </c>
      <c r="J355" s="36">
        <f t="shared" si="163"/>
        <v>415</v>
      </c>
      <c r="K355" s="32"/>
      <c r="L355" s="35">
        <f>L313+L334</f>
        <v>299</v>
      </c>
      <c r="M355" s="37" t="s">
        <v>52</v>
      </c>
      <c r="N355" s="37" t="s">
        <v>52</v>
      </c>
      <c r="O355" s="37" t="s">
        <v>52</v>
      </c>
      <c r="P355" s="36">
        <f t="shared" si="160"/>
        <v>299</v>
      </c>
      <c r="Q355" s="37" t="s">
        <v>52</v>
      </c>
      <c r="R355" s="36">
        <f t="shared" si="158"/>
        <v>299</v>
      </c>
      <c r="S355" s="32"/>
    </row>
    <row r="356" spans="1:19" ht="15" x14ac:dyDescent="0.3">
      <c r="B356" s="34" t="s">
        <v>138</v>
      </c>
      <c r="C356" s="35">
        <f>C314+C335</f>
        <v>196</v>
      </c>
      <c r="D356" s="37" t="s">
        <v>52</v>
      </c>
      <c r="E356" s="37" t="s">
        <v>52</v>
      </c>
      <c r="F356" s="37" t="s">
        <v>52</v>
      </c>
      <c r="G356" s="36" t="s">
        <v>52</v>
      </c>
      <c r="H356" s="36">
        <f t="shared" si="162"/>
        <v>196</v>
      </c>
      <c r="I356" s="37" t="s">
        <v>52</v>
      </c>
      <c r="J356" s="36">
        <f t="shared" si="163"/>
        <v>196</v>
      </c>
      <c r="K356" s="32"/>
      <c r="L356" s="35">
        <f>L314+L335</f>
        <v>420</v>
      </c>
      <c r="M356" s="37" t="s">
        <v>52</v>
      </c>
      <c r="N356" s="37" t="s">
        <v>52</v>
      </c>
      <c r="O356" s="37" t="s">
        <v>52</v>
      </c>
      <c r="P356" s="36">
        <f t="shared" si="160"/>
        <v>420</v>
      </c>
      <c r="Q356" s="37" t="s">
        <v>52</v>
      </c>
      <c r="R356" s="36">
        <f t="shared" si="158"/>
        <v>420</v>
      </c>
      <c r="S356" s="32"/>
    </row>
    <row r="357" spans="1:19" ht="15.5" thickBot="1" x14ac:dyDescent="0.35">
      <c r="B357" s="41" t="s">
        <v>140</v>
      </c>
      <c r="C357" s="36">
        <f>SUM(C339:C356)</f>
        <v>21879</v>
      </c>
      <c r="D357" s="36">
        <f>SUM(D339:D356)</f>
        <v>1245</v>
      </c>
      <c r="E357" s="36">
        <f>SUM(E339:E356)</f>
        <v>21</v>
      </c>
      <c r="F357" s="36">
        <f>SUM(F339:F356)</f>
        <v>3313</v>
      </c>
      <c r="G357" s="36" t="s">
        <v>52</v>
      </c>
      <c r="H357" s="36">
        <f t="shared" si="162"/>
        <v>26458</v>
      </c>
      <c r="I357" s="36">
        <f>SUM(I339:I356)</f>
        <v>8902</v>
      </c>
      <c r="J357" s="36">
        <f t="shared" si="163"/>
        <v>35360</v>
      </c>
      <c r="K357" s="32"/>
      <c r="L357" s="36">
        <f t="shared" ref="L357:R357" si="164">SUM(L339:L356)</f>
        <v>30834</v>
      </c>
      <c r="M357" s="36">
        <f t="shared" si="164"/>
        <v>2989</v>
      </c>
      <c r="N357" s="36">
        <f t="shared" si="164"/>
        <v>18</v>
      </c>
      <c r="O357" s="36">
        <f t="shared" si="164"/>
        <v>7023</v>
      </c>
      <c r="P357" s="36">
        <f t="shared" si="164"/>
        <v>40864</v>
      </c>
      <c r="Q357" s="36">
        <f t="shared" si="164"/>
        <v>9900</v>
      </c>
      <c r="R357" s="36">
        <f t="shared" si="164"/>
        <v>50764</v>
      </c>
      <c r="S357" s="32"/>
    </row>
    <row r="358" spans="1:19" ht="15" x14ac:dyDescent="0.3">
      <c r="A358" s="46"/>
      <c r="B358" s="52"/>
      <c r="C358" s="53"/>
      <c r="D358" s="53"/>
      <c r="E358" s="53"/>
      <c r="F358" s="53"/>
      <c r="G358" s="53"/>
      <c r="H358" s="53"/>
      <c r="I358" s="53"/>
      <c r="J358" s="53"/>
      <c r="K358" s="54"/>
      <c r="L358" s="53"/>
      <c r="M358" s="53"/>
      <c r="N358" s="53"/>
      <c r="O358" s="53"/>
      <c r="P358" s="53"/>
      <c r="Q358" s="53"/>
      <c r="R358" s="53"/>
      <c r="S358" s="33"/>
    </row>
    <row r="359" spans="1:19" ht="17.25" customHeight="1" x14ac:dyDescent="0.3">
      <c r="A359" s="29" t="s">
        <v>141</v>
      </c>
      <c r="B359" s="30" t="s">
        <v>142</v>
      </c>
      <c r="C359" s="31"/>
      <c r="D359" s="31"/>
      <c r="E359" s="31"/>
      <c r="F359" s="31"/>
      <c r="G359" s="31"/>
      <c r="H359" s="31"/>
      <c r="I359" s="31"/>
      <c r="J359" s="31"/>
      <c r="K359" s="32"/>
      <c r="L359" s="31"/>
      <c r="M359" s="31"/>
      <c r="N359" s="31"/>
      <c r="O359" s="31"/>
      <c r="P359" s="31"/>
      <c r="Q359" s="31"/>
      <c r="R359" s="31"/>
    </row>
    <row r="360" spans="1:19" ht="15" x14ac:dyDescent="0.3">
      <c r="B360" s="34" t="s">
        <v>126</v>
      </c>
      <c r="C360" s="37" t="s">
        <v>52</v>
      </c>
      <c r="D360" s="35">
        <v>0</v>
      </c>
      <c r="E360" s="35">
        <v>0</v>
      </c>
      <c r="F360" s="35">
        <v>0</v>
      </c>
      <c r="G360" s="36" t="s">
        <v>52</v>
      </c>
      <c r="H360" s="36">
        <f>SUM(C360:F360)</f>
        <v>0</v>
      </c>
      <c r="I360" s="35">
        <v>291</v>
      </c>
      <c r="J360" s="36">
        <f>SUM(H360:I360)</f>
        <v>291</v>
      </c>
      <c r="K360" s="32"/>
      <c r="L360" s="37" t="s">
        <v>52</v>
      </c>
      <c r="M360" s="35">
        <v>0</v>
      </c>
      <c r="N360" s="35">
        <v>0</v>
      </c>
      <c r="O360" s="35">
        <v>0</v>
      </c>
      <c r="P360" s="36">
        <f>SUM(L360:O360)</f>
        <v>0</v>
      </c>
      <c r="Q360" s="35">
        <v>0</v>
      </c>
      <c r="R360" s="36">
        <f>SUM(P360:Q360)</f>
        <v>0</v>
      </c>
      <c r="S360" s="32"/>
    </row>
    <row r="361" spans="1:19" ht="15" x14ac:dyDescent="0.3">
      <c r="B361" s="34" t="s">
        <v>95</v>
      </c>
      <c r="C361" s="35">
        <v>6964</v>
      </c>
      <c r="D361" s="35">
        <v>505</v>
      </c>
      <c r="E361" s="37" t="s">
        <v>52</v>
      </c>
      <c r="F361" s="35">
        <v>1363</v>
      </c>
      <c r="G361" s="36" t="s">
        <v>52</v>
      </c>
      <c r="H361" s="36">
        <f>SUM(C361:F361)</f>
        <v>8832</v>
      </c>
      <c r="I361" s="37" t="s">
        <v>52</v>
      </c>
      <c r="J361" s="36">
        <f t="shared" ref="J361:J374" si="165">SUM(H361:I361)</f>
        <v>8832</v>
      </c>
      <c r="K361" s="32"/>
      <c r="L361" s="35">
        <v>4265</v>
      </c>
      <c r="M361" s="35">
        <v>428</v>
      </c>
      <c r="N361" s="37" t="s">
        <v>52</v>
      </c>
      <c r="O361" s="35">
        <v>818</v>
      </c>
      <c r="P361" s="36">
        <f>SUM(L361:O361)</f>
        <v>5511</v>
      </c>
      <c r="Q361" s="37" t="s">
        <v>52</v>
      </c>
      <c r="R361" s="36">
        <f>SUM(P361:Q361)</f>
        <v>5511</v>
      </c>
      <c r="S361" s="32"/>
    </row>
    <row r="362" spans="1:19" ht="15" x14ac:dyDescent="0.3">
      <c r="B362" s="34" t="s">
        <v>68</v>
      </c>
      <c r="C362" s="37" t="s">
        <v>52</v>
      </c>
      <c r="D362" s="37" t="s">
        <v>52</v>
      </c>
      <c r="E362" s="37" t="s">
        <v>52</v>
      </c>
      <c r="F362" s="37" t="s">
        <v>52</v>
      </c>
      <c r="G362" s="36" t="s">
        <v>52</v>
      </c>
      <c r="H362" s="37" t="s">
        <v>52</v>
      </c>
      <c r="I362" s="48">
        <v>102</v>
      </c>
      <c r="J362" s="36">
        <f t="shared" si="165"/>
        <v>102</v>
      </c>
      <c r="K362" s="32"/>
      <c r="L362" s="37" t="s">
        <v>52</v>
      </c>
      <c r="M362" s="37" t="s">
        <v>52</v>
      </c>
      <c r="N362" s="37" t="s">
        <v>52</v>
      </c>
      <c r="O362" s="37" t="s">
        <v>52</v>
      </c>
      <c r="P362" s="37" t="s">
        <v>52</v>
      </c>
      <c r="Q362" s="48">
        <v>0</v>
      </c>
      <c r="R362" s="36">
        <f>SUM(P362:Q362)</f>
        <v>0</v>
      </c>
      <c r="S362" s="32"/>
    </row>
    <row r="363" spans="1:19" ht="15" x14ac:dyDescent="0.3">
      <c r="B363" s="34" t="s">
        <v>127</v>
      </c>
      <c r="C363" s="37" t="s">
        <v>52</v>
      </c>
      <c r="D363" s="35">
        <v>2</v>
      </c>
      <c r="E363" s="35">
        <v>0</v>
      </c>
      <c r="F363" s="35">
        <v>0</v>
      </c>
      <c r="G363" s="36" t="s">
        <v>52</v>
      </c>
      <c r="H363" s="36">
        <f>SUM(C363:F363)</f>
        <v>2</v>
      </c>
      <c r="I363" s="35">
        <v>159</v>
      </c>
      <c r="J363" s="36">
        <f t="shared" si="165"/>
        <v>161</v>
      </c>
      <c r="K363" s="32"/>
      <c r="L363" s="37" t="s">
        <v>52</v>
      </c>
      <c r="M363" s="35">
        <v>0</v>
      </c>
      <c r="N363" s="35">
        <v>0</v>
      </c>
      <c r="O363" s="35">
        <v>0</v>
      </c>
      <c r="P363" s="36">
        <f t="shared" ref="P363:P374" si="166">SUM(L363:O363)</f>
        <v>0</v>
      </c>
      <c r="Q363" s="35">
        <v>37</v>
      </c>
      <c r="R363" s="36">
        <f t="shared" ref="R363:R374" si="167">SUM(P363:Q363)</f>
        <v>37</v>
      </c>
      <c r="S363" s="32"/>
    </row>
    <row r="364" spans="1:19" ht="15" x14ac:dyDescent="0.3">
      <c r="B364" s="34" t="s">
        <v>143</v>
      </c>
      <c r="C364" s="35">
        <v>187</v>
      </c>
      <c r="D364" s="49">
        <v>2</v>
      </c>
      <c r="E364" s="37" t="s">
        <v>52</v>
      </c>
      <c r="F364" s="37" t="s">
        <v>52</v>
      </c>
      <c r="G364" s="36" t="s">
        <v>52</v>
      </c>
      <c r="H364" s="36">
        <f>SUM(C364:F364)</f>
        <v>189</v>
      </c>
      <c r="I364" s="37" t="s">
        <v>52</v>
      </c>
      <c r="J364" s="36">
        <f t="shared" si="165"/>
        <v>189</v>
      </c>
      <c r="K364" s="32"/>
      <c r="L364" s="35">
        <v>169</v>
      </c>
      <c r="M364" s="49">
        <v>3</v>
      </c>
      <c r="N364" s="37" t="s">
        <v>52</v>
      </c>
      <c r="O364" s="37" t="s">
        <v>52</v>
      </c>
      <c r="P364" s="36">
        <f t="shared" si="166"/>
        <v>172</v>
      </c>
      <c r="Q364" s="37" t="s">
        <v>52</v>
      </c>
      <c r="R364" s="36">
        <f t="shared" si="167"/>
        <v>172</v>
      </c>
      <c r="S364" s="32"/>
    </row>
    <row r="365" spans="1:19" ht="15" x14ac:dyDescent="0.3">
      <c r="B365" s="34" t="s">
        <v>129</v>
      </c>
      <c r="C365" s="35">
        <v>36</v>
      </c>
      <c r="D365" s="49">
        <v>0</v>
      </c>
      <c r="E365" s="37" t="s">
        <v>52</v>
      </c>
      <c r="F365" s="37" t="s">
        <v>52</v>
      </c>
      <c r="G365" s="36" t="s">
        <v>52</v>
      </c>
      <c r="H365" s="36">
        <f>SUM(C365:F365)</f>
        <v>36</v>
      </c>
      <c r="I365" s="37" t="s">
        <v>52</v>
      </c>
      <c r="J365" s="36">
        <f>SUM(H365:I365)</f>
        <v>36</v>
      </c>
      <c r="K365" s="32"/>
      <c r="L365" s="35">
        <v>0</v>
      </c>
      <c r="M365" s="49">
        <v>0</v>
      </c>
      <c r="N365" s="37" t="s">
        <v>52</v>
      </c>
      <c r="O365" s="37" t="s">
        <v>52</v>
      </c>
      <c r="P365" s="36">
        <f t="shared" si="166"/>
        <v>0</v>
      </c>
      <c r="Q365" s="37" t="s">
        <v>52</v>
      </c>
      <c r="R365" s="36">
        <f>SUM(P365:Q365)</f>
        <v>0</v>
      </c>
      <c r="S365" s="32"/>
    </row>
    <row r="366" spans="1:19" ht="15" x14ac:dyDescent="0.3">
      <c r="B366" s="34" t="s">
        <v>144</v>
      </c>
      <c r="C366" s="37" t="s">
        <v>52</v>
      </c>
      <c r="D366" s="37" t="s">
        <v>52</v>
      </c>
      <c r="E366" s="37" t="s">
        <v>52</v>
      </c>
      <c r="F366" s="37" t="s">
        <v>52</v>
      </c>
      <c r="G366" s="36" t="s">
        <v>52</v>
      </c>
      <c r="H366" s="36" t="s">
        <v>52</v>
      </c>
      <c r="I366" s="37" t="s">
        <v>52</v>
      </c>
      <c r="J366" s="36" t="s">
        <v>52</v>
      </c>
      <c r="K366" s="32"/>
      <c r="L366" s="37" t="s">
        <v>52</v>
      </c>
      <c r="M366" s="37" t="s">
        <v>52</v>
      </c>
      <c r="N366" s="37" t="s">
        <v>52</v>
      </c>
      <c r="O366" s="35">
        <v>874</v>
      </c>
      <c r="P366" s="36">
        <f t="shared" si="166"/>
        <v>874</v>
      </c>
      <c r="Q366" s="37" t="s">
        <v>52</v>
      </c>
      <c r="R366" s="36">
        <f t="shared" si="167"/>
        <v>874</v>
      </c>
      <c r="S366" s="32"/>
    </row>
    <row r="367" spans="1:19" ht="15" x14ac:dyDescent="0.3">
      <c r="B367" s="34" t="s">
        <v>75</v>
      </c>
      <c r="C367" s="37" t="s">
        <v>52</v>
      </c>
      <c r="D367" s="35">
        <v>26</v>
      </c>
      <c r="E367" s="35">
        <v>0</v>
      </c>
      <c r="F367" s="35">
        <v>4</v>
      </c>
      <c r="G367" s="36" t="s">
        <v>52</v>
      </c>
      <c r="H367" s="36">
        <f>SUM(C367:F367)</f>
        <v>30</v>
      </c>
      <c r="I367" s="35">
        <v>395</v>
      </c>
      <c r="J367" s="36">
        <f t="shared" si="165"/>
        <v>425</v>
      </c>
      <c r="K367" s="32"/>
      <c r="L367" s="37" t="s">
        <v>52</v>
      </c>
      <c r="M367" s="35">
        <v>33</v>
      </c>
      <c r="N367" s="35">
        <v>5</v>
      </c>
      <c r="O367" s="35">
        <v>0</v>
      </c>
      <c r="P367" s="36">
        <f t="shared" si="166"/>
        <v>38</v>
      </c>
      <c r="Q367" s="35">
        <v>685</v>
      </c>
      <c r="R367" s="36">
        <f t="shared" si="167"/>
        <v>723</v>
      </c>
      <c r="S367" s="32"/>
    </row>
    <row r="368" spans="1:19" ht="15" x14ac:dyDescent="0.3">
      <c r="B368" s="34" t="s">
        <v>145</v>
      </c>
      <c r="C368" s="35">
        <v>83</v>
      </c>
      <c r="D368" s="37" t="s">
        <v>52</v>
      </c>
      <c r="E368" s="37" t="s">
        <v>52</v>
      </c>
      <c r="F368" s="37" t="s">
        <v>52</v>
      </c>
      <c r="G368" s="36" t="s">
        <v>52</v>
      </c>
      <c r="H368" s="36">
        <f>SUM(C368:F368)</f>
        <v>83</v>
      </c>
      <c r="I368" s="37" t="s">
        <v>52</v>
      </c>
      <c r="J368" s="36">
        <f t="shared" si="165"/>
        <v>83</v>
      </c>
      <c r="K368" s="32"/>
      <c r="L368" s="35">
        <v>75</v>
      </c>
      <c r="M368" s="37" t="s">
        <v>52</v>
      </c>
      <c r="N368" s="37" t="s">
        <v>52</v>
      </c>
      <c r="O368" s="37" t="s">
        <v>52</v>
      </c>
      <c r="P368" s="36">
        <f t="shared" si="166"/>
        <v>75</v>
      </c>
      <c r="Q368" s="37" t="s">
        <v>52</v>
      </c>
      <c r="R368" s="36">
        <f t="shared" si="167"/>
        <v>75</v>
      </c>
      <c r="S368" s="32"/>
    </row>
    <row r="369" spans="1:19" ht="15" x14ac:dyDescent="0.3">
      <c r="B369" s="34" t="s">
        <v>146</v>
      </c>
      <c r="C369" s="37" t="s">
        <v>52</v>
      </c>
      <c r="D369" s="37" t="s">
        <v>52</v>
      </c>
      <c r="E369" s="37" t="s">
        <v>52</v>
      </c>
      <c r="F369" s="37" t="s">
        <v>52</v>
      </c>
      <c r="G369" s="36" t="s">
        <v>52</v>
      </c>
      <c r="H369" s="36" t="s">
        <v>52</v>
      </c>
      <c r="I369" s="37" t="s">
        <v>52</v>
      </c>
      <c r="J369" s="36" t="s">
        <v>52</v>
      </c>
      <c r="K369" s="32"/>
      <c r="L369" s="37" t="s">
        <v>52</v>
      </c>
      <c r="M369" s="35">
        <v>0</v>
      </c>
      <c r="N369" s="35">
        <v>0</v>
      </c>
      <c r="O369" s="35">
        <v>75</v>
      </c>
      <c r="P369" s="36">
        <f t="shared" si="166"/>
        <v>75</v>
      </c>
      <c r="Q369" s="35">
        <v>159</v>
      </c>
      <c r="R369" s="36">
        <f t="shared" si="167"/>
        <v>234</v>
      </c>
      <c r="S369" s="32"/>
    </row>
    <row r="370" spans="1:19" ht="15" x14ac:dyDescent="0.3">
      <c r="B370" s="34" t="s">
        <v>131</v>
      </c>
      <c r="C370" s="37" t="s">
        <v>52</v>
      </c>
      <c r="D370" s="37" t="s">
        <v>52</v>
      </c>
      <c r="E370" s="37" t="s">
        <v>52</v>
      </c>
      <c r="F370" s="37" t="s">
        <v>52</v>
      </c>
      <c r="G370" s="36" t="s">
        <v>52</v>
      </c>
      <c r="H370" s="36" t="s">
        <v>52</v>
      </c>
      <c r="I370" s="37" t="s">
        <v>52</v>
      </c>
      <c r="J370" s="36" t="s">
        <v>52</v>
      </c>
      <c r="K370" s="32"/>
      <c r="L370" s="37" t="s">
        <v>52</v>
      </c>
      <c r="M370" s="37" t="s">
        <v>52</v>
      </c>
      <c r="N370" s="37" t="s">
        <v>52</v>
      </c>
      <c r="O370" s="35">
        <v>388</v>
      </c>
      <c r="P370" s="36">
        <f t="shared" si="166"/>
        <v>388</v>
      </c>
      <c r="Q370" s="37" t="s">
        <v>52</v>
      </c>
      <c r="R370" s="36">
        <f t="shared" si="167"/>
        <v>388</v>
      </c>
      <c r="S370" s="32"/>
    </row>
    <row r="371" spans="1:19" ht="15" x14ac:dyDescent="0.3">
      <c r="B371" s="34" t="s">
        <v>85</v>
      </c>
      <c r="C371" s="37" t="s">
        <v>52</v>
      </c>
      <c r="D371" s="35">
        <v>85</v>
      </c>
      <c r="E371" s="35">
        <v>0</v>
      </c>
      <c r="F371" s="35">
        <v>3</v>
      </c>
      <c r="G371" s="36" t="s">
        <v>52</v>
      </c>
      <c r="H371" s="36">
        <f>SUM(C371:F371)</f>
        <v>88</v>
      </c>
      <c r="I371" s="37" t="s">
        <v>52</v>
      </c>
      <c r="J371" s="36">
        <f t="shared" si="165"/>
        <v>88</v>
      </c>
      <c r="K371" s="32"/>
      <c r="L371" s="37" t="s">
        <v>52</v>
      </c>
      <c r="M371" s="35">
        <v>585</v>
      </c>
      <c r="N371" s="35">
        <v>79</v>
      </c>
      <c r="O371" s="35">
        <v>224</v>
      </c>
      <c r="P371" s="36">
        <f t="shared" si="166"/>
        <v>888</v>
      </c>
      <c r="Q371" s="37" t="s">
        <v>52</v>
      </c>
      <c r="R371" s="36">
        <f t="shared" si="167"/>
        <v>888</v>
      </c>
      <c r="S371" s="32"/>
    </row>
    <row r="372" spans="1:19" ht="15" x14ac:dyDescent="0.3">
      <c r="B372" s="34" t="s">
        <v>132</v>
      </c>
      <c r="C372" s="37" t="s">
        <v>52</v>
      </c>
      <c r="D372" s="35">
        <v>96</v>
      </c>
      <c r="E372" s="48">
        <v>0</v>
      </c>
      <c r="F372" s="35">
        <v>98</v>
      </c>
      <c r="G372" s="36" t="s">
        <v>52</v>
      </c>
      <c r="H372" s="36">
        <f>SUM(C372:F372)</f>
        <v>194</v>
      </c>
      <c r="I372" s="35">
        <v>1549</v>
      </c>
      <c r="J372" s="36">
        <f t="shared" si="165"/>
        <v>1743</v>
      </c>
      <c r="K372" s="32"/>
      <c r="L372" s="37" t="s">
        <v>52</v>
      </c>
      <c r="M372" s="35">
        <v>86</v>
      </c>
      <c r="N372" s="48">
        <v>0</v>
      </c>
      <c r="O372" s="35">
        <v>132</v>
      </c>
      <c r="P372" s="36">
        <f t="shared" si="166"/>
        <v>218</v>
      </c>
      <c r="Q372" s="31">
        <v>1659</v>
      </c>
      <c r="R372" s="36">
        <f t="shared" si="167"/>
        <v>1877</v>
      </c>
      <c r="S372" s="32"/>
    </row>
    <row r="373" spans="1:19" ht="15" x14ac:dyDescent="0.3">
      <c r="B373" s="34" t="s">
        <v>87</v>
      </c>
      <c r="C373" s="35">
        <v>105</v>
      </c>
      <c r="D373" s="37" t="s">
        <v>52</v>
      </c>
      <c r="E373" s="37" t="s">
        <v>52</v>
      </c>
      <c r="F373" s="37" t="s">
        <v>52</v>
      </c>
      <c r="G373" s="36" t="s">
        <v>52</v>
      </c>
      <c r="H373" s="36">
        <f>SUM(C373:F373)</f>
        <v>105</v>
      </c>
      <c r="I373" s="37" t="s">
        <v>52</v>
      </c>
      <c r="J373" s="36">
        <f>SUM(H373:I373)</f>
        <v>105</v>
      </c>
      <c r="K373" s="32"/>
      <c r="L373" s="35">
        <v>60</v>
      </c>
      <c r="M373" s="37" t="s">
        <v>52</v>
      </c>
      <c r="N373" s="37" t="s">
        <v>52</v>
      </c>
      <c r="O373" s="37" t="s">
        <v>52</v>
      </c>
      <c r="P373" s="36">
        <f t="shared" si="166"/>
        <v>60</v>
      </c>
      <c r="Q373" s="37" t="s">
        <v>52</v>
      </c>
      <c r="R373" s="36">
        <f>SUM(P373:Q373)</f>
        <v>60</v>
      </c>
      <c r="S373" s="32"/>
    </row>
    <row r="374" spans="1:19" ht="15" x14ac:dyDescent="0.3">
      <c r="B374" s="34" t="s">
        <v>147</v>
      </c>
      <c r="C374" s="35">
        <v>43</v>
      </c>
      <c r="D374" s="37" t="s">
        <v>52</v>
      </c>
      <c r="E374" s="37" t="s">
        <v>52</v>
      </c>
      <c r="F374" s="37" t="s">
        <v>52</v>
      </c>
      <c r="G374" s="36" t="s">
        <v>52</v>
      </c>
      <c r="H374" s="36">
        <f>SUM(C374:F374)</f>
        <v>43</v>
      </c>
      <c r="I374" s="37" t="s">
        <v>52</v>
      </c>
      <c r="J374" s="36">
        <f t="shared" si="165"/>
        <v>43</v>
      </c>
      <c r="K374" s="32"/>
      <c r="L374" s="35">
        <v>0</v>
      </c>
      <c r="M374" s="37" t="s">
        <v>52</v>
      </c>
      <c r="N374" s="37" t="s">
        <v>52</v>
      </c>
      <c r="O374" s="37" t="s">
        <v>52</v>
      </c>
      <c r="P374" s="36">
        <f t="shared" si="166"/>
        <v>0</v>
      </c>
      <c r="Q374" s="37" t="s">
        <v>52</v>
      </c>
      <c r="R374" s="36">
        <f t="shared" si="167"/>
        <v>0</v>
      </c>
      <c r="S374" s="32"/>
    </row>
    <row r="375" spans="1:19" ht="15" x14ac:dyDescent="0.3">
      <c r="B375" s="41" t="s">
        <v>148</v>
      </c>
      <c r="C375" s="36">
        <f t="shared" ref="C375:J375" si="168">SUM(C360:C374)</f>
        <v>7418</v>
      </c>
      <c r="D375" s="36">
        <f t="shared" si="168"/>
        <v>716</v>
      </c>
      <c r="E375" s="36">
        <f t="shared" si="168"/>
        <v>0</v>
      </c>
      <c r="F375" s="36">
        <f t="shared" si="168"/>
        <v>1468</v>
      </c>
      <c r="G375" s="36" t="s">
        <v>52</v>
      </c>
      <c r="H375" s="36">
        <f t="shared" si="168"/>
        <v>9602</v>
      </c>
      <c r="I375" s="36">
        <f t="shared" si="168"/>
        <v>2496</v>
      </c>
      <c r="J375" s="36">
        <f t="shared" si="168"/>
        <v>12098</v>
      </c>
      <c r="K375" s="32"/>
      <c r="L375" s="36">
        <f t="shared" ref="L375:R375" si="169">SUM(L360:L374)</f>
        <v>4569</v>
      </c>
      <c r="M375" s="36">
        <f t="shared" si="169"/>
        <v>1135</v>
      </c>
      <c r="N375" s="36">
        <f t="shared" si="169"/>
        <v>84</v>
      </c>
      <c r="O375" s="36">
        <f t="shared" si="169"/>
        <v>2511</v>
      </c>
      <c r="P375" s="36">
        <f t="shared" si="169"/>
        <v>8299</v>
      </c>
      <c r="Q375" s="36">
        <f t="shared" si="169"/>
        <v>2540</v>
      </c>
      <c r="R375" s="36">
        <f t="shared" si="169"/>
        <v>10839</v>
      </c>
      <c r="S375" s="32"/>
    </row>
    <row r="376" spans="1:19" ht="12.75" customHeight="1" x14ac:dyDescent="0.3">
      <c r="C376" s="36"/>
      <c r="D376" s="36"/>
      <c r="E376" s="36"/>
      <c r="F376" s="36"/>
      <c r="G376" s="36"/>
      <c r="H376" s="36"/>
      <c r="I376" s="36"/>
      <c r="J376" s="36"/>
      <c r="K376" s="32"/>
      <c r="L376" s="36"/>
      <c r="M376" s="36"/>
      <c r="N376" s="36"/>
      <c r="O376" s="36"/>
      <c r="P376" s="36"/>
      <c r="Q376" s="36"/>
      <c r="R376" s="36"/>
      <c r="S376" s="32"/>
    </row>
    <row r="377" spans="1:19" ht="17.25" customHeight="1" x14ac:dyDescent="0.3">
      <c r="A377" s="29"/>
      <c r="B377" s="30" t="s">
        <v>149</v>
      </c>
      <c r="C377" s="31"/>
      <c r="D377" s="31"/>
      <c r="E377" s="31"/>
      <c r="F377" s="31"/>
      <c r="G377" s="31"/>
      <c r="H377" s="31"/>
      <c r="I377" s="31"/>
      <c r="J377" s="31"/>
      <c r="K377" s="32"/>
      <c r="L377" s="31"/>
      <c r="M377" s="31"/>
      <c r="N377" s="31"/>
      <c r="O377" s="31"/>
      <c r="P377" s="31"/>
      <c r="Q377" s="31"/>
      <c r="R377" s="31"/>
    </row>
    <row r="378" spans="1:19" ht="15" x14ac:dyDescent="0.3">
      <c r="B378" s="34" t="s">
        <v>126</v>
      </c>
      <c r="C378" s="37" t="s">
        <v>52</v>
      </c>
      <c r="D378" s="35">
        <v>171</v>
      </c>
      <c r="E378" s="35">
        <v>0</v>
      </c>
      <c r="F378" s="35">
        <v>35</v>
      </c>
      <c r="G378" s="36" t="s">
        <v>52</v>
      </c>
      <c r="H378" s="36">
        <f>SUM(C378:F378)</f>
        <v>206</v>
      </c>
      <c r="I378" s="35">
        <v>445</v>
      </c>
      <c r="J378" s="36">
        <f t="shared" ref="J378:J383" si="170">SUM(H378:I378)</f>
        <v>651</v>
      </c>
      <c r="K378" s="32"/>
      <c r="L378" s="37" t="s">
        <v>52</v>
      </c>
      <c r="M378" s="35">
        <v>45</v>
      </c>
      <c r="N378" s="35">
        <v>0</v>
      </c>
      <c r="O378" s="35">
        <v>0</v>
      </c>
      <c r="P378" s="36">
        <f>SUM(L378:O378)</f>
        <v>45</v>
      </c>
      <c r="Q378" s="35">
        <v>10</v>
      </c>
      <c r="R378" s="36">
        <f>SUM(P378:Q378)</f>
        <v>55</v>
      </c>
      <c r="S378" s="32"/>
    </row>
    <row r="379" spans="1:19" ht="15" x14ac:dyDescent="0.3">
      <c r="B379" s="34" t="s">
        <v>150</v>
      </c>
      <c r="C379" s="35">
        <v>1625</v>
      </c>
      <c r="D379" s="48">
        <v>100</v>
      </c>
      <c r="E379" s="37" t="s">
        <v>52</v>
      </c>
      <c r="F379" s="35">
        <v>264</v>
      </c>
      <c r="G379" s="36" t="s">
        <v>52</v>
      </c>
      <c r="H379" s="36">
        <f>SUM(C379:F379)</f>
        <v>1989</v>
      </c>
      <c r="I379" s="37" t="s">
        <v>52</v>
      </c>
      <c r="J379" s="36">
        <f t="shared" si="170"/>
        <v>1989</v>
      </c>
      <c r="K379" s="32"/>
      <c r="L379" s="48">
        <v>199</v>
      </c>
      <c r="M379" s="48">
        <v>6</v>
      </c>
      <c r="N379" s="37" t="s">
        <v>52</v>
      </c>
      <c r="O379" s="35">
        <v>54</v>
      </c>
      <c r="P379" s="36">
        <f>SUM(L379:O379)</f>
        <v>259</v>
      </c>
      <c r="Q379" s="37" t="s">
        <v>52</v>
      </c>
      <c r="R379" s="36">
        <f>SUM(P379:Q379)</f>
        <v>259</v>
      </c>
      <c r="S379" s="32"/>
    </row>
    <row r="380" spans="1:19" ht="15" x14ac:dyDescent="0.3">
      <c r="B380" s="34" t="s">
        <v>95</v>
      </c>
      <c r="C380" s="35">
        <v>13585</v>
      </c>
      <c r="D380" s="35">
        <v>1262</v>
      </c>
      <c r="E380" s="37" t="s">
        <v>52</v>
      </c>
      <c r="F380" s="35">
        <v>2648</v>
      </c>
      <c r="G380" s="36" t="s">
        <v>52</v>
      </c>
      <c r="H380" s="36">
        <f>SUM(C380:F380)</f>
        <v>17495</v>
      </c>
      <c r="I380" s="37" t="s">
        <v>52</v>
      </c>
      <c r="J380" s="36">
        <f t="shared" si="170"/>
        <v>17495</v>
      </c>
      <c r="K380" s="32"/>
      <c r="L380" s="35">
        <v>10854</v>
      </c>
      <c r="M380" s="35">
        <v>1803</v>
      </c>
      <c r="N380" s="37" t="s">
        <v>52</v>
      </c>
      <c r="O380" s="35">
        <v>2136</v>
      </c>
      <c r="P380" s="36">
        <f>SUM(L380:O380)</f>
        <v>14793</v>
      </c>
      <c r="Q380" s="37" t="s">
        <v>52</v>
      </c>
      <c r="R380" s="36">
        <f t="shared" ref="R380:R395" si="171">SUM(P380:Q380)</f>
        <v>14793</v>
      </c>
      <c r="S380" s="32"/>
    </row>
    <row r="381" spans="1:19" ht="15" x14ac:dyDescent="0.3">
      <c r="B381" s="34" t="s">
        <v>68</v>
      </c>
      <c r="C381" s="37" t="s">
        <v>52</v>
      </c>
      <c r="D381" s="37" t="s">
        <v>52</v>
      </c>
      <c r="E381" s="37" t="s">
        <v>52</v>
      </c>
      <c r="F381" s="37" t="s">
        <v>52</v>
      </c>
      <c r="G381" s="36" t="s">
        <v>52</v>
      </c>
      <c r="H381" s="37" t="s">
        <v>52</v>
      </c>
      <c r="I381" s="48">
        <v>0</v>
      </c>
      <c r="J381" s="36">
        <f t="shared" si="170"/>
        <v>0</v>
      </c>
      <c r="K381" s="32"/>
      <c r="L381" s="37" t="s">
        <v>52</v>
      </c>
      <c r="M381" s="37" t="s">
        <v>52</v>
      </c>
      <c r="N381" s="37" t="s">
        <v>52</v>
      </c>
      <c r="O381" s="37" t="s">
        <v>52</v>
      </c>
      <c r="P381" s="37" t="s">
        <v>52</v>
      </c>
      <c r="Q381" s="48">
        <v>0</v>
      </c>
      <c r="R381" s="36">
        <f t="shared" si="171"/>
        <v>0</v>
      </c>
      <c r="S381" s="32"/>
    </row>
    <row r="382" spans="1:19" ht="15" x14ac:dyDescent="0.3">
      <c r="B382" s="34" t="s">
        <v>63</v>
      </c>
      <c r="C382" s="48">
        <v>657</v>
      </c>
      <c r="D382" s="48">
        <v>156</v>
      </c>
      <c r="E382" s="37" t="s">
        <v>52</v>
      </c>
      <c r="F382" s="48">
        <v>60</v>
      </c>
      <c r="G382" s="36" t="s">
        <v>52</v>
      </c>
      <c r="H382" s="36">
        <f>SUM(C382:F382)</f>
        <v>873</v>
      </c>
      <c r="I382" s="37" t="s">
        <v>52</v>
      </c>
      <c r="J382" s="36">
        <f t="shared" si="170"/>
        <v>873</v>
      </c>
      <c r="K382" s="32"/>
      <c r="L382" s="48">
        <v>10</v>
      </c>
      <c r="M382" s="48">
        <v>0</v>
      </c>
      <c r="N382" s="37" t="s">
        <v>52</v>
      </c>
      <c r="O382" s="48">
        <v>0</v>
      </c>
      <c r="P382" s="36">
        <f t="shared" ref="P382:P388" si="172">SUM(L382:O382)</f>
        <v>10</v>
      </c>
      <c r="Q382" s="37" t="s">
        <v>52</v>
      </c>
      <c r="R382" s="36">
        <f>SUM(P382:Q382)</f>
        <v>10</v>
      </c>
      <c r="S382" s="32"/>
    </row>
    <row r="383" spans="1:19" ht="15" x14ac:dyDescent="0.3">
      <c r="B383" s="34" t="s">
        <v>127</v>
      </c>
      <c r="C383" s="37" t="s">
        <v>52</v>
      </c>
      <c r="D383" s="35">
        <v>6</v>
      </c>
      <c r="E383" s="35">
        <v>0</v>
      </c>
      <c r="F383" s="35">
        <v>70</v>
      </c>
      <c r="G383" s="36" t="s">
        <v>52</v>
      </c>
      <c r="H383" s="36">
        <f>SUM(C383:F383)</f>
        <v>76</v>
      </c>
      <c r="I383" s="35">
        <v>550</v>
      </c>
      <c r="J383" s="36">
        <f t="shared" si="170"/>
        <v>626</v>
      </c>
      <c r="K383" s="32"/>
      <c r="L383" s="37" t="s">
        <v>52</v>
      </c>
      <c r="M383" s="35">
        <v>2</v>
      </c>
      <c r="N383" s="35">
        <v>0</v>
      </c>
      <c r="O383" s="35">
        <v>0</v>
      </c>
      <c r="P383" s="36">
        <f t="shared" si="172"/>
        <v>2</v>
      </c>
      <c r="Q383" s="35">
        <v>90</v>
      </c>
      <c r="R383" s="36">
        <f t="shared" si="171"/>
        <v>92</v>
      </c>
      <c r="S383" s="32"/>
    </row>
    <row r="384" spans="1:19" ht="15" x14ac:dyDescent="0.3">
      <c r="B384" s="50" t="s">
        <v>128</v>
      </c>
      <c r="C384" s="35">
        <v>767</v>
      </c>
      <c r="D384" s="35">
        <v>3</v>
      </c>
      <c r="E384" s="37" t="s">
        <v>52</v>
      </c>
      <c r="F384" s="37" t="s">
        <v>52</v>
      </c>
      <c r="G384" s="36" t="s">
        <v>52</v>
      </c>
      <c r="H384" s="36">
        <f>SUM(C384:F384)</f>
        <v>770</v>
      </c>
      <c r="I384" s="37" t="s">
        <v>52</v>
      </c>
      <c r="J384" s="36">
        <f>SUM(H384:I384)</f>
        <v>770</v>
      </c>
      <c r="K384" s="32"/>
      <c r="L384" s="35">
        <v>605</v>
      </c>
      <c r="M384" s="49">
        <v>3</v>
      </c>
      <c r="N384" s="37" t="s">
        <v>52</v>
      </c>
      <c r="O384" s="37" t="s">
        <v>52</v>
      </c>
      <c r="P384" s="36">
        <f t="shared" si="172"/>
        <v>608</v>
      </c>
      <c r="Q384" s="37" t="s">
        <v>52</v>
      </c>
      <c r="R384" s="36">
        <f t="shared" si="171"/>
        <v>608</v>
      </c>
      <c r="S384" s="32"/>
    </row>
    <row r="385" spans="1:20" ht="15" x14ac:dyDescent="0.3">
      <c r="B385" s="34" t="s">
        <v>108</v>
      </c>
      <c r="C385" s="35">
        <v>179</v>
      </c>
      <c r="D385" s="35">
        <v>9</v>
      </c>
      <c r="E385" s="37" t="s">
        <v>52</v>
      </c>
      <c r="F385" s="37" t="s">
        <v>52</v>
      </c>
      <c r="G385" s="36" t="s">
        <v>52</v>
      </c>
      <c r="H385" s="36">
        <f>SUM(C385:F385)</f>
        <v>188</v>
      </c>
      <c r="I385" s="37" t="s">
        <v>52</v>
      </c>
      <c r="J385" s="36">
        <f>SUM(H385:I385)</f>
        <v>188</v>
      </c>
      <c r="K385" s="32"/>
      <c r="L385" s="35">
        <v>90</v>
      </c>
      <c r="M385" s="49">
        <v>1</v>
      </c>
      <c r="N385" s="37" t="s">
        <v>52</v>
      </c>
      <c r="O385" s="37" t="s">
        <v>52</v>
      </c>
      <c r="P385" s="36">
        <f t="shared" si="172"/>
        <v>91</v>
      </c>
      <c r="Q385" s="37" t="s">
        <v>52</v>
      </c>
      <c r="R385" s="36">
        <f t="shared" si="171"/>
        <v>91</v>
      </c>
      <c r="S385" s="32"/>
    </row>
    <row r="386" spans="1:20" ht="15" x14ac:dyDescent="0.3">
      <c r="B386" s="34" t="s">
        <v>144</v>
      </c>
      <c r="C386" s="37" t="s">
        <v>52</v>
      </c>
      <c r="D386" s="37" t="s">
        <v>52</v>
      </c>
      <c r="E386" s="37" t="s">
        <v>52</v>
      </c>
      <c r="F386" s="37" t="s">
        <v>52</v>
      </c>
      <c r="G386" s="36" t="s">
        <v>52</v>
      </c>
      <c r="H386" s="36" t="s">
        <v>52</v>
      </c>
      <c r="I386" s="37" t="s">
        <v>52</v>
      </c>
      <c r="J386" s="36" t="s">
        <v>52</v>
      </c>
      <c r="K386" s="32"/>
      <c r="L386" s="37" t="s">
        <v>52</v>
      </c>
      <c r="M386" s="37" t="s">
        <v>52</v>
      </c>
      <c r="N386" s="37" t="s">
        <v>52</v>
      </c>
      <c r="O386" s="35">
        <v>84</v>
      </c>
      <c r="P386" s="36">
        <f t="shared" si="172"/>
        <v>84</v>
      </c>
      <c r="Q386" s="37" t="s">
        <v>52</v>
      </c>
      <c r="R386" s="36">
        <f t="shared" si="171"/>
        <v>84</v>
      </c>
      <c r="S386" s="32"/>
    </row>
    <row r="387" spans="1:20" ht="15" x14ac:dyDescent="0.3">
      <c r="B387" s="34" t="s">
        <v>75</v>
      </c>
      <c r="C387" s="37" t="s">
        <v>52</v>
      </c>
      <c r="D387" s="35">
        <v>0</v>
      </c>
      <c r="E387" s="35">
        <v>0</v>
      </c>
      <c r="F387" s="35">
        <v>11</v>
      </c>
      <c r="G387" s="36" t="s">
        <v>52</v>
      </c>
      <c r="H387" s="36">
        <f>SUM(C387:F387)</f>
        <v>11</v>
      </c>
      <c r="I387" s="35">
        <v>454</v>
      </c>
      <c r="J387" s="36">
        <f>SUM(H387:I387)</f>
        <v>465</v>
      </c>
      <c r="K387" s="32"/>
      <c r="L387" s="37" t="s">
        <v>52</v>
      </c>
      <c r="M387" s="35">
        <v>57</v>
      </c>
      <c r="N387" s="35">
        <v>3</v>
      </c>
      <c r="O387" s="35">
        <v>85</v>
      </c>
      <c r="P387" s="36">
        <f t="shared" si="172"/>
        <v>145</v>
      </c>
      <c r="Q387" s="35">
        <v>2155</v>
      </c>
      <c r="R387" s="36">
        <f t="shared" si="171"/>
        <v>2300</v>
      </c>
      <c r="S387" s="32"/>
    </row>
    <row r="388" spans="1:20" ht="15" x14ac:dyDescent="0.3">
      <c r="B388" s="50" t="s">
        <v>130</v>
      </c>
      <c r="C388" s="35">
        <v>289</v>
      </c>
      <c r="D388" s="37" t="s">
        <v>52</v>
      </c>
      <c r="E388" s="37" t="s">
        <v>52</v>
      </c>
      <c r="F388" s="37" t="s">
        <v>52</v>
      </c>
      <c r="G388" s="36" t="s">
        <v>52</v>
      </c>
      <c r="H388" s="36">
        <f>SUM(C388:F388)</f>
        <v>289</v>
      </c>
      <c r="I388" s="37" t="s">
        <v>52</v>
      </c>
      <c r="J388" s="36">
        <f>SUM(H388:I388)</f>
        <v>289</v>
      </c>
      <c r="K388" s="32"/>
      <c r="L388" s="35">
        <v>500</v>
      </c>
      <c r="M388" s="37" t="s">
        <v>52</v>
      </c>
      <c r="N388" s="37" t="s">
        <v>52</v>
      </c>
      <c r="O388" s="37" t="s">
        <v>52</v>
      </c>
      <c r="P388" s="36">
        <f t="shared" si="172"/>
        <v>500</v>
      </c>
      <c r="Q388" s="37" t="s">
        <v>52</v>
      </c>
      <c r="R388" s="36">
        <f t="shared" si="171"/>
        <v>500</v>
      </c>
      <c r="S388" s="32"/>
    </row>
    <row r="389" spans="1:20" ht="15" x14ac:dyDescent="0.3">
      <c r="B389" s="34" t="s">
        <v>146</v>
      </c>
      <c r="C389" s="37" t="s">
        <v>52</v>
      </c>
      <c r="D389" s="37" t="s">
        <v>52</v>
      </c>
      <c r="E389" s="37" t="s">
        <v>52</v>
      </c>
      <c r="F389" s="37" t="s">
        <v>52</v>
      </c>
      <c r="G389" s="36" t="s">
        <v>52</v>
      </c>
      <c r="H389" s="36" t="s">
        <v>52</v>
      </c>
      <c r="I389" s="37" t="s">
        <v>52</v>
      </c>
      <c r="J389" s="36" t="s">
        <v>52</v>
      </c>
      <c r="K389" s="32"/>
      <c r="L389" s="37" t="s">
        <v>52</v>
      </c>
      <c r="M389" s="37" t="s">
        <v>52</v>
      </c>
      <c r="N389" s="37" t="s">
        <v>52</v>
      </c>
      <c r="O389" s="37" t="s">
        <v>52</v>
      </c>
      <c r="P389" s="37" t="s">
        <v>52</v>
      </c>
      <c r="Q389" s="37" t="s">
        <v>52</v>
      </c>
      <c r="R389" s="37" t="s">
        <v>52</v>
      </c>
      <c r="S389" s="32"/>
    </row>
    <row r="390" spans="1:20" ht="15" x14ac:dyDescent="0.3">
      <c r="B390" s="34" t="s">
        <v>131</v>
      </c>
      <c r="C390" s="37" t="s">
        <v>52</v>
      </c>
      <c r="D390" s="37" t="s">
        <v>52</v>
      </c>
      <c r="E390" s="37" t="s">
        <v>52</v>
      </c>
      <c r="F390" s="37" t="s">
        <v>52</v>
      </c>
      <c r="G390" s="36" t="s">
        <v>52</v>
      </c>
      <c r="H390" s="36" t="s">
        <v>52</v>
      </c>
      <c r="I390" s="37" t="s">
        <v>52</v>
      </c>
      <c r="J390" s="36" t="s">
        <v>52</v>
      </c>
      <c r="K390" s="32"/>
      <c r="L390" s="37" t="s">
        <v>52</v>
      </c>
      <c r="M390" s="37" t="s">
        <v>52</v>
      </c>
      <c r="N390" s="37" t="s">
        <v>52</v>
      </c>
      <c r="O390" s="35">
        <v>477</v>
      </c>
      <c r="P390" s="36">
        <f t="shared" ref="P390:P395" si="173">SUM(L390:O390)</f>
        <v>477</v>
      </c>
      <c r="Q390" s="37" t="s">
        <v>52</v>
      </c>
      <c r="R390" s="36">
        <f t="shared" si="171"/>
        <v>477</v>
      </c>
      <c r="S390" s="32"/>
    </row>
    <row r="391" spans="1:20" ht="15" x14ac:dyDescent="0.3">
      <c r="B391" s="34" t="s">
        <v>85</v>
      </c>
      <c r="C391" s="37" t="s">
        <v>52</v>
      </c>
      <c r="D391" s="35">
        <f>55-36</f>
        <v>19</v>
      </c>
      <c r="E391" s="35">
        <v>0</v>
      </c>
      <c r="F391" s="35">
        <f>45-4</f>
        <v>41</v>
      </c>
      <c r="G391" s="36" t="s">
        <v>52</v>
      </c>
      <c r="H391" s="36">
        <f>SUM(C391:F391)</f>
        <v>60</v>
      </c>
      <c r="I391" s="37" t="s">
        <v>52</v>
      </c>
      <c r="J391" s="36">
        <f>SUM(H391:I391)</f>
        <v>60</v>
      </c>
      <c r="K391" s="32"/>
      <c r="L391" s="37" t="s">
        <v>52</v>
      </c>
      <c r="M391" s="35">
        <v>1309</v>
      </c>
      <c r="N391" s="35">
        <v>16</v>
      </c>
      <c r="O391" s="35">
        <v>548</v>
      </c>
      <c r="P391" s="36">
        <f t="shared" si="173"/>
        <v>1873</v>
      </c>
      <c r="Q391" s="37" t="s">
        <v>52</v>
      </c>
      <c r="R391" s="36">
        <f t="shared" si="171"/>
        <v>1873</v>
      </c>
      <c r="S391" s="32"/>
    </row>
    <row r="392" spans="1:20" ht="15" x14ac:dyDescent="0.3">
      <c r="B392" s="34" t="s">
        <v>132</v>
      </c>
      <c r="C392" s="37" t="s">
        <v>52</v>
      </c>
      <c r="D392" s="35">
        <v>138</v>
      </c>
      <c r="E392" s="48">
        <v>0</v>
      </c>
      <c r="F392" s="35">
        <v>33</v>
      </c>
      <c r="G392" s="36" t="s">
        <v>52</v>
      </c>
      <c r="H392" s="36">
        <f>SUM(C392:F392)</f>
        <v>171</v>
      </c>
      <c r="I392" s="35">
        <v>1964</v>
      </c>
      <c r="J392" s="36">
        <f>SUM(H392:I392)</f>
        <v>2135</v>
      </c>
      <c r="K392" s="32"/>
      <c r="L392" s="37" t="s">
        <v>52</v>
      </c>
      <c r="M392" s="35">
        <v>114</v>
      </c>
      <c r="N392" s="48">
        <v>0</v>
      </c>
      <c r="O392" s="35">
        <v>39</v>
      </c>
      <c r="P392" s="36">
        <f t="shared" si="173"/>
        <v>153</v>
      </c>
      <c r="Q392" s="35">
        <v>2026</v>
      </c>
      <c r="R392" s="36">
        <f t="shared" si="171"/>
        <v>2179</v>
      </c>
      <c r="S392" s="32"/>
    </row>
    <row r="393" spans="1:20" ht="15" x14ac:dyDescent="0.3">
      <c r="B393" s="34" t="s">
        <v>64</v>
      </c>
      <c r="C393" s="48">
        <v>145</v>
      </c>
      <c r="D393" s="37" t="s">
        <v>52</v>
      </c>
      <c r="E393" s="37" t="s">
        <v>52</v>
      </c>
      <c r="F393" s="37" t="s">
        <v>52</v>
      </c>
      <c r="G393" s="36" t="s">
        <v>52</v>
      </c>
      <c r="H393" s="36">
        <f>SUM(C393:F393)</f>
        <v>145</v>
      </c>
      <c r="I393" s="37" t="s">
        <v>52</v>
      </c>
      <c r="J393" s="36">
        <f>SUM(H393:I393)</f>
        <v>145</v>
      </c>
      <c r="K393" s="32"/>
      <c r="L393" s="48">
        <v>0</v>
      </c>
      <c r="M393" s="37" t="s">
        <v>52</v>
      </c>
      <c r="N393" s="37" t="s">
        <v>52</v>
      </c>
      <c r="O393" s="37" t="s">
        <v>52</v>
      </c>
      <c r="P393" s="36">
        <f t="shared" si="173"/>
        <v>0</v>
      </c>
      <c r="Q393" s="37" t="s">
        <v>52</v>
      </c>
      <c r="R393" s="36">
        <f t="shared" si="171"/>
        <v>0</v>
      </c>
      <c r="S393" s="32"/>
    </row>
    <row r="394" spans="1:20" ht="15" x14ac:dyDescent="0.3">
      <c r="B394" s="34" t="s">
        <v>87</v>
      </c>
      <c r="C394" s="49">
        <v>320</v>
      </c>
      <c r="D394" s="37" t="s">
        <v>52</v>
      </c>
      <c r="E394" s="37" t="s">
        <v>52</v>
      </c>
      <c r="F394" s="37" t="s">
        <v>52</v>
      </c>
      <c r="G394" s="36" t="s">
        <v>52</v>
      </c>
      <c r="H394" s="36">
        <f>SUM(C394:F394)</f>
        <v>320</v>
      </c>
      <c r="I394" s="37" t="s">
        <v>52</v>
      </c>
      <c r="J394" s="36">
        <f>SUM(H394:I394)</f>
        <v>320</v>
      </c>
      <c r="K394" s="32"/>
      <c r="L394" s="49">
        <v>228</v>
      </c>
      <c r="M394" s="37" t="s">
        <v>52</v>
      </c>
      <c r="N394" s="37" t="s">
        <v>52</v>
      </c>
      <c r="O394" s="37" t="s">
        <v>52</v>
      </c>
      <c r="P394" s="36">
        <f t="shared" si="173"/>
        <v>228</v>
      </c>
      <c r="Q394" s="37" t="s">
        <v>52</v>
      </c>
      <c r="R394" s="36">
        <f t="shared" si="171"/>
        <v>228</v>
      </c>
      <c r="S394" s="32"/>
    </row>
    <row r="395" spans="1:20" ht="15" x14ac:dyDescent="0.3">
      <c r="B395" s="50" t="s">
        <v>133</v>
      </c>
      <c r="C395" s="35">
        <v>197</v>
      </c>
      <c r="D395" s="37" t="s">
        <v>52</v>
      </c>
      <c r="E395" s="37" t="s">
        <v>52</v>
      </c>
      <c r="F395" s="37" t="s">
        <v>52</v>
      </c>
      <c r="G395" s="36" t="s">
        <v>52</v>
      </c>
      <c r="H395" s="36">
        <f>SUM(C395:F395)</f>
        <v>197</v>
      </c>
      <c r="I395" s="37" t="s">
        <v>52</v>
      </c>
      <c r="J395" s="36">
        <f>SUM(H395:I395)</f>
        <v>197</v>
      </c>
      <c r="K395" s="32"/>
      <c r="L395" s="35">
        <v>39</v>
      </c>
      <c r="M395" s="37" t="s">
        <v>52</v>
      </c>
      <c r="N395" s="37" t="s">
        <v>52</v>
      </c>
      <c r="O395" s="37" t="s">
        <v>52</v>
      </c>
      <c r="P395" s="36">
        <f t="shared" si="173"/>
        <v>39</v>
      </c>
      <c r="Q395" s="37" t="s">
        <v>52</v>
      </c>
      <c r="R395" s="36">
        <f t="shared" si="171"/>
        <v>39</v>
      </c>
      <c r="S395" s="32"/>
    </row>
    <row r="396" spans="1:20" ht="15" x14ac:dyDescent="0.3">
      <c r="B396" s="41" t="s">
        <v>151</v>
      </c>
      <c r="C396" s="36">
        <f t="shared" ref="C396:J396" si="174">SUM(C378:C395)</f>
        <v>17764</v>
      </c>
      <c r="D396" s="36">
        <f t="shared" si="174"/>
        <v>1864</v>
      </c>
      <c r="E396" s="36">
        <f t="shared" si="174"/>
        <v>0</v>
      </c>
      <c r="F396" s="36">
        <f t="shared" si="174"/>
        <v>3162</v>
      </c>
      <c r="G396" s="36" t="s">
        <v>52</v>
      </c>
      <c r="H396" s="36">
        <f t="shared" si="174"/>
        <v>22790</v>
      </c>
      <c r="I396" s="36">
        <f t="shared" si="174"/>
        <v>3413</v>
      </c>
      <c r="J396" s="36">
        <f t="shared" si="174"/>
        <v>26203</v>
      </c>
      <c r="K396" s="32"/>
      <c r="L396" s="36">
        <f>SUM(L378:L395)</f>
        <v>12525</v>
      </c>
      <c r="M396" s="36">
        <f t="shared" ref="M396:R396" si="175">SUM(M378:M395)</f>
        <v>3340</v>
      </c>
      <c r="N396" s="36">
        <f t="shared" si="175"/>
        <v>19</v>
      </c>
      <c r="O396" s="36">
        <f t="shared" si="175"/>
        <v>3423</v>
      </c>
      <c r="P396" s="36">
        <f t="shared" si="175"/>
        <v>19307</v>
      </c>
      <c r="Q396" s="36">
        <f t="shared" si="175"/>
        <v>4281</v>
      </c>
      <c r="R396" s="36">
        <f t="shared" si="175"/>
        <v>23588</v>
      </c>
      <c r="S396" s="32"/>
    </row>
    <row r="397" spans="1:20" ht="12.75" customHeight="1" x14ac:dyDescent="0.3">
      <c r="A397" s="55"/>
      <c r="J397" s="56"/>
    </row>
    <row r="398" spans="1:20" ht="17.25" customHeight="1" x14ac:dyDescent="0.3">
      <c r="A398" s="29"/>
      <c r="B398" s="30" t="s">
        <v>141</v>
      </c>
      <c r="C398" s="31"/>
      <c r="D398" s="31"/>
      <c r="E398" s="31"/>
      <c r="F398" s="31"/>
      <c r="G398" s="31"/>
      <c r="H398" s="31"/>
      <c r="I398" s="31"/>
      <c r="J398" s="31"/>
      <c r="K398" s="32"/>
      <c r="L398" s="31"/>
      <c r="M398" s="31"/>
      <c r="N398" s="31"/>
      <c r="O398" s="31"/>
      <c r="P398" s="31"/>
      <c r="Q398" s="31"/>
      <c r="R398" s="31"/>
    </row>
    <row r="399" spans="1:20" ht="15" x14ac:dyDescent="0.3">
      <c r="B399" s="34" t="s">
        <v>126</v>
      </c>
      <c r="C399" s="37" t="s">
        <v>52</v>
      </c>
      <c r="D399" s="35">
        <f>D360+D378</f>
        <v>171</v>
      </c>
      <c r="E399" s="35">
        <f>E360+E378</f>
        <v>0</v>
      </c>
      <c r="F399" s="35">
        <f>F360+F378</f>
        <v>35</v>
      </c>
      <c r="G399" s="36" t="s">
        <v>52</v>
      </c>
      <c r="H399" s="36">
        <f>SUM(C399:F399)</f>
        <v>206</v>
      </c>
      <c r="I399" s="35">
        <f>I360+I378</f>
        <v>736</v>
      </c>
      <c r="J399" s="36">
        <f t="shared" ref="J399:J406" si="176">SUM(H399:I399)</f>
        <v>942</v>
      </c>
      <c r="K399" s="32"/>
      <c r="L399" s="37" t="s">
        <v>52</v>
      </c>
      <c r="M399" s="35">
        <f>M360+M378</f>
        <v>45</v>
      </c>
      <c r="N399" s="35">
        <f>N360+N378</f>
        <v>0</v>
      </c>
      <c r="O399" s="35">
        <f>O360+O378</f>
        <v>0</v>
      </c>
      <c r="P399" s="36">
        <f>SUM(L399:O399)</f>
        <v>45</v>
      </c>
      <c r="Q399" s="35">
        <f>Q360+Q378</f>
        <v>10</v>
      </c>
      <c r="R399" s="36">
        <f>SUM(P399:Q399)</f>
        <v>55</v>
      </c>
      <c r="S399" s="32"/>
      <c r="T399" s="51"/>
    </row>
    <row r="400" spans="1:20" ht="15" x14ac:dyDescent="0.3">
      <c r="B400" s="34" t="s">
        <v>150</v>
      </c>
      <c r="C400" s="35">
        <f>C379</f>
        <v>1625</v>
      </c>
      <c r="D400" s="35">
        <f>D379</f>
        <v>100</v>
      </c>
      <c r="E400" s="37" t="s">
        <v>52</v>
      </c>
      <c r="F400" s="31">
        <f>F379</f>
        <v>264</v>
      </c>
      <c r="G400" s="36" t="s">
        <v>52</v>
      </c>
      <c r="H400" s="36">
        <f>SUM(C400:F400)</f>
        <v>1989</v>
      </c>
      <c r="I400" s="37" t="s">
        <v>52</v>
      </c>
      <c r="J400" s="36">
        <f t="shared" si="176"/>
        <v>1989</v>
      </c>
      <c r="K400" s="32"/>
      <c r="L400" s="48">
        <f>L379</f>
        <v>199</v>
      </c>
      <c r="M400" s="48">
        <f>M379</f>
        <v>6</v>
      </c>
      <c r="N400" s="37" t="s">
        <v>52</v>
      </c>
      <c r="O400" s="31">
        <f>O379</f>
        <v>54</v>
      </c>
      <c r="P400" s="36">
        <f>SUM(L400:O400)</f>
        <v>259</v>
      </c>
      <c r="Q400" s="37" t="s">
        <v>52</v>
      </c>
      <c r="R400" s="36">
        <f>SUM(P400:Q400)</f>
        <v>259</v>
      </c>
      <c r="S400" s="32"/>
    </row>
    <row r="401" spans="2:19" ht="15" x14ac:dyDescent="0.3">
      <c r="B401" s="34" t="s">
        <v>95</v>
      </c>
      <c r="C401" s="35">
        <f>C361+C380</f>
        <v>20549</v>
      </c>
      <c r="D401" s="35">
        <f>D361+D380</f>
        <v>1767</v>
      </c>
      <c r="E401" s="37" t="s">
        <v>52</v>
      </c>
      <c r="F401" s="35">
        <f>F361+F380</f>
        <v>4011</v>
      </c>
      <c r="G401" s="36" t="s">
        <v>52</v>
      </c>
      <c r="H401" s="36">
        <f>SUM(C401:F401)</f>
        <v>26327</v>
      </c>
      <c r="I401" s="37" t="s">
        <v>52</v>
      </c>
      <c r="J401" s="36">
        <f t="shared" si="176"/>
        <v>26327</v>
      </c>
      <c r="K401" s="32"/>
      <c r="L401" s="35">
        <f>L361+L380</f>
        <v>15119</v>
      </c>
      <c r="M401" s="35">
        <f>M361+M380</f>
        <v>2231</v>
      </c>
      <c r="N401" s="37" t="s">
        <v>52</v>
      </c>
      <c r="O401" s="35">
        <f>O361+O380</f>
        <v>2954</v>
      </c>
      <c r="P401" s="36">
        <f>SUM(L401:O401)</f>
        <v>20304</v>
      </c>
      <c r="Q401" s="37" t="s">
        <v>52</v>
      </c>
      <c r="R401" s="36">
        <f t="shared" ref="R401:R416" si="177">SUM(P401:Q401)</f>
        <v>20304</v>
      </c>
      <c r="S401" s="32"/>
    </row>
    <row r="402" spans="2:19" ht="15" x14ac:dyDescent="0.3">
      <c r="B402" s="34" t="s">
        <v>68</v>
      </c>
      <c r="C402" s="37" t="s">
        <v>52</v>
      </c>
      <c r="D402" s="37" t="s">
        <v>52</v>
      </c>
      <c r="E402" s="37" t="s">
        <v>52</v>
      </c>
      <c r="F402" s="37" t="s">
        <v>52</v>
      </c>
      <c r="G402" s="36" t="s">
        <v>52</v>
      </c>
      <c r="H402" s="37" t="s">
        <v>52</v>
      </c>
      <c r="I402" s="48">
        <f>I362+I381</f>
        <v>102</v>
      </c>
      <c r="J402" s="36">
        <f t="shared" si="176"/>
        <v>102</v>
      </c>
      <c r="K402" s="32"/>
      <c r="L402" s="37" t="s">
        <v>52</v>
      </c>
      <c r="M402" s="37" t="s">
        <v>52</v>
      </c>
      <c r="N402" s="37" t="s">
        <v>52</v>
      </c>
      <c r="O402" s="37" t="s">
        <v>52</v>
      </c>
      <c r="P402" s="37" t="s">
        <v>52</v>
      </c>
      <c r="Q402" s="48">
        <f>Q362+Q381</f>
        <v>0</v>
      </c>
      <c r="R402" s="36">
        <f t="shared" si="177"/>
        <v>0</v>
      </c>
      <c r="S402" s="32"/>
    </row>
    <row r="403" spans="2:19" ht="15" x14ac:dyDescent="0.3">
      <c r="B403" s="34" t="s">
        <v>63</v>
      </c>
      <c r="C403" s="48">
        <f>C382</f>
        <v>657</v>
      </c>
      <c r="D403" s="48">
        <f>D382</f>
        <v>156</v>
      </c>
      <c r="E403" s="37" t="str">
        <f>E382</f>
        <v>..</v>
      </c>
      <c r="F403" s="48">
        <f>F382</f>
        <v>60</v>
      </c>
      <c r="G403" s="36" t="s">
        <v>52</v>
      </c>
      <c r="H403" s="36">
        <f>SUM(C403:F403)</f>
        <v>873</v>
      </c>
      <c r="I403" s="37" t="s">
        <v>52</v>
      </c>
      <c r="J403" s="36">
        <f>SUM(H403:I403)</f>
        <v>873</v>
      </c>
      <c r="K403" s="32"/>
      <c r="L403" s="48">
        <f>L382</f>
        <v>10</v>
      </c>
      <c r="M403" s="48">
        <f>M382</f>
        <v>0</v>
      </c>
      <c r="N403" s="37" t="str">
        <f>N382</f>
        <v>..</v>
      </c>
      <c r="O403" s="48">
        <f>O382</f>
        <v>0</v>
      </c>
      <c r="P403" s="36">
        <f t="shared" ref="P403:P416" si="178">SUM(L403:O403)</f>
        <v>10</v>
      </c>
      <c r="Q403" s="37" t="s">
        <v>52</v>
      </c>
      <c r="R403" s="36">
        <f>SUM(P403:Q403)</f>
        <v>10</v>
      </c>
      <c r="S403" s="32"/>
    </row>
    <row r="404" spans="2:19" ht="15" x14ac:dyDescent="0.3">
      <c r="B404" s="34" t="s">
        <v>127</v>
      </c>
      <c r="C404" s="37" t="s">
        <v>52</v>
      </c>
      <c r="D404" s="35">
        <f>D363+D383</f>
        <v>8</v>
      </c>
      <c r="E404" s="35">
        <f>E363+E383</f>
        <v>0</v>
      </c>
      <c r="F404" s="35">
        <f>F363+F383</f>
        <v>70</v>
      </c>
      <c r="G404" s="36" t="s">
        <v>52</v>
      </c>
      <c r="H404" s="36">
        <f>SUM(C404:F404)</f>
        <v>78</v>
      </c>
      <c r="I404" s="35">
        <f>I363+I383</f>
        <v>709</v>
      </c>
      <c r="J404" s="36">
        <f t="shared" si="176"/>
        <v>787</v>
      </c>
      <c r="K404" s="32"/>
      <c r="L404" s="37" t="s">
        <v>52</v>
      </c>
      <c r="M404" s="35">
        <f>M363+M383</f>
        <v>2</v>
      </c>
      <c r="N404" s="35">
        <f>N363+N383</f>
        <v>0</v>
      </c>
      <c r="O404" s="35">
        <f>O363+O383</f>
        <v>0</v>
      </c>
      <c r="P404" s="36">
        <f t="shared" si="178"/>
        <v>2</v>
      </c>
      <c r="Q404" s="35">
        <f>Q363+Q383</f>
        <v>127</v>
      </c>
      <c r="R404" s="36">
        <f t="shared" si="177"/>
        <v>129</v>
      </c>
      <c r="S404" s="32"/>
    </row>
    <row r="405" spans="2:19" ht="15" x14ac:dyDescent="0.3">
      <c r="B405" s="50" t="s">
        <v>128</v>
      </c>
      <c r="C405" s="35">
        <f>C364+C384</f>
        <v>954</v>
      </c>
      <c r="D405" s="35">
        <f>D364+D384</f>
        <v>5</v>
      </c>
      <c r="E405" s="37" t="s">
        <v>52</v>
      </c>
      <c r="F405" s="37" t="s">
        <v>52</v>
      </c>
      <c r="G405" s="36" t="s">
        <v>52</v>
      </c>
      <c r="H405" s="36">
        <f>SUM(C405:F405)</f>
        <v>959</v>
      </c>
      <c r="I405" s="37" t="s">
        <v>52</v>
      </c>
      <c r="J405" s="36">
        <f t="shared" si="176"/>
        <v>959</v>
      </c>
      <c r="K405" s="32"/>
      <c r="L405" s="35">
        <f>L364+L384</f>
        <v>774</v>
      </c>
      <c r="M405" s="35">
        <f>M364+M384</f>
        <v>6</v>
      </c>
      <c r="N405" s="37" t="s">
        <v>52</v>
      </c>
      <c r="O405" s="37" t="s">
        <v>52</v>
      </c>
      <c r="P405" s="36">
        <f t="shared" si="178"/>
        <v>780</v>
      </c>
      <c r="Q405" s="37" t="s">
        <v>52</v>
      </c>
      <c r="R405" s="36">
        <f t="shared" si="177"/>
        <v>780</v>
      </c>
      <c r="S405" s="32"/>
    </row>
    <row r="406" spans="2:19" ht="15" x14ac:dyDescent="0.3">
      <c r="B406" s="34" t="s">
        <v>108</v>
      </c>
      <c r="C406" s="35">
        <f>C365+C385</f>
        <v>215</v>
      </c>
      <c r="D406" s="35">
        <f>D365+D385</f>
        <v>9</v>
      </c>
      <c r="E406" s="37" t="s">
        <v>52</v>
      </c>
      <c r="F406" s="37" t="s">
        <v>52</v>
      </c>
      <c r="G406" s="36" t="s">
        <v>52</v>
      </c>
      <c r="H406" s="36">
        <f>SUM(C406:F406)</f>
        <v>224</v>
      </c>
      <c r="I406" s="37" t="s">
        <v>52</v>
      </c>
      <c r="J406" s="36">
        <f t="shared" si="176"/>
        <v>224</v>
      </c>
      <c r="K406" s="32"/>
      <c r="L406" s="35">
        <f>L365+L385</f>
        <v>90</v>
      </c>
      <c r="M406" s="35">
        <f>M365+M385</f>
        <v>1</v>
      </c>
      <c r="N406" s="37" t="s">
        <v>52</v>
      </c>
      <c r="O406" s="37" t="s">
        <v>52</v>
      </c>
      <c r="P406" s="36">
        <f t="shared" si="178"/>
        <v>91</v>
      </c>
      <c r="Q406" s="37" t="s">
        <v>52</v>
      </c>
      <c r="R406" s="36">
        <f t="shared" si="177"/>
        <v>91</v>
      </c>
      <c r="S406" s="32"/>
    </row>
    <row r="407" spans="2:19" ht="15" x14ac:dyDescent="0.3">
      <c r="B407" s="34" t="s">
        <v>144</v>
      </c>
      <c r="C407" s="37" t="s">
        <v>52</v>
      </c>
      <c r="D407" s="37" t="s">
        <v>52</v>
      </c>
      <c r="E407" s="37" t="s">
        <v>52</v>
      </c>
      <c r="F407" s="37" t="s">
        <v>52</v>
      </c>
      <c r="G407" s="36" t="s">
        <v>52</v>
      </c>
      <c r="H407" s="36" t="s">
        <v>52</v>
      </c>
      <c r="I407" s="37" t="s">
        <v>52</v>
      </c>
      <c r="J407" s="36" t="s">
        <v>52</v>
      </c>
      <c r="K407" s="32"/>
      <c r="L407" s="37" t="s">
        <v>52</v>
      </c>
      <c r="M407" s="37" t="s">
        <v>52</v>
      </c>
      <c r="N407" s="37" t="s">
        <v>52</v>
      </c>
      <c r="O407" s="35">
        <f>O366+O386</f>
        <v>958</v>
      </c>
      <c r="P407" s="36">
        <f t="shared" si="178"/>
        <v>958</v>
      </c>
      <c r="Q407" s="37" t="s">
        <v>52</v>
      </c>
      <c r="R407" s="36">
        <f t="shared" si="177"/>
        <v>958</v>
      </c>
      <c r="S407" s="32"/>
    </row>
    <row r="408" spans="2:19" ht="15" x14ac:dyDescent="0.3">
      <c r="B408" s="34" t="s">
        <v>75</v>
      </c>
      <c r="C408" s="37" t="s">
        <v>52</v>
      </c>
      <c r="D408" s="35">
        <f>D367+D387</f>
        <v>26</v>
      </c>
      <c r="E408" s="35">
        <f>E367+E387</f>
        <v>0</v>
      </c>
      <c r="F408" s="35">
        <f>F367+F387</f>
        <v>15</v>
      </c>
      <c r="G408" s="36" t="s">
        <v>52</v>
      </c>
      <c r="H408" s="36">
        <f>SUM(C408:F408)</f>
        <v>41</v>
      </c>
      <c r="I408" s="35">
        <f>I367+I387</f>
        <v>849</v>
      </c>
      <c r="J408" s="36">
        <f>SUM(H408:I408)</f>
        <v>890</v>
      </c>
      <c r="K408" s="32"/>
      <c r="L408" s="37" t="s">
        <v>52</v>
      </c>
      <c r="M408" s="35">
        <f>M367+M387</f>
        <v>90</v>
      </c>
      <c r="N408" s="35">
        <f>N367+N387</f>
        <v>8</v>
      </c>
      <c r="O408" s="35">
        <f>O367+O387</f>
        <v>85</v>
      </c>
      <c r="P408" s="36">
        <f t="shared" si="178"/>
        <v>183</v>
      </c>
      <c r="Q408" s="35">
        <f>Q367+Q387</f>
        <v>2840</v>
      </c>
      <c r="R408" s="36">
        <f t="shared" si="177"/>
        <v>3023</v>
      </c>
      <c r="S408" s="32"/>
    </row>
    <row r="409" spans="2:19" ht="15" x14ac:dyDescent="0.3">
      <c r="B409" s="50" t="s">
        <v>121</v>
      </c>
      <c r="C409" s="35">
        <f>C368+C388</f>
        <v>372</v>
      </c>
      <c r="D409" s="37" t="s">
        <v>52</v>
      </c>
      <c r="E409" s="37" t="s">
        <v>52</v>
      </c>
      <c r="F409" s="37" t="s">
        <v>52</v>
      </c>
      <c r="G409" s="36" t="s">
        <v>52</v>
      </c>
      <c r="H409" s="36">
        <f>SUM(C409:F409)</f>
        <v>372</v>
      </c>
      <c r="I409" s="37" t="s">
        <v>52</v>
      </c>
      <c r="J409" s="36">
        <f>SUM(H409:I409)</f>
        <v>372</v>
      </c>
      <c r="K409" s="32"/>
      <c r="L409" s="35">
        <f>L368+L388</f>
        <v>575</v>
      </c>
      <c r="M409" s="37" t="s">
        <v>52</v>
      </c>
      <c r="N409" s="37" t="s">
        <v>52</v>
      </c>
      <c r="O409" s="37" t="s">
        <v>52</v>
      </c>
      <c r="P409" s="36">
        <f t="shared" si="178"/>
        <v>575</v>
      </c>
      <c r="Q409" s="37" t="s">
        <v>52</v>
      </c>
      <c r="R409" s="36">
        <f t="shared" si="177"/>
        <v>575</v>
      </c>
      <c r="S409" s="32"/>
    </row>
    <row r="410" spans="2:19" ht="15" x14ac:dyDescent="0.3">
      <c r="B410" s="34" t="s">
        <v>146</v>
      </c>
      <c r="C410" s="36" t="s">
        <v>52</v>
      </c>
      <c r="D410" s="36" t="s">
        <v>52</v>
      </c>
      <c r="E410" s="36" t="s">
        <v>52</v>
      </c>
      <c r="F410" s="36" t="s">
        <v>52</v>
      </c>
      <c r="G410" s="36" t="s">
        <v>52</v>
      </c>
      <c r="H410" s="36" t="s">
        <v>52</v>
      </c>
      <c r="I410" s="36" t="s">
        <v>52</v>
      </c>
      <c r="J410" s="36" t="s">
        <v>52</v>
      </c>
      <c r="K410" s="32"/>
      <c r="L410" s="37" t="s">
        <v>52</v>
      </c>
      <c r="M410" s="35">
        <f>M369</f>
        <v>0</v>
      </c>
      <c r="N410" s="35">
        <f>N369</f>
        <v>0</v>
      </c>
      <c r="O410" s="35">
        <f>O369</f>
        <v>75</v>
      </c>
      <c r="P410" s="36">
        <f t="shared" si="178"/>
        <v>75</v>
      </c>
      <c r="Q410" s="35">
        <f>Q369</f>
        <v>159</v>
      </c>
      <c r="R410" s="36">
        <f t="shared" si="177"/>
        <v>234</v>
      </c>
      <c r="S410" s="32"/>
    </row>
    <row r="411" spans="2:19" ht="15" x14ac:dyDescent="0.3">
      <c r="B411" s="34" t="s">
        <v>131</v>
      </c>
      <c r="C411" s="36" t="s">
        <v>52</v>
      </c>
      <c r="D411" s="36" t="s">
        <v>52</v>
      </c>
      <c r="E411" s="36" t="s">
        <v>52</v>
      </c>
      <c r="F411" s="36" t="s">
        <v>52</v>
      </c>
      <c r="G411" s="36" t="s">
        <v>52</v>
      </c>
      <c r="H411" s="36" t="s">
        <v>52</v>
      </c>
      <c r="I411" s="36" t="s">
        <v>52</v>
      </c>
      <c r="J411" s="36" t="s">
        <v>52</v>
      </c>
      <c r="K411" s="32"/>
      <c r="L411" s="37" t="s">
        <v>52</v>
      </c>
      <c r="M411" s="37" t="s">
        <v>52</v>
      </c>
      <c r="N411" s="37" t="s">
        <v>52</v>
      </c>
      <c r="O411" s="35">
        <f>O370+O390</f>
        <v>865</v>
      </c>
      <c r="P411" s="36">
        <f t="shared" si="178"/>
        <v>865</v>
      </c>
      <c r="Q411" s="37" t="s">
        <v>52</v>
      </c>
      <c r="R411" s="36">
        <f t="shared" si="177"/>
        <v>865</v>
      </c>
      <c r="S411" s="32"/>
    </row>
    <row r="412" spans="2:19" ht="15" x14ac:dyDescent="0.3">
      <c r="B412" s="34" t="s">
        <v>85</v>
      </c>
      <c r="C412" s="36" t="s">
        <v>52</v>
      </c>
      <c r="D412" s="35">
        <f t="shared" ref="D412:F413" si="179">D371+D391</f>
        <v>104</v>
      </c>
      <c r="E412" s="35">
        <f t="shared" si="179"/>
        <v>0</v>
      </c>
      <c r="F412" s="35">
        <f t="shared" si="179"/>
        <v>44</v>
      </c>
      <c r="G412" s="36" t="s">
        <v>52</v>
      </c>
      <c r="H412" s="36">
        <f t="shared" ref="H412:H417" si="180">SUM(C412:F412)</f>
        <v>148</v>
      </c>
      <c r="I412" s="36" t="s">
        <v>52</v>
      </c>
      <c r="J412" s="36">
        <f t="shared" ref="J412:J417" si="181">SUM(H412:I412)</f>
        <v>148</v>
      </c>
      <c r="K412" s="32"/>
      <c r="L412" s="37" t="s">
        <v>52</v>
      </c>
      <c r="M412" s="35">
        <f>M371+M391</f>
        <v>1894</v>
      </c>
      <c r="N412" s="35">
        <f>N371+N391</f>
        <v>95</v>
      </c>
      <c r="O412" s="35">
        <f>O371+O391</f>
        <v>772</v>
      </c>
      <c r="P412" s="36">
        <f t="shared" si="178"/>
        <v>2761</v>
      </c>
      <c r="Q412" s="37" t="s">
        <v>52</v>
      </c>
      <c r="R412" s="36">
        <f t="shared" si="177"/>
        <v>2761</v>
      </c>
      <c r="S412" s="32"/>
    </row>
    <row r="413" spans="2:19" ht="15" x14ac:dyDescent="0.3">
      <c r="B413" s="34" t="s">
        <v>132</v>
      </c>
      <c r="C413" s="36" t="s">
        <v>52</v>
      </c>
      <c r="D413" s="35">
        <f t="shared" si="179"/>
        <v>234</v>
      </c>
      <c r="E413" s="35">
        <f t="shared" si="179"/>
        <v>0</v>
      </c>
      <c r="F413" s="35">
        <f t="shared" si="179"/>
        <v>131</v>
      </c>
      <c r="G413" s="36" t="s">
        <v>52</v>
      </c>
      <c r="H413" s="36">
        <f t="shared" si="180"/>
        <v>365</v>
      </c>
      <c r="I413" s="35">
        <f>I372+I392</f>
        <v>3513</v>
      </c>
      <c r="J413" s="36">
        <f t="shared" si="181"/>
        <v>3878</v>
      </c>
      <c r="K413" s="32"/>
      <c r="L413" s="37" t="s">
        <v>52</v>
      </c>
      <c r="M413" s="35">
        <f>M372+M392</f>
        <v>200</v>
      </c>
      <c r="N413" s="35">
        <f>N372+N392</f>
        <v>0</v>
      </c>
      <c r="O413" s="35">
        <f>O372+O392</f>
        <v>171</v>
      </c>
      <c r="P413" s="36">
        <f t="shared" si="178"/>
        <v>371</v>
      </c>
      <c r="Q413" s="35">
        <f>Q372+Q392</f>
        <v>3685</v>
      </c>
      <c r="R413" s="36">
        <f t="shared" si="177"/>
        <v>4056</v>
      </c>
      <c r="S413" s="32"/>
    </row>
    <row r="414" spans="2:19" ht="15" x14ac:dyDescent="0.3">
      <c r="B414" s="34" t="s">
        <v>64</v>
      </c>
      <c r="C414" s="31">
        <f>C393</f>
        <v>145</v>
      </c>
      <c r="D414" s="36" t="str">
        <f t="shared" ref="D414:F415" si="182">D393</f>
        <v>..</v>
      </c>
      <c r="E414" s="36" t="str">
        <f t="shared" si="182"/>
        <v>..</v>
      </c>
      <c r="F414" s="36" t="str">
        <f t="shared" si="182"/>
        <v>..</v>
      </c>
      <c r="G414" s="36" t="s">
        <v>52</v>
      </c>
      <c r="H414" s="36">
        <f t="shared" si="180"/>
        <v>145</v>
      </c>
      <c r="I414" s="36" t="str">
        <f>I393</f>
        <v>..</v>
      </c>
      <c r="J414" s="36">
        <f t="shared" si="181"/>
        <v>145</v>
      </c>
      <c r="K414" s="32"/>
      <c r="L414" s="31">
        <f>L393</f>
        <v>0</v>
      </c>
      <c r="M414" s="36" t="str">
        <f t="shared" ref="M414:O415" si="183">M393</f>
        <v>..</v>
      </c>
      <c r="N414" s="36" t="str">
        <f t="shared" si="183"/>
        <v>..</v>
      </c>
      <c r="O414" s="36" t="str">
        <f t="shared" si="183"/>
        <v>..</v>
      </c>
      <c r="P414" s="36">
        <f t="shared" si="178"/>
        <v>0</v>
      </c>
      <c r="Q414" s="36" t="str">
        <f>Q393</f>
        <v>..</v>
      </c>
      <c r="R414" s="36">
        <f t="shared" si="177"/>
        <v>0</v>
      </c>
      <c r="S414" s="32"/>
    </row>
    <row r="415" spans="2:19" ht="15" x14ac:dyDescent="0.3">
      <c r="B415" s="34" t="s">
        <v>87</v>
      </c>
      <c r="C415" s="35">
        <f>C373+C394</f>
        <v>425</v>
      </c>
      <c r="D415" s="36" t="str">
        <f t="shared" si="182"/>
        <v>..</v>
      </c>
      <c r="E415" s="36" t="str">
        <f t="shared" si="182"/>
        <v>..</v>
      </c>
      <c r="F415" s="36" t="str">
        <f t="shared" si="182"/>
        <v>..</v>
      </c>
      <c r="G415" s="36" t="s">
        <v>52</v>
      </c>
      <c r="H415" s="36">
        <f t="shared" si="180"/>
        <v>425</v>
      </c>
      <c r="I415" s="36" t="str">
        <f>I394</f>
        <v>..</v>
      </c>
      <c r="J415" s="36">
        <f t="shared" si="181"/>
        <v>425</v>
      </c>
      <c r="K415" s="32"/>
      <c r="L415" s="35">
        <f>L373+L394</f>
        <v>288</v>
      </c>
      <c r="M415" s="37" t="str">
        <f t="shared" si="183"/>
        <v>..</v>
      </c>
      <c r="N415" s="37" t="str">
        <f t="shared" si="183"/>
        <v>..</v>
      </c>
      <c r="O415" s="37" t="str">
        <f t="shared" si="183"/>
        <v>..</v>
      </c>
      <c r="P415" s="36">
        <f t="shared" si="178"/>
        <v>288</v>
      </c>
      <c r="Q415" s="37" t="str">
        <f>Q394</f>
        <v>..</v>
      </c>
      <c r="R415" s="36">
        <f t="shared" si="177"/>
        <v>288</v>
      </c>
      <c r="S415" s="32"/>
    </row>
    <row r="416" spans="2:19" ht="15" x14ac:dyDescent="0.3">
      <c r="B416" s="50" t="s">
        <v>133</v>
      </c>
      <c r="C416" s="35">
        <f>C374+C395</f>
        <v>240</v>
      </c>
      <c r="D416" s="36" t="s">
        <v>52</v>
      </c>
      <c r="E416" s="36" t="s">
        <v>52</v>
      </c>
      <c r="F416" s="36" t="s">
        <v>52</v>
      </c>
      <c r="G416" s="36" t="s">
        <v>52</v>
      </c>
      <c r="H416" s="36">
        <f t="shared" si="180"/>
        <v>240</v>
      </c>
      <c r="I416" s="36" t="s">
        <v>52</v>
      </c>
      <c r="J416" s="36">
        <f t="shared" si="181"/>
        <v>240</v>
      </c>
      <c r="K416" s="32"/>
      <c r="L416" s="35">
        <f>L374+L395</f>
        <v>39</v>
      </c>
      <c r="M416" s="37" t="s">
        <v>52</v>
      </c>
      <c r="N416" s="37" t="s">
        <v>52</v>
      </c>
      <c r="O416" s="37" t="s">
        <v>52</v>
      </c>
      <c r="P416" s="36">
        <f t="shared" si="178"/>
        <v>39</v>
      </c>
      <c r="Q416" s="37" t="s">
        <v>52</v>
      </c>
      <c r="R416" s="36">
        <f t="shared" si="177"/>
        <v>39</v>
      </c>
      <c r="S416" s="32"/>
    </row>
    <row r="417" spans="1:19" ht="15.5" thickBot="1" x14ac:dyDescent="0.35">
      <c r="B417" s="41" t="s">
        <v>152</v>
      </c>
      <c r="C417" s="36">
        <f t="shared" ref="C417:I417" si="184">SUM(C399:C416)</f>
        <v>25182</v>
      </c>
      <c r="D417" s="36">
        <f t="shared" si="184"/>
        <v>2580</v>
      </c>
      <c r="E417" s="36">
        <f t="shared" si="184"/>
        <v>0</v>
      </c>
      <c r="F417" s="36">
        <f t="shared" si="184"/>
        <v>4630</v>
      </c>
      <c r="G417" s="36" t="s">
        <v>52</v>
      </c>
      <c r="H417" s="36">
        <f t="shared" si="180"/>
        <v>32392</v>
      </c>
      <c r="I417" s="36">
        <f t="shared" si="184"/>
        <v>5909</v>
      </c>
      <c r="J417" s="36">
        <f t="shared" si="181"/>
        <v>38301</v>
      </c>
      <c r="K417" s="32"/>
      <c r="L417" s="36">
        <f>SUM(L399:L416)</f>
        <v>17094</v>
      </c>
      <c r="M417" s="36">
        <f t="shared" ref="M417:R417" si="185">SUM(M399:M416)</f>
        <v>4475</v>
      </c>
      <c r="N417" s="36">
        <f t="shared" si="185"/>
        <v>103</v>
      </c>
      <c r="O417" s="36">
        <f t="shared" si="185"/>
        <v>5934</v>
      </c>
      <c r="P417" s="36">
        <f t="shared" si="185"/>
        <v>27606</v>
      </c>
      <c r="Q417" s="36">
        <f t="shared" si="185"/>
        <v>6821</v>
      </c>
      <c r="R417" s="36">
        <f t="shared" si="185"/>
        <v>34427</v>
      </c>
      <c r="S417" s="32"/>
    </row>
    <row r="418" spans="1:19" ht="15" x14ac:dyDescent="0.3">
      <c r="A418" s="46"/>
      <c r="B418" s="52"/>
      <c r="C418" s="53"/>
      <c r="D418" s="53"/>
      <c r="E418" s="53"/>
      <c r="F418" s="53"/>
      <c r="G418" s="53"/>
      <c r="H418" s="53"/>
      <c r="I418" s="53"/>
      <c r="J418" s="53"/>
      <c r="K418" s="54"/>
      <c r="L418" s="53"/>
      <c r="M418" s="53"/>
      <c r="N418" s="53"/>
      <c r="O418" s="53"/>
      <c r="P418" s="53"/>
      <c r="Q418" s="53"/>
      <c r="R418" s="53"/>
      <c r="S418" s="33"/>
    </row>
    <row r="419" spans="1:19" ht="17.25" customHeight="1" x14ac:dyDescent="0.3">
      <c r="A419" s="29" t="s">
        <v>153</v>
      </c>
      <c r="B419" s="30" t="s">
        <v>154</v>
      </c>
      <c r="C419" s="31"/>
      <c r="D419" s="31"/>
      <c r="E419" s="31"/>
      <c r="F419" s="31"/>
      <c r="G419" s="31"/>
      <c r="H419" s="31"/>
      <c r="I419" s="31"/>
      <c r="J419" s="31"/>
      <c r="K419" s="32"/>
      <c r="L419" s="31"/>
      <c r="M419" s="31"/>
      <c r="N419" s="31"/>
      <c r="O419" s="31"/>
      <c r="P419" s="31"/>
      <c r="Q419" s="31"/>
      <c r="R419" s="31"/>
    </row>
    <row r="420" spans="1:19" ht="15" x14ac:dyDescent="0.3">
      <c r="B420" s="34" t="s">
        <v>126</v>
      </c>
      <c r="C420" s="37" t="s">
        <v>52</v>
      </c>
      <c r="D420" s="35">
        <v>0</v>
      </c>
      <c r="E420" s="35">
        <v>0</v>
      </c>
      <c r="F420" s="35">
        <v>0</v>
      </c>
      <c r="G420" s="36" t="s">
        <v>52</v>
      </c>
      <c r="H420" s="36">
        <f>SUM(C420:F420)</f>
        <v>0</v>
      </c>
      <c r="I420" s="35">
        <v>0</v>
      </c>
      <c r="J420" s="36">
        <f>SUM(H420:I420)</f>
        <v>0</v>
      </c>
      <c r="K420" s="32"/>
      <c r="L420" s="37" t="s">
        <v>52</v>
      </c>
      <c r="M420" s="35">
        <v>0</v>
      </c>
      <c r="N420" s="35">
        <v>0</v>
      </c>
      <c r="O420" s="35">
        <v>0</v>
      </c>
      <c r="P420" s="36">
        <f t="shared" ref="P420:P431" si="186">SUM(L420:O420)</f>
        <v>0</v>
      </c>
      <c r="Q420" s="35">
        <v>0</v>
      </c>
      <c r="R420" s="36">
        <f>SUM(P420:Q420)</f>
        <v>0</v>
      </c>
      <c r="S420" s="32"/>
    </row>
    <row r="421" spans="1:19" ht="15" x14ac:dyDescent="0.3">
      <c r="B421" s="34" t="s">
        <v>95</v>
      </c>
      <c r="C421" s="35">
        <v>2364</v>
      </c>
      <c r="D421" s="35">
        <v>264</v>
      </c>
      <c r="E421" s="37" t="s">
        <v>52</v>
      </c>
      <c r="F421" s="35">
        <v>473</v>
      </c>
      <c r="G421" s="36" t="s">
        <v>52</v>
      </c>
      <c r="H421" s="36">
        <f>SUM(C421:F421)</f>
        <v>3101</v>
      </c>
      <c r="I421" s="37" t="s">
        <v>52</v>
      </c>
      <c r="J421" s="36">
        <f>SUM(H421:I421)</f>
        <v>3101</v>
      </c>
      <c r="K421" s="32"/>
      <c r="L421" s="35">
        <v>1020</v>
      </c>
      <c r="M421" s="35">
        <v>301</v>
      </c>
      <c r="N421" s="37" t="s">
        <v>52</v>
      </c>
      <c r="O421" s="35">
        <v>220</v>
      </c>
      <c r="P421" s="36">
        <f t="shared" si="186"/>
        <v>1541</v>
      </c>
      <c r="Q421" s="37" t="s">
        <v>52</v>
      </c>
      <c r="R421" s="36">
        <f>SUM(P421:Q421)</f>
        <v>1541</v>
      </c>
      <c r="S421" s="32"/>
    </row>
    <row r="422" spans="1:19" ht="15" x14ac:dyDescent="0.3">
      <c r="B422" s="34" t="s">
        <v>127</v>
      </c>
      <c r="C422" s="37" t="s">
        <v>52</v>
      </c>
      <c r="D422" s="35">
        <v>0</v>
      </c>
      <c r="E422" s="35">
        <v>0</v>
      </c>
      <c r="F422" s="35">
        <v>0</v>
      </c>
      <c r="G422" s="36" t="s">
        <v>52</v>
      </c>
      <c r="H422" s="36">
        <f>SUM(C422:F422)</f>
        <v>0</v>
      </c>
      <c r="I422" s="35">
        <v>65</v>
      </c>
      <c r="J422" s="36">
        <f>SUM(H422:I422)</f>
        <v>65</v>
      </c>
      <c r="K422" s="32"/>
      <c r="L422" s="37" t="s">
        <v>52</v>
      </c>
      <c r="M422" s="35">
        <v>0</v>
      </c>
      <c r="N422" s="35">
        <v>0</v>
      </c>
      <c r="O422" s="35">
        <v>0</v>
      </c>
      <c r="P422" s="36">
        <f t="shared" si="186"/>
        <v>0</v>
      </c>
      <c r="Q422" s="35">
        <v>91</v>
      </c>
      <c r="R422" s="36">
        <f t="shared" ref="R422:R431" si="187">SUM(P422:Q422)</f>
        <v>91</v>
      </c>
      <c r="S422" s="32"/>
    </row>
    <row r="423" spans="1:19" ht="15" x14ac:dyDescent="0.3">
      <c r="B423" s="34" t="s">
        <v>155</v>
      </c>
      <c r="C423" s="35">
        <v>22</v>
      </c>
      <c r="D423" s="49">
        <v>0</v>
      </c>
      <c r="E423" s="37" t="s">
        <v>52</v>
      </c>
      <c r="F423" s="37" t="s">
        <v>52</v>
      </c>
      <c r="G423" s="36" t="s">
        <v>52</v>
      </c>
      <c r="H423" s="36">
        <f>SUM(C423:F423)</f>
        <v>22</v>
      </c>
      <c r="I423" s="37" t="s">
        <v>52</v>
      </c>
      <c r="J423" s="36">
        <f>SUM(H423:I423)</f>
        <v>22</v>
      </c>
      <c r="K423" s="32"/>
      <c r="L423" s="35">
        <v>54</v>
      </c>
      <c r="M423" s="49">
        <v>0</v>
      </c>
      <c r="N423" s="37" t="s">
        <v>52</v>
      </c>
      <c r="O423" s="37" t="s">
        <v>52</v>
      </c>
      <c r="P423" s="36">
        <f t="shared" si="186"/>
        <v>54</v>
      </c>
      <c r="Q423" s="37" t="s">
        <v>52</v>
      </c>
      <c r="R423" s="36">
        <f t="shared" si="187"/>
        <v>54</v>
      </c>
      <c r="S423" s="32"/>
    </row>
    <row r="424" spans="1:19" ht="15" x14ac:dyDescent="0.3">
      <c r="B424" s="34" t="s">
        <v>144</v>
      </c>
      <c r="C424" s="37" t="s">
        <v>52</v>
      </c>
      <c r="D424" s="37" t="s">
        <v>52</v>
      </c>
      <c r="E424" s="37" t="s">
        <v>52</v>
      </c>
      <c r="F424" s="37" t="s">
        <v>52</v>
      </c>
      <c r="G424" s="36" t="s">
        <v>52</v>
      </c>
      <c r="H424" s="36" t="s">
        <v>52</v>
      </c>
      <c r="I424" s="37" t="s">
        <v>52</v>
      </c>
      <c r="J424" s="36" t="s">
        <v>52</v>
      </c>
      <c r="K424" s="32"/>
      <c r="L424" s="37" t="s">
        <v>52</v>
      </c>
      <c r="M424" s="37" t="s">
        <v>52</v>
      </c>
      <c r="N424" s="37" t="s">
        <v>52</v>
      </c>
      <c r="O424" s="35">
        <v>3499</v>
      </c>
      <c r="P424" s="36">
        <f t="shared" si="186"/>
        <v>3499</v>
      </c>
      <c r="Q424" s="37" t="s">
        <v>52</v>
      </c>
      <c r="R424" s="36">
        <f t="shared" si="187"/>
        <v>3499</v>
      </c>
      <c r="S424" s="32"/>
    </row>
    <row r="425" spans="1:19" ht="15" x14ac:dyDescent="0.3">
      <c r="B425" s="34" t="s">
        <v>75</v>
      </c>
      <c r="C425" s="37" t="s">
        <v>52</v>
      </c>
      <c r="D425" s="35">
        <v>19</v>
      </c>
      <c r="E425" s="35">
        <v>0</v>
      </c>
      <c r="F425" s="35">
        <v>6</v>
      </c>
      <c r="G425" s="36" t="s">
        <v>52</v>
      </c>
      <c r="H425" s="36">
        <f>SUM(C425:F425)</f>
        <v>25</v>
      </c>
      <c r="I425" s="35">
        <v>590</v>
      </c>
      <c r="J425" s="36">
        <f>SUM(H425:I425)</f>
        <v>615</v>
      </c>
      <c r="K425" s="32"/>
      <c r="L425" s="37" t="s">
        <v>52</v>
      </c>
      <c r="M425" s="35">
        <v>0</v>
      </c>
      <c r="N425" s="35">
        <v>0</v>
      </c>
      <c r="O425" s="35">
        <v>0</v>
      </c>
      <c r="P425" s="36">
        <f t="shared" si="186"/>
        <v>0</v>
      </c>
      <c r="Q425" s="35">
        <v>0</v>
      </c>
      <c r="R425" s="36">
        <f t="shared" si="187"/>
        <v>0</v>
      </c>
      <c r="S425" s="32"/>
    </row>
    <row r="426" spans="1:19" ht="15" x14ac:dyDescent="0.3">
      <c r="B426" s="34" t="s">
        <v>156</v>
      </c>
      <c r="C426" s="35">
        <v>0</v>
      </c>
      <c r="D426" s="37" t="s">
        <v>52</v>
      </c>
      <c r="E426" s="37" t="s">
        <v>52</v>
      </c>
      <c r="F426" s="37" t="s">
        <v>52</v>
      </c>
      <c r="G426" s="36" t="s">
        <v>52</v>
      </c>
      <c r="H426" s="36">
        <f>SUM(C426:F426)</f>
        <v>0</v>
      </c>
      <c r="I426" s="37" t="s">
        <v>52</v>
      </c>
      <c r="J426" s="36">
        <f>SUM(H426:I426)</f>
        <v>0</v>
      </c>
      <c r="K426" s="32"/>
      <c r="L426" s="35">
        <v>0</v>
      </c>
      <c r="M426" s="37" t="s">
        <v>52</v>
      </c>
      <c r="N426" s="37" t="s">
        <v>52</v>
      </c>
      <c r="O426" s="37" t="s">
        <v>52</v>
      </c>
      <c r="P426" s="36">
        <f t="shared" si="186"/>
        <v>0</v>
      </c>
      <c r="Q426" s="37" t="s">
        <v>52</v>
      </c>
      <c r="R426" s="36">
        <f t="shared" si="187"/>
        <v>0</v>
      </c>
      <c r="S426" s="32"/>
    </row>
    <row r="427" spans="1:19" ht="15" x14ac:dyDescent="0.3">
      <c r="B427" s="34" t="s">
        <v>146</v>
      </c>
      <c r="C427" s="37" t="s">
        <v>52</v>
      </c>
      <c r="D427" s="37" t="s">
        <v>52</v>
      </c>
      <c r="E427" s="37" t="s">
        <v>52</v>
      </c>
      <c r="F427" s="37" t="s">
        <v>52</v>
      </c>
      <c r="G427" s="36" t="s">
        <v>52</v>
      </c>
      <c r="H427" s="36" t="s">
        <v>52</v>
      </c>
      <c r="I427" s="37" t="s">
        <v>52</v>
      </c>
      <c r="J427" s="36" t="s">
        <v>52</v>
      </c>
      <c r="K427" s="32"/>
      <c r="L427" s="37" t="s">
        <v>52</v>
      </c>
      <c r="M427" s="35">
        <v>306</v>
      </c>
      <c r="N427" s="35">
        <v>43</v>
      </c>
      <c r="O427" s="35">
        <v>121</v>
      </c>
      <c r="P427" s="36">
        <f t="shared" si="186"/>
        <v>470</v>
      </c>
      <c r="Q427" s="35">
        <v>482</v>
      </c>
      <c r="R427" s="36">
        <f t="shared" si="187"/>
        <v>952</v>
      </c>
      <c r="S427" s="32"/>
    </row>
    <row r="428" spans="1:19" ht="15" x14ac:dyDescent="0.3">
      <c r="B428" s="34" t="s">
        <v>131</v>
      </c>
      <c r="C428" s="37" t="s">
        <v>52</v>
      </c>
      <c r="D428" s="37" t="s">
        <v>52</v>
      </c>
      <c r="E428" s="37" t="s">
        <v>52</v>
      </c>
      <c r="F428" s="37" t="s">
        <v>52</v>
      </c>
      <c r="G428" s="36" t="s">
        <v>52</v>
      </c>
      <c r="H428" s="36" t="s">
        <v>52</v>
      </c>
      <c r="I428" s="37" t="s">
        <v>52</v>
      </c>
      <c r="J428" s="36" t="s">
        <v>52</v>
      </c>
      <c r="K428" s="32"/>
      <c r="L428" s="37" t="s">
        <v>52</v>
      </c>
      <c r="M428" s="37" t="s">
        <v>52</v>
      </c>
      <c r="N428" s="37" t="s">
        <v>52</v>
      </c>
      <c r="O428" s="35">
        <v>408</v>
      </c>
      <c r="P428" s="36">
        <f t="shared" si="186"/>
        <v>408</v>
      </c>
      <c r="Q428" s="37" t="s">
        <v>52</v>
      </c>
      <c r="R428" s="36">
        <f t="shared" si="187"/>
        <v>408</v>
      </c>
      <c r="S428" s="32"/>
    </row>
    <row r="429" spans="1:19" ht="15" x14ac:dyDescent="0.3">
      <c r="B429" s="34" t="s">
        <v>85</v>
      </c>
      <c r="C429" s="37" t="s">
        <v>52</v>
      </c>
      <c r="D429" s="35">
        <v>55</v>
      </c>
      <c r="E429" s="35">
        <v>8</v>
      </c>
      <c r="F429" s="35">
        <v>16</v>
      </c>
      <c r="G429" s="36" t="s">
        <v>52</v>
      </c>
      <c r="H429" s="36">
        <f>SUM(C429:F429)</f>
        <v>79</v>
      </c>
      <c r="I429" s="37" t="s">
        <v>52</v>
      </c>
      <c r="J429" s="36">
        <f>SUM(H429:I429)</f>
        <v>79</v>
      </c>
      <c r="K429" s="32"/>
      <c r="L429" s="37" t="s">
        <v>52</v>
      </c>
      <c r="M429" s="35">
        <v>2913</v>
      </c>
      <c r="N429" s="35">
        <v>86</v>
      </c>
      <c r="O429" s="35">
        <v>819</v>
      </c>
      <c r="P429" s="36">
        <f t="shared" si="186"/>
        <v>3818</v>
      </c>
      <c r="Q429" s="37" t="s">
        <v>52</v>
      </c>
      <c r="R429" s="36">
        <f t="shared" si="187"/>
        <v>3818</v>
      </c>
      <c r="S429" s="32"/>
    </row>
    <row r="430" spans="1:19" ht="15" x14ac:dyDescent="0.3">
      <c r="B430" s="34" t="s">
        <v>132</v>
      </c>
      <c r="C430" s="37" t="s">
        <v>52</v>
      </c>
      <c r="D430" s="35">
        <v>49</v>
      </c>
      <c r="E430" s="48">
        <v>0</v>
      </c>
      <c r="F430" s="35">
        <v>2</v>
      </c>
      <c r="G430" s="36" t="s">
        <v>52</v>
      </c>
      <c r="H430" s="36">
        <f>SUM(C430:F430)</f>
        <v>51</v>
      </c>
      <c r="I430" s="35">
        <v>1584</v>
      </c>
      <c r="J430" s="36">
        <f>SUM(H430:I430)</f>
        <v>1635</v>
      </c>
      <c r="K430" s="32"/>
      <c r="L430" s="37" t="s">
        <v>52</v>
      </c>
      <c r="M430" s="35">
        <v>70</v>
      </c>
      <c r="N430" s="48">
        <v>6</v>
      </c>
      <c r="O430" s="35">
        <v>11</v>
      </c>
      <c r="P430" s="36">
        <f t="shared" si="186"/>
        <v>87</v>
      </c>
      <c r="Q430" s="31">
        <v>1685</v>
      </c>
      <c r="R430" s="36">
        <f t="shared" si="187"/>
        <v>1772</v>
      </c>
      <c r="S430" s="32"/>
    </row>
    <row r="431" spans="1:19" ht="15" x14ac:dyDescent="0.3">
      <c r="B431" s="34" t="s">
        <v>157</v>
      </c>
      <c r="C431" s="35">
        <v>0</v>
      </c>
      <c r="D431" s="37" t="s">
        <v>52</v>
      </c>
      <c r="E431" s="37" t="s">
        <v>52</v>
      </c>
      <c r="F431" s="37" t="s">
        <v>52</v>
      </c>
      <c r="G431" s="36" t="s">
        <v>52</v>
      </c>
      <c r="H431" s="36">
        <f>SUM(C431:F431)</f>
        <v>0</v>
      </c>
      <c r="I431" s="37" t="s">
        <v>52</v>
      </c>
      <c r="J431" s="36">
        <f>SUM(H431:I431)</f>
        <v>0</v>
      </c>
      <c r="K431" s="32"/>
      <c r="L431" s="35">
        <v>0</v>
      </c>
      <c r="M431" s="37" t="s">
        <v>52</v>
      </c>
      <c r="N431" s="37" t="s">
        <v>52</v>
      </c>
      <c r="O431" s="37" t="s">
        <v>52</v>
      </c>
      <c r="P431" s="36">
        <f t="shared" si="186"/>
        <v>0</v>
      </c>
      <c r="Q431" s="37" t="s">
        <v>52</v>
      </c>
      <c r="R431" s="36">
        <f t="shared" si="187"/>
        <v>0</v>
      </c>
      <c r="S431" s="32"/>
    </row>
    <row r="432" spans="1:19" ht="15" x14ac:dyDescent="0.3">
      <c r="B432" s="41" t="s">
        <v>158</v>
      </c>
      <c r="C432" s="36">
        <f>SUM(C420:C431)</f>
        <v>2386</v>
      </c>
      <c r="D432" s="36">
        <f t="shared" ref="D432:J432" si="188">SUM(D420:D431)</f>
        <v>387</v>
      </c>
      <c r="E432" s="36">
        <f t="shared" si="188"/>
        <v>8</v>
      </c>
      <c r="F432" s="36">
        <f t="shared" si="188"/>
        <v>497</v>
      </c>
      <c r="G432" s="36" t="s">
        <v>52</v>
      </c>
      <c r="H432" s="36">
        <f t="shared" si="188"/>
        <v>3278</v>
      </c>
      <c r="I432" s="36">
        <f t="shared" si="188"/>
        <v>2239</v>
      </c>
      <c r="J432" s="36">
        <f t="shared" si="188"/>
        <v>5517</v>
      </c>
      <c r="K432" s="32"/>
      <c r="L432" s="36">
        <f>SUM(L420:L431)</f>
        <v>1074</v>
      </c>
      <c r="M432" s="36">
        <f t="shared" ref="M432:R432" si="189">SUM(M420:M431)</f>
        <v>3590</v>
      </c>
      <c r="N432" s="36">
        <f t="shared" si="189"/>
        <v>135</v>
      </c>
      <c r="O432" s="36">
        <f t="shared" si="189"/>
        <v>5078</v>
      </c>
      <c r="P432" s="36">
        <f t="shared" si="189"/>
        <v>9877</v>
      </c>
      <c r="Q432" s="36">
        <f t="shared" si="189"/>
        <v>2258</v>
      </c>
      <c r="R432" s="36">
        <f t="shared" si="189"/>
        <v>12135</v>
      </c>
      <c r="S432" s="32"/>
    </row>
    <row r="433" spans="1:19" ht="12.75" customHeight="1" x14ac:dyDescent="0.25"/>
    <row r="434" spans="1:19" ht="17.25" customHeight="1" x14ac:dyDescent="0.3">
      <c r="A434" s="29"/>
      <c r="B434" s="30" t="s">
        <v>159</v>
      </c>
      <c r="C434" s="31"/>
      <c r="D434" s="31"/>
      <c r="E434" s="31"/>
      <c r="F434" s="31"/>
      <c r="G434" s="31"/>
      <c r="H434" s="31"/>
      <c r="I434" s="31"/>
      <c r="J434" s="31"/>
      <c r="K434" s="32"/>
      <c r="L434" s="31"/>
      <c r="M434" s="31"/>
      <c r="N434" s="31"/>
      <c r="O434" s="31"/>
      <c r="P434" s="31"/>
      <c r="Q434" s="31"/>
      <c r="R434" s="31"/>
    </row>
    <row r="435" spans="1:19" ht="15" x14ac:dyDescent="0.3">
      <c r="B435" s="34" t="s">
        <v>126</v>
      </c>
      <c r="C435" s="37" t="s">
        <v>52</v>
      </c>
      <c r="D435" s="35">
        <v>6</v>
      </c>
      <c r="E435" s="35">
        <v>0</v>
      </c>
      <c r="F435" s="35">
        <v>11</v>
      </c>
      <c r="G435" s="36" t="s">
        <v>52</v>
      </c>
      <c r="H435" s="36">
        <f>SUM(C435:F435)</f>
        <v>17</v>
      </c>
      <c r="I435" s="35">
        <v>629</v>
      </c>
      <c r="J435" s="36">
        <f>SUM(H435:I435)</f>
        <v>646</v>
      </c>
      <c r="K435" s="32"/>
      <c r="L435" s="37" t="s">
        <v>52</v>
      </c>
      <c r="M435" s="35">
        <v>0</v>
      </c>
      <c r="N435" s="35">
        <v>0</v>
      </c>
      <c r="O435" s="35">
        <v>0</v>
      </c>
      <c r="P435" s="36">
        <f t="shared" ref="P435:P447" si="190">SUM(L435:O435)</f>
        <v>0</v>
      </c>
      <c r="Q435" s="35">
        <v>0</v>
      </c>
      <c r="R435" s="36">
        <f>SUM(P435:Q435)</f>
        <v>0</v>
      </c>
      <c r="S435" s="32"/>
    </row>
    <row r="436" spans="1:19" ht="15" x14ac:dyDescent="0.3">
      <c r="B436" s="34" t="s">
        <v>95</v>
      </c>
      <c r="C436" s="35">
        <v>14502</v>
      </c>
      <c r="D436" s="35">
        <v>1524</v>
      </c>
      <c r="E436" s="37" t="s">
        <v>52</v>
      </c>
      <c r="F436" s="35">
        <v>3390</v>
      </c>
      <c r="G436" s="36" t="s">
        <v>52</v>
      </c>
      <c r="H436" s="36">
        <f>SUM(C436:F436)</f>
        <v>19416</v>
      </c>
      <c r="I436" s="37" t="s">
        <v>52</v>
      </c>
      <c r="J436" s="36">
        <f>SUM(H436:I436)</f>
        <v>19416</v>
      </c>
      <c r="K436" s="32"/>
      <c r="L436" s="35">
        <v>5131</v>
      </c>
      <c r="M436" s="35">
        <v>943</v>
      </c>
      <c r="N436" s="37" t="s">
        <v>52</v>
      </c>
      <c r="O436" s="35">
        <v>1158</v>
      </c>
      <c r="P436" s="36">
        <f t="shared" si="190"/>
        <v>7232</v>
      </c>
      <c r="Q436" s="37" t="s">
        <v>52</v>
      </c>
      <c r="R436" s="36">
        <f t="shared" ref="R436:R447" si="191">SUM(P436:Q436)</f>
        <v>7232</v>
      </c>
      <c r="S436" s="32"/>
    </row>
    <row r="437" spans="1:19" ht="15" x14ac:dyDescent="0.3">
      <c r="B437" s="34" t="s">
        <v>127</v>
      </c>
      <c r="C437" s="37" t="s">
        <v>52</v>
      </c>
      <c r="D437" s="35">
        <v>0</v>
      </c>
      <c r="E437" s="35">
        <v>0</v>
      </c>
      <c r="F437" s="35">
        <v>0</v>
      </c>
      <c r="G437" s="36" t="s">
        <v>52</v>
      </c>
      <c r="H437" s="36">
        <f>SUM(C437:F437)</f>
        <v>0</v>
      </c>
      <c r="I437" s="35">
        <v>155</v>
      </c>
      <c r="J437" s="36">
        <f>SUM(H437:I437)</f>
        <v>155</v>
      </c>
      <c r="K437" s="32"/>
      <c r="L437" s="37" t="s">
        <v>52</v>
      </c>
      <c r="M437" s="35">
        <v>0</v>
      </c>
      <c r="N437" s="35">
        <v>0</v>
      </c>
      <c r="O437" s="35">
        <v>14</v>
      </c>
      <c r="P437" s="36">
        <f t="shared" si="190"/>
        <v>14</v>
      </c>
      <c r="Q437" s="35">
        <v>165</v>
      </c>
      <c r="R437" s="36">
        <f t="shared" si="191"/>
        <v>179</v>
      </c>
      <c r="S437" s="32"/>
    </row>
    <row r="438" spans="1:19" ht="15" x14ac:dyDescent="0.3">
      <c r="B438" s="50" t="s">
        <v>128</v>
      </c>
      <c r="C438" s="35">
        <v>392</v>
      </c>
      <c r="D438" s="35">
        <v>7</v>
      </c>
      <c r="E438" s="37" t="s">
        <v>52</v>
      </c>
      <c r="F438" s="37" t="s">
        <v>52</v>
      </c>
      <c r="G438" s="36" t="s">
        <v>52</v>
      </c>
      <c r="H438" s="36">
        <f>SUM(C438:F438)</f>
        <v>399</v>
      </c>
      <c r="I438" s="37" t="s">
        <v>52</v>
      </c>
      <c r="J438" s="36">
        <f>SUM(H438:I438)</f>
        <v>399</v>
      </c>
      <c r="K438" s="32"/>
      <c r="L438" s="35">
        <v>315</v>
      </c>
      <c r="M438" s="49">
        <v>6</v>
      </c>
      <c r="N438" s="37" t="s">
        <v>52</v>
      </c>
      <c r="O438" s="37" t="s">
        <v>52</v>
      </c>
      <c r="P438" s="36">
        <f t="shared" si="190"/>
        <v>321</v>
      </c>
      <c r="Q438" s="37" t="s">
        <v>52</v>
      </c>
      <c r="R438" s="36">
        <f t="shared" si="191"/>
        <v>321</v>
      </c>
      <c r="S438" s="32"/>
    </row>
    <row r="439" spans="1:19" ht="15" x14ac:dyDescent="0.3">
      <c r="B439" s="34" t="s">
        <v>144</v>
      </c>
      <c r="C439" s="37" t="s">
        <v>52</v>
      </c>
      <c r="D439" s="37" t="s">
        <v>52</v>
      </c>
      <c r="E439" s="37" t="s">
        <v>52</v>
      </c>
      <c r="F439" s="37" t="s">
        <v>52</v>
      </c>
      <c r="G439" s="36" t="s">
        <v>52</v>
      </c>
      <c r="H439" s="36" t="s">
        <v>52</v>
      </c>
      <c r="I439" s="37" t="s">
        <v>52</v>
      </c>
      <c r="J439" s="36" t="s">
        <v>52</v>
      </c>
      <c r="K439" s="32"/>
      <c r="L439" s="37" t="s">
        <v>52</v>
      </c>
      <c r="M439" s="37" t="s">
        <v>52</v>
      </c>
      <c r="N439" s="37" t="s">
        <v>52</v>
      </c>
      <c r="O439" s="35">
        <v>3544</v>
      </c>
      <c r="P439" s="36">
        <f t="shared" si="190"/>
        <v>3544</v>
      </c>
      <c r="Q439" s="37" t="s">
        <v>52</v>
      </c>
      <c r="R439" s="36">
        <f t="shared" si="191"/>
        <v>3544</v>
      </c>
      <c r="S439" s="32"/>
    </row>
    <row r="440" spans="1:19" ht="15" x14ac:dyDescent="0.3">
      <c r="B440" s="34" t="s">
        <v>75</v>
      </c>
      <c r="C440" s="37" t="s">
        <v>52</v>
      </c>
      <c r="D440" s="35">
        <v>198</v>
      </c>
      <c r="E440" s="35">
        <v>18</v>
      </c>
      <c r="F440" s="35">
        <v>127</v>
      </c>
      <c r="G440" s="36" t="s">
        <v>52</v>
      </c>
      <c r="H440" s="36">
        <f>SUM(C440:F440)</f>
        <v>343</v>
      </c>
      <c r="I440" s="35">
        <v>8969</v>
      </c>
      <c r="J440" s="36">
        <f>SUM(H440:I440)</f>
        <v>9312</v>
      </c>
      <c r="K440" s="32"/>
      <c r="L440" s="37" t="s">
        <v>52</v>
      </c>
      <c r="M440" s="35">
        <v>3</v>
      </c>
      <c r="N440" s="35">
        <v>0</v>
      </c>
      <c r="O440" s="35">
        <v>0</v>
      </c>
      <c r="P440" s="36">
        <f t="shared" si="190"/>
        <v>3</v>
      </c>
      <c r="Q440" s="35">
        <v>45</v>
      </c>
      <c r="R440" s="36">
        <f t="shared" si="191"/>
        <v>48</v>
      </c>
      <c r="S440" s="32"/>
    </row>
    <row r="441" spans="1:19" ht="15" x14ac:dyDescent="0.3">
      <c r="B441" s="50" t="s">
        <v>130</v>
      </c>
      <c r="C441" s="35">
        <v>524</v>
      </c>
      <c r="D441" s="37" t="s">
        <v>52</v>
      </c>
      <c r="E441" s="37" t="s">
        <v>52</v>
      </c>
      <c r="F441" s="37" t="s">
        <v>52</v>
      </c>
      <c r="G441" s="36" t="s">
        <v>52</v>
      </c>
      <c r="H441" s="36">
        <f>SUM(C441:F441)</f>
        <v>524</v>
      </c>
      <c r="I441" s="37" t="s">
        <v>52</v>
      </c>
      <c r="J441" s="36">
        <f>SUM(H441:I441)</f>
        <v>524</v>
      </c>
      <c r="K441" s="32"/>
      <c r="L441" s="35">
        <v>22</v>
      </c>
      <c r="M441" s="37" t="s">
        <v>52</v>
      </c>
      <c r="N441" s="37" t="s">
        <v>52</v>
      </c>
      <c r="O441" s="37" t="s">
        <v>52</v>
      </c>
      <c r="P441" s="36">
        <f t="shared" si="190"/>
        <v>22</v>
      </c>
      <c r="Q441" s="37" t="s">
        <v>52</v>
      </c>
      <c r="R441" s="36">
        <f t="shared" si="191"/>
        <v>22</v>
      </c>
      <c r="S441" s="32"/>
    </row>
    <row r="442" spans="1:19" ht="15" x14ac:dyDescent="0.3">
      <c r="B442" s="34" t="s">
        <v>146</v>
      </c>
      <c r="C442" s="37" t="s">
        <v>52</v>
      </c>
      <c r="D442" s="37" t="s">
        <v>52</v>
      </c>
      <c r="E442" s="37" t="s">
        <v>52</v>
      </c>
      <c r="F442" s="37" t="s">
        <v>52</v>
      </c>
      <c r="G442" s="36" t="s">
        <v>52</v>
      </c>
      <c r="H442" s="36" t="s">
        <v>52</v>
      </c>
      <c r="I442" s="37" t="s">
        <v>52</v>
      </c>
      <c r="J442" s="36" t="s">
        <v>52</v>
      </c>
      <c r="K442" s="32"/>
      <c r="L442" s="37" t="s">
        <v>52</v>
      </c>
      <c r="M442" s="35">
        <v>77</v>
      </c>
      <c r="N442" s="35">
        <v>19</v>
      </c>
      <c r="O442" s="35">
        <v>40</v>
      </c>
      <c r="P442" s="36">
        <f t="shared" si="190"/>
        <v>136</v>
      </c>
      <c r="Q442" s="35">
        <v>501</v>
      </c>
      <c r="R442" s="36">
        <f t="shared" si="191"/>
        <v>637</v>
      </c>
      <c r="S442" s="32"/>
    </row>
    <row r="443" spans="1:19" ht="15" x14ac:dyDescent="0.3">
      <c r="B443" s="34" t="s">
        <v>131</v>
      </c>
      <c r="C443" s="37" t="s">
        <v>52</v>
      </c>
      <c r="D443" s="37" t="s">
        <v>52</v>
      </c>
      <c r="E443" s="37" t="s">
        <v>52</v>
      </c>
      <c r="F443" s="37" t="s">
        <v>52</v>
      </c>
      <c r="G443" s="36" t="s">
        <v>52</v>
      </c>
      <c r="H443" s="36" t="s">
        <v>52</v>
      </c>
      <c r="I443" s="37" t="s">
        <v>52</v>
      </c>
      <c r="J443" s="36" t="s">
        <v>52</v>
      </c>
      <c r="K443" s="32"/>
      <c r="L443" s="37" t="s">
        <v>52</v>
      </c>
      <c r="M443" s="37" t="s">
        <v>52</v>
      </c>
      <c r="N443" s="37" t="s">
        <v>52</v>
      </c>
      <c r="O443" s="35">
        <v>602</v>
      </c>
      <c r="P443" s="36">
        <f t="shared" si="190"/>
        <v>602</v>
      </c>
      <c r="Q443" s="37" t="s">
        <v>52</v>
      </c>
      <c r="R443" s="36">
        <f t="shared" si="191"/>
        <v>602</v>
      </c>
      <c r="S443" s="32"/>
    </row>
    <row r="444" spans="1:19" ht="15" x14ac:dyDescent="0.3">
      <c r="B444" s="34" t="s">
        <v>85</v>
      </c>
      <c r="C444" s="37" t="s">
        <v>52</v>
      </c>
      <c r="D444" s="35">
        <v>503</v>
      </c>
      <c r="E444" s="35">
        <v>8</v>
      </c>
      <c r="F444" s="35">
        <v>263</v>
      </c>
      <c r="G444" s="36" t="s">
        <v>52</v>
      </c>
      <c r="H444" s="36">
        <f>SUM(C444:F444)</f>
        <v>774</v>
      </c>
      <c r="I444" s="37" t="s">
        <v>52</v>
      </c>
      <c r="J444" s="36">
        <f>SUM(H444:I444)</f>
        <v>774</v>
      </c>
      <c r="K444" s="32"/>
      <c r="L444" s="37" t="s">
        <v>52</v>
      </c>
      <c r="M444" s="35">
        <v>4790</v>
      </c>
      <c r="N444" s="35">
        <v>220</v>
      </c>
      <c r="O444" s="35">
        <v>1504</v>
      </c>
      <c r="P444" s="36">
        <f t="shared" si="190"/>
        <v>6514</v>
      </c>
      <c r="Q444" s="37" t="s">
        <v>52</v>
      </c>
      <c r="R444" s="36">
        <f t="shared" si="191"/>
        <v>6514</v>
      </c>
      <c r="S444" s="32"/>
    </row>
    <row r="445" spans="1:19" ht="15" x14ac:dyDescent="0.3">
      <c r="B445" s="34" t="s">
        <v>132</v>
      </c>
      <c r="C445" s="37" t="s">
        <v>52</v>
      </c>
      <c r="D445" s="35">
        <v>160</v>
      </c>
      <c r="E445" s="48">
        <v>0</v>
      </c>
      <c r="F445" s="35">
        <v>82</v>
      </c>
      <c r="G445" s="36" t="s">
        <v>52</v>
      </c>
      <c r="H445" s="36">
        <f>SUM(C445:F445)</f>
        <v>242</v>
      </c>
      <c r="I445" s="35">
        <v>2541</v>
      </c>
      <c r="J445" s="36">
        <f>SUM(H445:I445)</f>
        <v>2783</v>
      </c>
      <c r="K445" s="32"/>
      <c r="L445" s="37" t="s">
        <v>52</v>
      </c>
      <c r="M445" s="35">
        <v>194</v>
      </c>
      <c r="N445" s="48">
        <v>0</v>
      </c>
      <c r="O445" s="35">
        <v>104</v>
      </c>
      <c r="P445" s="36">
        <f t="shared" si="190"/>
        <v>298</v>
      </c>
      <c r="Q445" s="35">
        <v>2171</v>
      </c>
      <c r="R445" s="36">
        <f t="shared" si="191"/>
        <v>2469</v>
      </c>
      <c r="S445" s="32"/>
    </row>
    <row r="446" spans="1:19" ht="15" x14ac:dyDescent="0.3">
      <c r="B446" s="34" t="s">
        <v>87</v>
      </c>
      <c r="C446" s="49">
        <v>140</v>
      </c>
      <c r="D446" s="37" t="s">
        <v>52</v>
      </c>
      <c r="E446" s="37" t="s">
        <v>52</v>
      </c>
      <c r="F446" s="37" t="s">
        <v>52</v>
      </c>
      <c r="G446" s="36" t="s">
        <v>52</v>
      </c>
      <c r="H446" s="36">
        <f>SUM(C446:F446)</f>
        <v>140</v>
      </c>
      <c r="I446" s="37" t="s">
        <v>52</v>
      </c>
      <c r="J446" s="36">
        <f>SUM(H446:I446)</f>
        <v>140</v>
      </c>
      <c r="K446" s="32"/>
      <c r="L446" s="49">
        <v>33</v>
      </c>
      <c r="M446" s="37" t="s">
        <v>52</v>
      </c>
      <c r="N446" s="37" t="s">
        <v>52</v>
      </c>
      <c r="O446" s="37" t="s">
        <v>52</v>
      </c>
      <c r="P446" s="36">
        <f t="shared" si="190"/>
        <v>33</v>
      </c>
      <c r="Q446" s="37" t="s">
        <v>52</v>
      </c>
      <c r="R446" s="36">
        <f t="shared" si="191"/>
        <v>33</v>
      </c>
      <c r="S446" s="32"/>
    </row>
    <row r="447" spans="1:19" ht="15" x14ac:dyDescent="0.3">
      <c r="B447" s="50" t="s">
        <v>133</v>
      </c>
      <c r="C447" s="35">
        <v>112</v>
      </c>
      <c r="D447" s="37" t="s">
        <v>52</v>
      </c>
      <c r="E447" s="37" t="s">
        <v>52</v>
      </c>
      <c r="F447" s="37" t="s">
        <v>52</v>
      </c>
      <c r="G447" s="36" t="s">
        <v>52</v>
      </c>
      <c r="H447" s="36">
        <f>SUM(C447:F447)</f>
        <v>112</v>
      </c>
      <c r="I447" s="37" t="s">
        <v>52</v>
      </c>
      <c r="J447" s="36">
        <f>SUM(H447:I447)</f>
        <v>112</v>
      </c>
      <c r="K447" s="32"/>
      <c r="L447" s="35">
        <v>4</v>
      </c>
      <c r="M447" s="37" t="s">
        <v>52</v>
      </c>
      <c r="N447" s="37" t="s">
        <v>52</v>
      </c>
      <c r="O447" s="37" t="s">
        <v>52</v>
      </c>
      <c r="P447" s="36">
        <f t="shared" si="190"/>
        <v>4</v>
      </c>
      <c r="Q447" s="37" t="s">
        <v>52</v>
      </c>
      <c r="R447" s="36">
        <f t="shared" si="191"/>
        <v>4</v>
      </c>
      <c r="S447" s="32"/>
    </row>
    <row r="448" spans="1:19" ht="15" x14ac:dyDescent="0.3">
      <c r="B448" s="41" t="s">
        <v>160</v>
      </c>
      <c r="C448" s="36">
        <f t="shared" ref="C448:J448" si="192">SUM(C435:C447)</f>
        <v>15670</v>
      </c>
      <c r="D448" s="36">
        <f t="shared" si="192"/>
        <v>2398</v>
      </c>
      <c r="E448" s="36">
        <f t="shared" si="192"/>
        <v>26</v>
      </c>
      <c r="F448" s="36">
        <f t="shared" si="192"/>
        <v>3873</v>
      </c>
      <c r="G448" s="36" t="s">
        <v>52</v>
      </c>
      <c r="H448" s="36">
        <f t="shared" si="192"/>
        <v>21967</v>
      </c>
      <c r="I448" s="36">
        <f t="shared" si="192"/>
        <v>12294</v>
      </c>
      <c r="J448" s="36">
        <f t="shared" si="192"/>
        <v>34261</v>
      </c>
      <c r="K448" s="32"/>
      <c r="L448" s="36">
        <f>SUM(L435:L447)</f>
        <v>5505</v>
      </c>
      <c r="M448" s="36">
        <f t="shared" ref="M448:R448" si="193">SUM(M435:M447)</f>
        <v>6013</v>
      </c>
      <c r="N448" s="36">
        <f t="shared" si="193"/>
        <v>239</v>
      </c>
      <c r="O448" s="36">
        <f t="shared" si="193"/>
        <v>6966</v>
      </c>
      <c r="P448" s="36">
        <f t="shared" si="193"/>
        <v>18723</v>
      </c>
      <c r="Q448" s="36">
        <f t="shared" si="193"/>
        <v>2882</v>
      </c>
      <c r="R448" s="36">
        <f t="shared" si="193"/>
        <v>21605</v>
      </c>
      <c r="S448" s="32"/>
    </row>
    <row r="449" spans="1:20" ht="15" x14ac:dyDescent="0.3">
      <c r="A449" s="55"/>
      <c r="J449" s="56"/>
    </row>
    <row r="450" spans="1:20" ht="17.25" customHeight="1" x14ac:dyDescent="0.3">
      <c r="A450" s="29"/>
      <c r="B450" s="30" t="s">
        <v>153</v>
      </c>
      <c r="C450" s="31"/>
      <c r="D450" s="31"/>
      <c r="E450" s="31"/>
      <c r="F450" s="31"/>
      <c r="G450" s="31"/>
      <c r="H450" s="31"/>
      <c r="I450" s="31"/>
      <c r="J450" s="31"/>
      <c r="K450" s="32"/>
      <c r="L450" s="31"/>
      <c r="M450" s="31"/>
      <c r="N450" s="31"/>
      <c r="O450" s="31"/>
      <c r="P450" s="31"/>
      <c r="Q450" s="31"/>
      <c r="R450" s="31"/>
    </row>
    <row r="451" spans="1:20" ht="15" x14ac:dyDescent="0.3">
      <c r="B451" s="34" t="s">
        <v>126</v>
      </c>
      <c r="C451" s="37" t="s">
        <v>52</v>
      </c>
      <c r="D451" s="35">
        <f>D420+D435</f>
        <v>6</v>
      </c>
      <c r="E451" s="35">
        <f>E420+E435</f>
        <v>0</v>
      </c>
      <c r="F451" s="35">
        <f>F420+F435</f>
        <v>11</v>
      </c>
      <c r="G451" s="36" t="s">
        <v>52</v>
      </c>
      <c r="H451" s="36">
        <f>SUM(C451:F451)</f>
        <v>17</v>
      </c>
      <c r="I451" s="35">
        <f>I420+I435</f>
        <v>629</v>
      </c>
      <c r="J451" s="36">
        <f>SUM(H451:I451)</f>
        <v>646</v>
      </c>
      <c r="K451" s="32"/>
      <c r="L451" s="37" t="s">
        <v>52</v>
      </c>
      <c r="M451" s="35">
        <f>M420+M435</f>
        <v>0</v>
      </c>
      <c r="N451" s="35">
        <f>N420+N435</f>
        <v>0</v>
      </c>
      <c r="O451" s="35">
        <f>O420+O435</f>
        <v>0</v>
      </c>
      <c r="P451" s="36">
        <f t="shared" ref="P451:P463" si="194">SUM(L451:O451)</f>
        <v>0</v>
      </c>
      <c r="Q451" s="35">
        <f>Q420+Q435</f>
        <v>0</v>
      </c>
      <c r="R451" s="36">
        <f>SUM(P451:Q451)</f>
        <v>0</v>
      </c>
      <c r="S451" s="32"/>
      <c r="T451" s="51"/>
    </row>
    <row r="452" spans="1:20" ht="15" x14ac:dyDescent="0.3">
      <c r="B452" s="34" t="s">
        <v>95</v>
      </c>
      <c r="C452" s="35">
        <f>C421+C436</f>
        <v>16866</v>
      </c>
      <c r="D452" s="35">
        <f>D421+D436</f>
        <v>1788</v>
      </c>
      <c r="E452" s="37" t="s">
        <v>52</v>
      </c>
      <c r="F452" s="35">
        <f>F421+F436</f>
        <v>3863</v>
      </c>
      <c r="G452" s="36" t="s">
        <v>52</v>
      </c>
      <c r="H452" s="36">
        <f>SUM(C452:F452)</f>
        <v>22517</v>
      </c>
      <c r="I452" s="37" t="s">
        <v>52</v>
      </c>
      <c r="J452" s="36">
        <f>SUM(H452:I452)</f>
        <v>22517</v>
      </c>
      <c r="K452" s="32"/>
      <c r="L452" s="35">
        <f>L421+L436</f>
        <v>6151</v>
      </c>
      <c r="M452" s="35">
        <f>M421+M436</f>
        <v>1244</v>
      </c>
      <c r="N452" s="37" t="s">
        <v>52</v>
      </c>
      <c r="O452" s="35">
        <f>O421+O436</f>
        <v>1378</v>
      </c>
      <c r="P452" s="36">
        <f t="shared" si="194"/>
        <v>8773</v>
      </c>
      <c r="Q452" s="37" t="s">
        <v>52</v>
      </c>
      <c r="R452" s="36">
        <f t="shared" ref="R452:R463" si="195">SUM(P452:Q452)</f>
        <v>8773</v>
      </c>
      <c r="S452" s="32"/>
    </row>
    <row r="453" spans="1:20" ht="15" x14ac:dyDescent="0.3">
      <c r="B453" s="34" t="s">
        <v>127</v>
      </c>
      <c r="C453" s="37" t="s">
        <v>52</v>
      </c>
      <c r="D453" s="35">
        <f>D422+D437</f>
        <v>0</v>
      </c>
      <c r="E453" s="35">
        <f>E422+E437</f>
        <v>0</v>
      </c>
      <c r="F453" s="35">
        <f>F422+F437</f>
        <v>0</v>
      </c>
      <c r="G453" s="36" t="s">
        <v>52</v>
      </c>
      <c r="H453" s="36">
        <f>SUM(C453:F453)</f>
        <v>0</v>
      </c>
      <c r="I453" s="35">
        <f>I422+I437</f>
        <v>220</v>
      </c>
      <c r="J453" s="36">
        <f>SUM(H453:I453)</f>
        <v>220</v>
      </c>
      <c r="K453" s="32"/>
      <c r="L453" s="37" t="s">
        <v>52</v>
      </c>
      <c r="M453" s="35">
        <f>M422+M437</f>
        <v>0</v>
      </c>
      <c r="N453" s="35">
        <f>N422+N437</f>
        <v>0</v>
      </c>
      <c r="O453" s="35">
        <f>O422+O437</f>
        <v>14</v>
      </c>
      <c r="P453" s="36">
        <f t="shared" si="194"/>
        <v>14</v>
      </c>
      <c r="Q453" s="35">
        <f>Q422+Q437</f>
        <v>256</v>
      </c>
      <c r="R453" s="36">
        <f t="shared" si="195"/>
        <v>270</v>
      </c>
      <c r="S453" s="32"/>
    </row>
    <row r="454" spans="1:20" ht="15" x14ac:dyDescent="0.3">
      <c r="B454" s="50" t="s">
        <v>128</v>
      </c>
      <c r="C454" s="35">
        <f>C423+C438</f>
        <v>414</v>
      </c>
      <c r="D454" s="35">
        <v>7</v>
      </c>
      <c r="E454" s="37" t="s">
        <v>52</v>
      </c>
      <c r="F454" s="37" t="s">
        <v>52</v>
      </c>
      <c r="G454" s="36" t="s">
        <v>52</v>
      </c>
      <c r="H454" s="36">
        <f>SUM(C454:F454)</f>
        <v>421</v>
      </c>
      <c r="I454" s="37" t="s">
        <v>52</v>
      </c>
      <c r="J454" s="36">
        <f>SUM(H454:I454)</f>
        <v>421</v>
      </c>
      <c r="K454" s="32"/>
      <c r="L454" s="35">
        <f>L423+L438</f>
        <v>369</v>
      </c>
      <c r="M454" s="35">
        <f>M438</f>
        <v>6</v>
      </c>
      <c r="N454" s="37" t="s">
        <v>52</v>
      </c>
      <c r="O454" s="37" t="s">
        <v>52</v>
      </c>
      <c r="P454" s="36">
        <f t="shared" si="194"/>
        <v>375</v>
      </c>
      <c r="Q454" s="37" t="s">
        <v>52</v>
      </c>
      <c r="R454" s="36">
        <f t="shared" si="195"/>
        <v>375</v>
      </c>
      <c r="S454" s="32"/>
    </row>
    <row r="455" spans="1:20" ht="15" x14ac:dyDescent="0.3">
      <c r="B455" s="34" t="s">
        <v>144</v>
      </c>
      <c r="C455" s="37" t="s">
        <v>52</v>
      </c>
      <c r="D455" s="37" t="s">
        <v>52</v>
      </c>
      <c r="E455" s="37" t="s">
        <v>52</v>
      </c>
      <c r="F455" s="37" t="s">
        <v>52</v>
      </c>
      <c r="G455" s="36" t="s">
        <v>52</v>
      </c>
      <c r="H455" s="36" t="s">
        <v>52</v>
      </c>
      <c r="I455" s="37" t="s">
        <v>52</v>
      </c>
      <c r="J455" s="36" t="s">
        <v>52</v>
      </c>
      <c r="K455" s="32"/>
      <c r="L455" s="37" t="s">
        <v>52</v>
      </c>
      <c r="M455" s="37" t="s">
        <v>52</v>
      </c>
      <c r="N455" s="37" t="s">
        <v>52</v>
      </c>
      <c r="O455" s="35">
        <f>O424+O439</f>
        <v>7043</v>
      </c>
      <c r="P455" s="36">
        <f t="shared" si="194"/>
        <v>7043</v>
      </c>
      <c r="Q455" s="37" t="s">
        <v>52</v>
      </c>
      <c r="R455" s="36">
        <f t="shared" si="195"/>
        <v>7043</v>
      </c>
      <c r="S455" s="32"/>
    </row>
    <row r="456" spans="1:20" ht="15" x14ac:dyDescent="0.3">
      <c r="B456" s="34" t="s">
        <v>75</v>
      </c>
      <c r="C456" s="37" t="s">
        <v>52</v>
      </c>
      <c r="D456" s="35">
        <f>D425+D440</f>
        <v>217</v>
      </c>
      <c r="E456" s="35">
        <f>E425+E440</f>
        <v>18</v>
      </c>
      <c r="F456" s="35">
        <f>F425+F440</f>
        <v>133</v>
      </c>
      <c r="G456" s="36" t="s">
        <v>52</v>
      </c>
      <c r="H456" s="36">
        <f>SUM(C456:F456)</f>
        <v>368</v>
      </c>
      <c r="I456" s="35">
        <f>I425+I440</f>
        <v>9559</v>
      </c>
      <c r="J456" s="36">
        <f>SUM(H456:I456)</f>
        <v>9927</v>
      </c>
      <c r="K456" s="32"/>
      <c r="L456" s="37" t="s">
        <v>52</v>
      </c>
      <c r="M456" s="35">
        <f>M425+M440</f>
        <v>3</v>
      </c>
      <c r="N456" s="35">
        <f>N425+N440</f>
        <v>0</v>
      </c>
      <c r="O456" s="35">
        <f>O425+O440</f>
        <v>0</v>
      </c>
      <c r="P456" s="36">
        <f t="shared" si="194"/>
        <v>3</v>
      </c>
      <c r="Q456" s="35">
        <f>Q425+Q440</f>
        <v>45</v>
      </c>
      <c r="R456" s="36">
        <f t="shared" si="195"/>
        <v>48</v>
      </c>
      <c r="S456" s="32"/>
    </row>
    <row r="457" spans="1:20" ht="15" x14ac:dyDescent="0.3">
      <c r="B457" s="50" t="s">
        <v>121</v>
      </c>
      <c r="C457" s="35">
        <f>C426+C441</f>
        <v>524</v>
      </c>
      <c r="D457" s="37" t="s">
        <v>52</v>
      </c>
      <c r="E457" s="37" t="s">
        <v>52</v>
      </c>
      <c r="F457" s="37" t="s">
        <v>52</v>
      </c>
      <c r="G457" s="36" t="s">
        <v>52</v>
      </c>
      <c r="H457" s="36">
        <f>SUM(C457:F457)</f>
        <v>524</v>
      </c>
      <c r="I457" s="37" t="s">
        <v>52</v>
      </c>
      <c r="J457" s="36">
        <f>SUM(H457:I457)</f>
        <v>524</v>
      </c>
      <c r="K457" s="32"/>
      <c r="L457" s="35">
        <f>L426+L441</f>
        <v>22</v>
      </c>
      <c r="M457" s="37" t="s">
        <v>52</v>
      </c>
      <c r="N457" s="37" t="s">
        <v>52</v>
      </c>
      <c r="O457" s="37" t="s">
        <v>52</v>
      </c>
      <c r="P457" s="36">
        <f t="shared" si="194"/>
        <v>22</v>
      </c>
      <c r="Q457" s="37" t="s">
        <v>52</v>
      </c>
      <c r="R457" s="36">
        <f t="shared" si="195"/>
        <v>22</v>
      </c>
      <c r="S457" s="32"/>
    </row>
    <row r="458" spans="1:20" ht="15" x14ac:dyDescent="0.3">
      <c r="B458" s="34" t="s">
        <v>146</v>
      </c>
      <c r="C458" s="36" t="s">
        <v>52</v>
      </c>
      <c r="D458" s="36" t="s">
        <v>52</v>
      </c>
      <c r="E458" s="36" t="s">
        <v>52</v>
      </c>
      <c r="F458" s="36" t="s">
        <v>52</v>
      </c>
      <c r="G458" s="36" t="s">
        <v>52</v>
      </c>
      <c r="H458" s="36" t="s">
        <v>52</v>
      </c>
      <c r="I458" s="36" t="s">
        <v>52</v>
      </c>
      <c r="J458" s="36" t="s">
        <v>52</v>
      </c>
      <c r="K458" s="32"/>
      <c r="L458" s="37" t="s">
        <v>52</v>
      </c>
      <c r="M458" s="35">
        <f>M427+M442</f>
        <v>383</v>
      </c>
      <c r="N458" s="35">
        <f>N427+N442</f>
        <v>62</v>
      </c>
      <c r="O458" s="35">
        <f>O427+O442</f>
        <v>161</v>
      </c>
      <c r="P458" s="36">
        <f t="shared" si="194"/>
        <v>606</v>
      </c>
      <c r="Q458" s="35">
        <f>Q427+Q442</f>
        <v>983</v>
      </c>
      <c r="R458" s="36">
        <f t="shared" si="195"/>
        <v>1589</v>
      </c>
      <c r="S458" s="32"/>
    </row>
    <row r="459" spans="1:20" ht="15" x14ac:dyDescent="0.3">
      <c r="B459" s="34" t="s">
        <v>131</v>
      </c>
      <c r="C459" s="36" t="s">
        <v>52</v>
      </c>
      <c r="D459" s="36" t="s">
        <v>52</v>
      </c>
      <c r="E459" s="36" t="s">
        <v>52</v>
      </c>
      <c r="F459" s="36" t="s">
        <v>52</v>
      </c>
      <c r="G459" s="36" t="s">
        <v>52</v>
      </c>
      <c r="H459" s="36" t="s">
        <v>52</v>
      </c>
      <c r="I459" s="36" t="s">
        <v>52</v>
      </c>
      <c r="J459" s="36" t="s">
        <v>52</v>
      </c>
      <c r="K459" s="32"/>
      <c r="L459" s="37" t="s">
        <v>52</v>
      </c>
      <c r="M459" s="37" t="s">
        <v>52</v>
      </c>
      <c r="N459" s="37" t="s">
        <v>52</v>
      </c>
      <c r="O459" s="35">
        <f>O428+O443</f>
        <v>1010</v>
      </c>
      <c r="P459" s="36">
        <f t="shared" si="194"/>
        <v>1010</v>
      </c>
      <c r="Q459" s="37" t="s">
        <v>52</v>
      </c>
      <c r="R459" s="36">
        <f t="shared" si="195"/>
        <v>1010</v>
      </c>
      <c r="S459" s="32"/>
    </row>
    <row r="460" spans="1:20" ht="15" x14ac:dyDescent="0.3">
      <c r="B460" s="34" t="s">
        <v>85</v>
      </c>
      <c r="C460" s="36" t="s">
        <v>52</v>
      </c>
      <c r="D460" s="35">
        <f t="shared" ref="D460:F461" si="196">D429+D444</f>
        <v>558</v>
      </c>
      <c r="E460" s="35">
        <f t="shared" si="196"/>
        <v>16</v>
      </c>
      <c r="F460" s="35">
        <f t="shared" si="196"/>
        <v>279</v>
      </c>
      <c r="G460" s="36" t="s">
        <v>52</v>
      </c>
      <c r="H460" s="36">
        <f>SUM(C460:F460)</f>
        <v>853</v>
      </c>
      <c r="I460" s="36" t="s">
        <v>52</v>
      </c>
      <c r="J460" s="36">
        <f>SUM(H460:I460)</f>
        <v>853</v>
      </c>
      <c r="K460" s="32"/>
      <c r="L460" s="37" t="s">
        <v>52</v>
      </c>
      <c r="M460" s="35">
        <f>M429+M444</f>
        <v>7703</v>
      </c>
      <c r="N460" s="35">
        <f>N429+N444</f>
        <v>306</v>
      </c>
      <c r="O460" s="35">
        <f>O429+O444</f>
        <v>2323</v>
      </c>
      <c r="P460" s="36">
        <f t="shared" si="194"/>
        <v>10332</v>
      </c>
      <c r="Q460" s="37" t="s">
        <v>52</v>
      </c>
      <c r="R460" s="36">
        <f t="shared" si="195"/>
        <v>10332</v>
      </c>
      <c r="S460" s="32"/>
    </row>
    <row r="461" spans="1:20" ht="15" x14ac:dyDescent="0.3">
      <c r="B461" s="34" t="s">
        <v>132</v>
      </c>
      <c r="C461" s="36" t="s">
        <v>52</v>
      </c>
      <c r="D461" s="35">
        <f t="shared" si="196"/>
        <v>209</v>
      </c>
      <c r="E461" s="35">
        <f t="shared" si="196"/>
        <v>0</v>
      </c>
      <c r="F461" s="35">
        <f t="shared" si="196"/>
        <v>84</v>
      </c>
      <c r="G461" s="36" t="s">
        <v>52</v>
      </c>
      <c r="H461" s="36">
        <f>SUM(C461:F461)</f>
        <v>293</v>
      </c>
      <c r="I461" s="35">
        <f>I430+I445</f>
        <v>4125</v>
      </c>
      <c r="J461" s="36">
        <f>SUM(H461:I461)</f>
        <v>4418</v>
      </c>
      <c r="K461" s="32"/>
      <c r="L461" s="37" t="s">
        <v>52</v>
      </c>
      <c r="M461" s="35">
        <f>M430+M445</f>
        <v>264</v>
      </c>
      <c r="N461" s="35">
        <f>N430+N445</f>
        <v>6</v>
      </c>
      <c r="O461" s="35">
        <f>O430+O445</f>
        <v>115</v>
      </c>
      <c r="P461" s="36">
        <f t="shared" si="194"/>
        <v>385</v>
      </c>
      <c r="Q461" s="35">
        <f>Q430+Q445</f>
        <v>3856</v>
      </c>
      <c r="R461" s="36">
        <f t="shared" si="195"/>
        <v>4241</v>
      </c>
      <c r="S461" s="32"/>
    </row>
    <row r="462" spans="1:20" ht="15" x14ac:dyDescent="0.3">
      <c r="B462" s="34" t="s">
        <v>87</v>
      </c>
      <c r="C462" s="35">
        <f>C446</f>
        <v>140</v>
      </c>
      <c r="D462" s="36" t="str">
        <f>D446</f>
        <v>..</v>
      </c>
      <c r="E462" s="36" t="str">
        <f>E446</f>
        <v>..</v>
      </c>
      <c r="F462" s="36" t="str">
        <f>F446</f>
        <v>..</v>
      </c>
      <c r="G462" s="36" t="s">
        <v>52</v>
      </c>
      <c r="H462" s="36">
        <f>SUM(C462:F462)</f>
        <v>140</v>
      </c>
      <c r="I462" s="36" t="str">
        <f>I446</f>
        <v>..</v>
      </c>
      <c r="J462" s="36">
        <f>SUM(H462:I462)</f>
        <v>140</v>
      </c>
      <c r="K462" s="32"/>
      <c r="L462" s="49">
        <f>L446</f>
        <v>33</v>
      </c>
      <c r="M462" s="37" t="str">
        <f>M446</f>
        <v>..</v>
      </c>
      <c r="N462" s="37" t="str">
        <f>N446</f>
        <v>..</v>
      </c>
      <c r="O462" s="37" t="str">
        <f>O446</f>
        <v>..</v>
      </c>
      <c r="P462" s="36">
        <f t="shared" si="194"/>
        <v>33</v>
      </c>
      <c r="Q462" s="37" t="str">
        <f>Q446</f>
        <v>..</v>
      </c>
      <c r="R462" s="36">
        <f t="shared" si="195"/>
        <v>33</v>
      </c>
      <c r="S462" s="32"/>
    </row>
    <row r="463" spans="1:20" ht="15" x14ac:dyDescent="0.3">
      <c r="B463" s="50" t="s">
        <v>133</v>
      </c>
      <c r="C463" s="35">
        <f>C431+C447</f>
        <v>112</v>
      </c>
      <c r="D463" s="36" t="s">
        <v>52</v>
      </c>
      <c r="E463" s="36" t="s">
        <v>52</v>
      </c>
      <c r="F463" s="36" t="s">
        <v>52</v>
      </c>
      <c r="G463" s="36" t="s">
        <v>52</v>
      </c>
      <c r="H463" s="36">
        <f>SUM(C463:F463)</f>
        <v>112</v>
      </c>
      <c r="I463" s="36" t="s">
        <v>52</v>
      </c>
      <c r="J463" s="36">
        <f>SUM(H463:I463)</f>
        <v>112</v>
      </c>
      <c r="K463" s="32"/>
      <c r="L463" s="35">
        <f>L431+L447</f>
        <v>4</v>
      </c>
      <c r="M463" s="37" t="s">
        <v>52</v>
      </c>
      <c r="N463" s="37" t="s">
        <v>52</v>
      </c>
      <c r="O463" s="37" t="s">
        <v>52</v>
      </c>
      <c r="P463" s="36">
        <f t="shared" si="194"/>
        <v>4</v>
      </c>
      <c r="Q463" s="37" t="s">
        <v>52</v>
      </c>
      <c r="R463" s="36">
        <f t="shared" si="195"/>
        <v>4</v>
      </c>
      <c r="S463" s="32"/>
    </row>
    <row r="464" spans="1:20" ht="15.5" thickBot="1" x14ac:dyDescent="0.35">
      <c r="B464" s="41" t="s">
        <v>161</v>
      </c>
      <c r="C464" s="36">
        <f t="shared" ref="C464:J464" si="197">SUM(C451:C463)</f>
        <v>18056</v>
      </c>
      <c r="D464" s="36">
        <f t="shared" si="197"/>
        <v>2785</v>
      </c>
      <c r="E464" s="36">
        <f t="shared" si="197"/>
        <v>34</v>
      </c>
      <c r="F464" s="36">
        <f t="shared" si="197"/>
        <v>4370</v>
      </c>
      <c r="G464" s="36" t="s">
        <v>52</v>
      </c>
      <c r="H464" s="36">
        <f t="shared" si="197"/>
        <v>25245</v>
      </c>
      <c r="I464" s="36">
        <f t="shared" si="197"/>
        <v>14533</v>
      </c>
      <c r="J464" s="36">
        <f t="shared" si="197"/>
        <v>39778</v>
      </c>
      <c r="K464" s="32"/>
      <c r="L464" s="36">
        <f t="shared" ref="L464:R464" si="198">SUM(L451:L463)</f>
        <v>6579</v>
      </c>
      <c r="M464" s="36">
        <f t="shared" si="198"/>
        <v>9603</v>
      </c>
      <c r="N464" s="36">
        <f t="shared" si="198"/>
        <v>374</v>
      </c>
      <c r="O464" s="36">
        <f t="shared" si="198"/>
        <v>12044</v>
      </c>
      <c r="P464" s="36">
        <f t="shared" si="198"/>
        <v>28600</v>
      </c>
      <c r="Q464" s="36">
        <f t="shared" si="198"/>
        <v>5140</v>
      </c>
      <c r="R464" s="36">
        <f t="shared" si="198"/>
        <v>33740</v>
      </c>
      <c r="S464" s="32"/>
    </row>
    <row r="465" spans="1:19" ht="15" x14ac:dyDescent="0.3">
      <c r="A465" s="46"/>
      <c r="B465" s="52"/>
      <c r="C465" s="53"/>
      <c r="D465" s="53"/>
      <c r="E465" s="53"/>
      <c r="F465" s="53"/>
      <c r="G465" s="53"/>
      <c r="H465" s="53"/>
      <c r="I465" s="53"/>
      <c r="J465" s="53"/>
      <c r="K465" s="54"/>
      <c r="L465" s="53"/>
      <c r="M465" s="53"/>
      <c r="N465" s="53"/>
      <c r="O465" s="53"/>
      <c r="P465" s="53"/>
      <c r="Q465" s="53"/>
      <c r="R465" s="53"/>
      <c r="S465" s="32"/>
    </row>
    <row r="466" spans="1:19" ht="17.25" customHeight="1" x14ac:dyDescent="0.3">
      <c r="A466" s="29" t="s">
        <v>162</v>
      </c>
      <c r="B466" s="30" t="s">
        <v>163</v>
      </c>
      <c r="C466" s="31"/>
      <c r="D466" s="31"/>
      <c r="E466" s="31"/>
      <c r="F466" s="31"/>
      <c r="G466" s="31"/>
      <c r="H466" s="31"/>
      <c r="I466" s="31"/>
      <c r="J466" s="31"/>
      <c r="K466" s="32"/>
      <c r="L466" s="31"/>
      <c r="M466" s="31"/>
      <c r="N466" s="31"/>
      <c r="O466" s="31"/>
      <c r="P466" s="31"/>
      <c r="Q466" s="31"/>
      <c r="R466" s="31"/>
    </row>
    <row r="467" spans="1:19" ht="15" x14ac:dyDescent="0.3">
      <c r="B467" s="34" t="s">
        <v>127</v>
      </c>
      <c r="C467" s="37" t="s">
        <v>52</v>
      </c>
      <c r="D467" s="35">
        <v>0</v>
      </c>
      <c r="E467" s="35">
        <v>0</v>
      </c>
      <c r="F467" s="35">
        <v>0</v>
      </c>
      <c r="G467" s="36" t="s">
        <v>52</v>
      </c>
      <c r="H467" s="36">
        <f>SUM(C467:F467)</f>
        <v>0</v>
      </c>
      <c r="I467" s="35">
        <v>0</v>
      </c>
      <c r="J467" s="36">
        <f>H467+I467</f>
        <v>0</v>
      </c>
      <c r="K467" s="32"/>
      <c r="L467" s="37" t="s">
        <v>52</v>
      </c>
      <c r="M467" s="49">
        <v>0</v>
      </c>
      <c r="N467" s="49">
        <v>0</v>
      </c>
      <c r="O467" s="49">
        <v>0</v>
      </c>
      <c r="P467" s="36">
        <f t="shared" ref="P467:P473" si="199">SUM(L467:O467)</f>
        <v>0</v>
      </c>
      <c r="Q467" s="35">
        <v>5</v>
      </c>
      <c r="R467" s="36">
        <f>SUM(P467:Q467)</f>
        <v>5</v>
      </c>
    </row>
    <row r="468" spans="1:19" ht="15" x14ac:dyDescent="0.3">
      <c r="B468" s="34" t="s">
        <v>144</v>
      </c>
      <c r="C468" s="37" t="s">
        <v>52</v>
      </c>
      <c r="D468" s="37" t="s">
        <v>52</v>
      </c>
      <c r="E468" s="37" t="s">
        <v>52</v>
      </c>
      <c r="F468" s="37" t="s">
        <v>52</v>
      </c>
      <c r="G468" s="36" t="s">
        <v>52</v>
      </c>
      <c r="H468" s="37" t="s">
        <v>52</v>
      </c>
      <c r="I468" s="37" t="s">
        <v>52</v>
      </c>
      <c r="J468" s="37" t="s">
        <v>52</v>
      </c>
      <c r="K468" s="32"/>
      <c r="L468" s="37" t="s">
        <v>52</v>
      </c>
      <c r="M468" s="37" t="s">
        <v>52</v>
      </c>
      <c r="N468" s="37" t="s">
        <v>52</v>
      </c>
      <c r="O468" s="35">
        <v>43</v>
      </c>
      <c r="P468" s="36">
        <f t="shared" si="199"/>
        <v>43</v>
      </c>
      <c r="Q468" s="37" t="s">
        <v>52</v>
      </c>
      <c r="R468" s="36">
        <f t="shared" ref="R468:R473" si="200">SUM(P468:Q468)</f>
        <v>43</v>
      </c>
    </row>
    <row r="469" spans="1:19" ht="15" x14ac:dyDescent="0.3">
      <c r="B469" s="34" t="s">
        <v>146</v>
      </c>
      <c r="C469" s="37" t="s">
        <v>52</v>
      </c>
      <c r="D469" s="37" t="s">
        <v>52</v>
      </c>
      <c r="E469" s="37" t="s">
        <v>52</v>
      </c>
      <c r="F469" s="37" t="s">
        <v>52</v>
      </c>
      <c r="G469" s="36" t="s">
        <v>52</v>
      </c>
      <c r="H469" s="37" t="s">
        <v>52</v>
      </c>
      <c r="I469" s="37" t="s">
        <v>52</v>
      </c>
      <c r="J469" s="37" t="s">
        <v>52</v>
      </c>
      <c r="K469" s="32"/>
      <c r="L469" s="36" t="s">
        <v>52</v>
      </c>
      <c r="M469" s="35">
        <v>219</v>
      </c>
      <c r="N469" s="35">
        <v>28</v>
      </c>
      <c r="O469" s="35">
        <v>538</v>
      </c>
      <c r="P469" s="36">
        <f t="shared" si="199"/>
        <v>785</v>
      </c>
      <c r="Q469" s="35">
        <v>1586</v>
      </c>
      <c r="R469" s="36">
        <f t="shared" si="200"/>
        <v>2371</v>
      </c>
      <c r="S469" s="32"/>
    </row>
    <row r="470" spans="1:19" ht="15" x14ac:dyDescent="0.3">
      <c r="B470" s="34" t="s">
        <v>164</v>
      </c>
      <c r="C470" s="37" t="s">
        <v>52</v>
      </c>
      <c r="D470" s="37" t="s">
        <v>52</v>
      </c>
      <c r="E470" s="37" t="s">
        <v>52</v>
      </c>
      <c r="F470" s="37" t="s">
        <v>52</v>
      </c>
      <c r="G470" s="36" t="s">
        <v>52</v>
      </c>
      <c r="H470" s="37" t="s">
        <v>52</v>
      </c>
      <c r="I470" s="37" t="s">
        <v>52</v>
      </c>
      <c r="J470" s="37" t="s">
        <v>52</v>
      </c>
      <c r="K470" s="32"/>
      <c r="L470" s="37" t="s">
        <v>52</v>
      </c>
      <c r="M470" s="35">
        <v>432</v>
      </c>
      <c r="N470" s="37" t="s">
        <v>52</v>
      </c>
      <c r="O470" s="37" t="s">
        <v>52</v>
      </c>
      <c r="P470" s="36">
        <f t="shared" si="199"/>
        <v>432</v>
      </c>
      <c r="Q470" s="37" t="s">
        <v>52</v>
      </c>
      <c r="R470" s="36">
        <f t="shared" si="200"/>
        <v>432</v>
      </c>
    </row>
    <row r="471" spans="1:19" ht="15" x14ac:dyDescent="0.3">
      <c r="B471" s="34" t="s">
        <v>131</v>
      </c>
      <c r="C471" s="37" t="s">
        <v>52</v>
      </c>
      <c r="D471" s="37" t="s">
        <v>52</v>
      </c>
      <c r="E471" s="37" t="s">
        <v>52</v>
      </c>
      <c r="F471" s="37" t="s">
        <v>52</v>
      </c>
      <c r="G471" s="36" t="s">
        <v>52</v>
      </c>
      <c r="H471" s="37" t="s">
        <v>52</v>
      </c>
      <c r="I471" s="37" t="s">
        <v>52</v>
      </c>
      <c r="J471" s="37" t="s">
        <v>52</v>
      </c>
      <c r="K471" s="32"/>
      <c r="L471" s="37" t="s">
        <v>52</v>
      </c>
      <c r="M471" s="37" t="s">
        <v>52</v>
      </c>
      <c r="N471" s="37" t="s">
        <v>52</v>
      </c>
      <c r="O471" s="35">
        <v>795</v>
      </c>
      <c r="P471" s="36">
        <f t="shared" si="199"/>
        <v>795</v>
      </c>
      <c r="Q471" s="37" t="s">
        <v>52</v>
      </c>
      <c r="R471" s="36">
        <f t="shared" si="200"/>
        <v>795</v>
      </c>
    </row>
    <row r="472" spans="1:19" ht="15" x14ac:dyDescent="0.3">
      <c r="B472" s="34" t="s">
        <v>85</v>
      </c>
      <c r="C472" s="37" t="s">
        <v>52</v>
      </c>
      <c r="D472" s="31">
        <v>99</v>
      </c>
      <c r="E472" s="31">
        <v>0</v>
      </c>
      <c r="F472" s="31">
        <v>52</v>
      </c>
      <c r="G472" s="36" t="s">
        <v>52</v>
      </c>
      <c r="H472" s="36">
        <f>SUM(C472:F472)</f>
        <v>151</v>
      </c>
      <c r="I472" s="37" t="s">
        <v>52</v>
      </c>
      <c r="J472" s="36">
        <f>SUM(H472:I472)</f>
        <v>151</v>
      </c>
      <c r="K472" s="32"/>
      <c r="L472" s="37" t="s">
        <v>52</v>
      </c>
      <c r="M472" s="35">
        <v>6262</v>
      </c>
      <c r="N472" s="35">
        <v>252</v>
      </c>
      <c r="O472" s="35">
        <v>1313</v>
      </c>
      <c r="P472" s="36">
        <f t="shared" si="199"/>
        <v>7827</v>
      </c>
      <c r="Q472" s="37" t="s">
        <v>52</v>
      </c>
      <c r="R472" s="36">
        <f t="shared" si="200"/>
        <v>7827</v>
      </c>
    </row>
    <row r="473" spans="1:19" ht="15" x14ac:dyDescent="0.3">
      <c r="B473" s="34" t="s">
        <v>132</v>
      </c>
      <c r="C473" s="37" t="s">
        <v>52</v>
      </c>
      <c r="D473" s="31">
        <v>104</v>
      </c>
      <c r="E473" s="48">
        <v>0</v>
      </c>
      <c r="F473" s="31">
        <v>158</v>
      </c>
      <c r="G473" s="36" t="s">
        <v>52</v>
      </c>
      <c r="H473" s="36">
        <f>SUM(C473:F473)</f>
        <v>262</v>
      </c>
      <c r="I473" s="31">
        <v>1501</v>
      </c>
      <c r="J473" s="36">
        <f>SUM(H473:I473)</f>
        <v>1763</v>
      </c>
      <c r="K473" s="32"/>
      <c r="L473" s="37" t="s">
        <v>52</v>
      </c>
      <c r="M473" s="35">
        <v>15</v>
      </c>
      <c r="N473" s="48">
        <v>11</v>
      </c>
      <c r="O473" s="35">
        <v>13</v>
      </c>
      <c r="P473" s="36">
        <f t="shared" si="199"/>
        <v>39</v>
      </c>
      <c r="Q473" s="35">
        <v>749</v>
      </c>
      <c r="R473" s="36">
        <f t="shared" si="200"/>
        <v>788</v>
      </c>
      <c r="S473" s="32"/>
    </row>
    <row r="474" spans="1:19" ht="15" x14ac:dyDescent="0.3">
      <c r="B474" s="41" t="s">
        <v>165</v>
      </c>
      <c r="C474" s="36" t="s">
        <v>52</v>
      </c>
      <c r="D474" s="36">
        <f t="shared" ref="D474:J474" si="201">SUM(D467:D473)</f>
        <v>203</v>
      </c>
      <c r="E474" s="36">
        <f t="shared" si="201"/>
        <v>0</v>
      </c>
      <c r="F474" s="36">
        <f t="shared" si="201"/>
        <v>210</v>
      </c>
      <c r="G474" s="36" t="s">
        <v>52</v>
      </c>
      <c r="H474" s="36">
        <f t="shared" si="201"/>
        <v>413</v>
      </c>
      <c r="I474" s="36">
        <f t="shared" si="201"/>
        <v>1501</v>
      </c>
      <c r="J474" s="36">
        <f t="shared" si="201"/>
        <v>1914</v>
      </c>
      <c r="K474" s="32"/>
      <c r="L474" s="36" t="s">
        <v>52</v>
      </c>
      <c r="M474" s="36">
        <f t="shared" ref="M474:R474" si="202">SUM(M467:M473)</f>
        <v>6928</v>
      </c>
      <c r="N474" s="36">
        <f t="shared" si="202"/>
        <v>291</v>
      </c>
      <c r="O474" s="36">
        <f t="shared" si="202"/>
        <v>2702</v>
      </c>
      <c r="P474" s="36">
        <f t="shared" si="202"/>
        <v>9921</v>
      </c>
      <c r="Q474" s="36">
        <f t="shared" si="202"/>
        <v>2340</v>
      </c>
      <c r="R474" s="36">
        <f t="shared" si="202"/>
        <v>12261</v>
      </c>
      <c r="S474" s="32"/>
    </row>
    <row r="475" spans="1:19" x14ac:dyDescent="0.25">
      <c r="C475" s="31"/>
      <c r="D475" s="31"/>
      <c r="E475" s="31"/>
      <c r="F475" s="31"/>
      <c r="G475" s="31"/>
      <c r="H475" s="31"/>
      <c r="I475" s="31"/>
      <c r="J475" s="31"/>
      <c r="K475" s="32"/>
      <c r="L475" s="31"/>
      <c r="M475" s="31"/>
      <c r="N475" s="31"/>
      <c r="O475" s="31"/>
      <c r="P475" s="31"/>
      <c r="Q475" s="31"/>
      <c r="R475" s="31"/>
    </row>
    <row r="476" spans="1:19" ht="15" x14ac:dyDescent="0.3">
      <c r="B476" s="30" t="s">
        <v>166</v>
      </c>
      <c r="C476" s="31"/>
      <c r="D476" s="31"/>
      <c r="E476" s="31"/>
      <c r="F476" s="31"/>
      <c r="G476" s="31"/>
      <c r="H476" s="31"/>
      <c r="I476" s="31"/>
      <c r="J476" s="31"/>
      <c r="K476" s="32"/>
      <c r="L476" s="31"/>
      <c r="M476" s="31"/>
      <c r="N476" s="31"/>
      <c r="O476" s="31"/>
      <c r="P476" s="31"/>
      <c r="Q476" s="31"/>
      <c r="R476" s="31"/>
    </row>
    <row r="477" spans="1:19" ht="15" x14ac:dyDescent="0.3">
      <c r="B477" s="34" t="s">
        <v>126</v>
      </c>
      <c r="C477" s="37" t="s">
        <v>52</v>
      </c>
      <c r="D477" s="35">
        <v>45</v>
      </c>
      <c r="E477" s="49">
        <v>0</v>
      </c>
      <c r="F477" s="49">
        <v>0</v>
      </c>
      <c r="G477" s="36" t="s">
        <v>52</v>
      </c>
      <c r="H477" s="36">
        <f>SUM(C477:F477)</f>
        <v>45</v>
      </c>
      <c r="I477" s="49">
        <v>0</v>
      </c>
      <c r="J477" s="36">
        <f>SUM(H477:I477)</f>
        <v>45</v>
      </c>
      <c r="K477" s="32"/>
      <c r="L477" s="37" t="s">
        <v>52</v>
      </c>
      <c r="M477" s="49">
        <v>0</v>
      </c>
      <c r="N477" s="49">
        <v>0</v>
      </c>
      <c r="O477" s="49">
        <v>0</v>
      </c>
      <c r="P477" s="36">
        <f t="shared" ref="P477:P488" si="203">SUM(L477:O477)</f>
        <v>0</v>
      </c>
      <c r="Q477" s="49">
        <v>0</v>
      </c>
      <c r="R477" s="36">
        <f>SUM(P477:Q477)</f>
        <v>0</v>
      </c>
    </row>
    <row r="478" spans="1:19" ht="15" x14ac:dyDescent="0.3">
      <c r="B478" s="34" t="s">
        <v>95</v>
      </c>
      <c r="C478" s="35">
        <v>6810</v>
      </c>
      <c r="D478" s="35">
        <v>1644</v>
      </c>
      <c r="E478" s="37" t="s">
        <v>52</v>
      </c>
      <c r="F478" s="35">
        <v>1606</v>
      </c>
      <c r="G478" s="36" t="s">
        <v>52</v>
      </c>
      <c r="H478" s="36">
        <f>SUM(C478:F478)</f>
        <v>10060</v>
      </c>
      <c r="I478" s="37" t="s">
        <v>52</v>
      </c>
      <c r="J478" s="36">
        <f t="shared" ref="J478:J488" si="204">SUM(H478:I478)</f>
        <v>10060</v>
      </c>
      <c r="K478" s="32"/>
      <c r="L478" s="35">
        <v>772</v>
      </c>
      <c r="M478" s="35">
        <v>734</v>
      </c>
      <c r="N478" s="37" t="s">
        <v>52</v>
      </c>
      <c r="O478" s="35">
        <v>426</v>
      </c>
      <c r="P478" s="36">
        <f t="shared" si="203"/>
        <v>1932</v>
      </c>
      <c r="Q478" s="37" t="s">
        <v>52</v>
      </c>
      <c r="R478" s="36">
        <f t="shared" ref="R478:R488" si="205">SUM(P478:Q478)</f>
        <v>1932</v>
      </c>
    </row>
    <row r="479" spans="1:19" ht="15" x14ac:dyDescent="0.3">
      <c r="B479" s="34" t="s">
        <v>127</v>
      </c>
      <c r="C479" s="37" t="s">
        <v>52</v>
      </c>
      <c r="D479" s="49">
        <v>0</v>
      </c>
      <c r="E479" s="49">
        <v>0</v>
      </c>
      <c r="F479" s="49">
        <v>24</v>
      </c>
      <c r="G479" s="36" t="s">
        <v>52</v>
      </c>
      <c r="H479" s="36">
        <f>SUM(C479:F479)</f>
        <v>24</v>
      </c>
      <c r="I479" s="35">
        <v>18</v>
      </c>
      <c r="J479" s="36">
        <f t="shared" si="204"/>
        <v>42</v>
      </c>
      <c r="K479" s="32"/>
      <c r="L479" s="37" t="s">
        <v>52</v>
      </c>
      <c r="M479" s="35">
        <v>0</v>
      </c>
      <c r="N479" s="35">
        <v>0</v>
      </c>
      <c r="O479" s="35">
        <v>10</v>
      </c>
      <c r="P479" s="36">
        <f t="shared" si="203"/>
        <v>10</v>
      </c>
      <c r="Q479" s="35">
        <v>67</v>
      </c>
      <c r="R479" s="36">
        <f t="shared" si="205"/>
        <v>77</v>
      </c>
      <c r="S479" s="32"/>
    </row>
    <row r="480" spans="1:19" ht="15" x14ac:dyDescent="0.3">
      <c r="B480" s="34" t="s">
        <v>128</v>
      </c>
      <c r="C480" s="35">
        <v>73</v>
      </c>
      <c r="D480" s="49">
        <v>0</v>
      </c>
      <c r="E480" s="37" t="s">
        <v>52</v>
      </c>
      <c r="F480" s="37" t="s">
        <v>52</v>
      </c>
      <c r="G480" s="36" t="s">
        <v>52</v>
      </c>
      <c r="H480" s="36">
        <f>SUM(C480:F480)</f>
        <v>73</v>
      </c>
      <c r="I480" s="37" t="s">
        <v>52</v>
      </c>
      <c r="J480" s="36">
        <f t="shared" si="204"/>
        <v>73</v>
      </c>
      <c r="K480" s="32"/>
      <c r="L480" s="35">
        <v>25</v>
      </c>
      <c r="M480" s="49">
        <v>0</v>
      </c>
      <c r="N480" s="37" t="s">
        <v>52</v>
      </c>
      <c r="O480" s="37" t="s">
        <v>52</v>
      </c>
      <c r="P480" s="36">
        <f t="shared" si="203"/>
        <v>25</v>
      </c>
      <c r="Q480" s="37" t="s">
        <v>52</v>
      </c>
      <c r="R480" s="36">
        <f t="shared" si="205"/>
        <v>25</v>
      </c>
    </row>
    <row r="481" spans="2:20" ht="15" x14ac:dyDescent="0.3">
      <c r="B481" s="34" t="s">
        <v>144</v>
      </c>
      <c r="C481" s="37" t="s">
        <v>52</v>
      </c>
      <c r="D481" s="37" t="s">
        <v>52</v>
      </c>
      <c r="E481" s="37" t="s">
        <v>52</v>
      </c>
      <c r="F481" s="37" t="s">
        <v>52</v>
      </c>
      <c r="G481" s="36" t="s">
        <v>52</v>
      </c>
      <c r="H481" s="37" t="s">
        <v>52</v>
      </c>
      <c r="I481" s="37" t="s">
        <v>52</v>
      </c>
      <c r="J481" s="36" t="s">
        <v>52</v>
      </c>
      <c r="K481" s="32"/>
      <c r="L481" s="37" t="s">
        <v>52</v>
      </c>
      <c r="M481" s="37" t="s">
        <v>52</v>
      </c>
      <c r="N481" s="37" t="s">
        <v>52</v>
      </c>
      <c r="O481" s="35">
        <v>2665</v>
      </c>
      <c r="P481" s="36">
        <f t="shared" si="203"/>
        <v>2665</v>
      </c>
      <c r="Q481" s="37" t="s">
        <v>52</v>
      </c>
      <c r="R481" s="36">
        <f t="shared" si="205"/>
        <v>2665</v>
      </c>
    </row>
    <row r="482" spans="2:20" ht="15" x14ac:dyDescent="0.3">
      <c r="B482" s="34" t="s">
        <v>130</v>
      </c>
      <c r="C482" s="35">
        <v>91</v>
      </c>
      <c r="D482" s="37" t="s">
        <v>52</v>
      </c>
      <c r="E482" s="37" t="s">
        <v>52</v>
      </c>
      <c r="F482" s="37" t="s">
        <v>52</v>
      </c>
      <c r="G482" s="36" t="s">
        <v>52</v>
      </c>
      <c r="H482" s="36">
        <f>SUM(C482:F482)</f>
        <v>91</v>
      </c>
      <c r="I482" s="37" t="s">
        <v>52</v>
      </c>
      <c r="J482" s="36">
        <f t="shared" si="204"/>
        <v>91</v>
      </c>
      <c r="K482" s="32"/>
      <c r="L482" s="35">
        <v>0</v>
      </c>
      <c r="M482" s="37" t="s">
        <v>52</v>
      </c>
      <c r="N482" s="37" t="s">
        <v>52</v>
      </c>
      <c r="O482" s="37" t="s">
        <v>52</v>
      </c>
      <c r="P482" s="36">
        <f t="shared" si="203"/>
        <v>0</v>
      </c>
      <c r="Q482" s="37" t="s">
        <v>52</v>
      </c>
      <c r="R482" s="36">
        <f t="shared" si="205"/>
        <v>0</v>
      </c>
    </row>
    <row r="483" spans="2:20" ht="15" x14ac:dyDescent="0.3">
      <c r="B483" s="34" t="s">
        <v>146</v>
      </c>
      <c r="C483" s="37" t="s">
        <v>52</v>
      </c>
      <c r="D483" s="37" t="s">
        <v>52</v>
      </c>
      <c r="E483" s="37" t="s">
        <v>52</v>
      </c>
      <c r="F483" s="37" t="s">
        <v>52</v>
      </c>
      <c r="G483" s="36" t="s">
        <v>52</v>
      </c>
      <c r="H483" s="37" t="s">
        <v>52</v>
      </c>
      <c r="I483" s="37" t="s">
        <v>52</v>
      </c>
      <c r="J483" s="37" t="s">
        <v>52</v>
      </c>
      <c r="K483" s="32"/>
      <c r="L483" s="36" t="s">
        <v>52</v>
      </c>
      <c r="M483" s="35">
        <v>577</v>
      </c>
      <c r="N483" s="35">
        <v>41</v>
      </c>
      <c r="O483" s="35">
        <v>904</v>
      </c>
      <c r="P483" s="36">
        <f t="shared" si="203"/>
        <v>1522</v>
      </c>
      <c r="Q483" s="35">
        <v>2248</v>
      </c>
      <c r="R483" s="36">
        <f t="shared" si="205"/>
        <v>3770</v>
      </c>
      <c r="S483" s="32"/>
    </row>
    <row r="484" spans="2:20" ht="15" x14ac:dyDescent="0.3">
      <c r="B484" s="34" t="s">
        <v>164</v>
      </c>
      <c r="C484" s="36" t="s">
        <v>52</v>
      </c>
      <c r="D484" s="36" t="s">
        <v>52</v>
      </c>
      <c r="E484" s="36" t="s">
        <v>52</v>
      </c>
      <c r="F484" s="36" t="s">
        <v>52</v>
      </c>
      <c r="G484" s="36" t="s">
        <v>52</v>
      </c>
      <c r="H484" s="36" t="s">
        <v>52</v>
      </c>
      <c r="I484" s="36" t="s">
        <v>52</v>
      </c>
      <c r="J484" s="36" t="s">
        <v>52</v>
      </c>
      <c r="K484" s="32"/>
      <c r="L484" s="37" t="s">
        <v>52</v>
      </c>
      <c r="M484" s="35">
        <v>553</v>
      </c>
      <c r="N484" s="37" t="s">
        <v>52</v>
      </c>
      <c r="O484" s="37" t="s">
        <v>52</v>
      </c>
      <c r="P484" s="36">
        <f t="shared" si="203"/>
        <v>553</v>
      </c>
      <c r="Q484" s="37" t="s">
        <v>52</v>
      </c>
      <c r="R484" s="36">
        <f t="shared" si="205"/>
        <v>553</v>
      </c>
    </row>
    <row r="485" spans="2:20" ht="15" x14ac:dyDescent="0.3">
      <c r="B485" s="34" t="s">
        <v>131</v>
      </c>
      <c r="C485" s="36" t="s">
        <v>52</v>
      </c>
      <c r="D485" s="36" t="s">
        <v>52</v>
      </c>
      <c r="E485" s="36" t="s">
        <v>52</v>
      </c>
      <c r="F485" s="36" t="s">
        <v>52</v>
      </c>
      <c r="G485" s="36" t="s">
        <v>52</v>
      </c>
      <c r="H485" s="36" t="s">
        <v>52</v>
      </c>
      <c r="I485" s="36" t="s">
        <v>52</v>
      </c>
      <c r="J485" s="36" t="s">
        <v>52</v>
      </c>
      <c r="K485" s="32"/>
      <c r="L485" s="37" t="s">
        <v>52</v>
      </c>
      <c r="M485" s="37" t="s">
        <v>52</v>
      </c>
      <c r="N485" s="37" t="s">
        <v>52</v>
      </c>
      <c r="O485" s="35">
        <v>490</v>
      </c>
      <c r="P485" s="36">
        <f t="shared" si="203"/>
        <v>490</v>
      </c>
      <c r="Q485" s="37" t="s">
        <v>52</v>
      </c>
      <c r="R485" s="36">
        <f t="shared" si="205"/>
        <v>490</v>
      </c>
    </row>
    <row r="486" spans="2:20" ht="15" x14ac:dyDescent="0.3">
      <c r="B486" s="34" t="s">
        <v>85</v>
      </c>
      <c r="C486" s="36" t="s">
        <v>52</v>
      </c>
      <c r="D486" s="35">
        <v>246</v>
      </c>
      <c r="E486" s="35">
        <v>0</v>
      </c>
      <c r="F486" s="35">
        <v>56</v>
      </c>
      <c r="G486" s="36" t="s">
        <v>52</v>
      </c>
      <c r="H486" s="36">
        <f>SUM(C486:F486)</f>
        <v>302</v>
      </c>
      <c r="I486" s="36" t="s">
        <v>52</v>
      </c>
      <c r="J486" s="36">
        <f t="shared" si="204"/>
        <v>302</v>
      </c>
      <c r="K486" s="32"/>
      <c r="L486" s="36" t="s">
        <v>52</v>
      </c>
      <c r="M486" s="35">
        <v>14287</v>
      </c>
      <c r="N486" s="35">
        <v>519</v>
      </c>
      <c r="O486" s="35">
        <v>3513</v>
      </c>
      <c r="P486" s="36">
        <f t="shared" si="203"/>
        <v>18319</v>
      </c>
      <c r="Q486" s="36" t="s">
        <v>52</v>
      </c>
      <c r="R486" s="36">
        <f t="shared" si="205"/>
        <v>18319</v>
      </c>
    </row>
    <row r="487" spans="2:20" ht="15" x14ac:dyDescent="0.3">
      <c r="B487" s="34" t="s">
        <v>132</v>
      </c>
      <c r="C487" s="36" t="s">
        <v>52</v>
      </c>
      <c r="D487" s="35">
        <v>143</v>
      </c>
      <c r="E487" s="48">
        <v>0</v>
      </c>
      <c r="F487" s="35">
        <v>45</v>
      </c>
      <c r="G487" s="36" t="s">
        <v>52</v>
      </c>
      <c r="H487" s="36">
        <f>SUM(C487:F487)</f>
        <v>188</v>
      </c>
      <c r="I487" s="35">
        <v>2552</v>
      </c>
      <c r="J487" s="36">
        <f t="shared" si="204"/>
        <v>2740</v>
      </c>
      <c r="K487" s="32"/>
      <c r="L487" s="36" t="s">
        <v>52</v>
      </c>
      <c r="M487" s="35">
        <v>62</v>
      </c>
      <c r="N487" s="48">
        <v>0</v>
      </c>
      <c r="O487" s="35">
        <v>59</v>
      </c>
      <c r="P487" s="36">
        <f t="shared" si="203"/>
        <v>121</v>
      </c>
      <c r="Q487" s="35">
        <v>1888</v>
      </c>
      <c r="R487" s="36">
        <f t="shared" si="205"/>
        <v>2009</v>
      </c>
      <c r="S487" s="32"/>
    </row>
    <row r="488" spans="2:20" ht="15" x14ac:dyDescent="0.3">
      <c r="B488" s="34" t="s">
        <v>133</v>
      </c>
      <c r="C488" s="35">
        <v>71</v>
      </c>
      <c r="D488" s="36" t="s">
        <v>52</v>
      </c>
      <c r="E488" s="36" t="s">
        <v>52</v>
      </c>
      <c r="F488" s="36" t="s">
        <v>52</v>
      </c>
      <c r="G488" s="36" t="s">
        <v>52</v>
      </c>
      <c r="H488" s="36">
        <f>SUM(C488:F488)</f>
        <v>71</v>
      </c>
      <c r="I488" s="36" t="s">
        <v>52</v>
      </c>
      <c r="J488" s="36">
        <f t="shared" si="204"/>
        <v>71</v>
      </c>
      <c r="K488" s="32"/>
      <c r="L488" s="35">
        <v>0</v>
      </c>
      <c r="M488" s="37" t="s">
        <v>52</v>
      </c>
      <c r="N488" s="37" t="s">
        <v>52</v>
      </c>
      <c r="O488" s="37" t="s">
        <v>52</v>
      </c>
      <c r="P488" s="36">
        <f t="shared" si="203"/>
        <v>0</v>
      </c>
      <c r="Q488" s="37" t="s">
        <v>52</v>
      </c>
      <c r="R488" s="36">
        <f t="shared" si="205"/>
        <v>0</v>
      </c>
    </row>
    <row r="489" spans="2:20" ht="15" x14ac:dyDescent="0.3">
      <c r="B489" s="41" t="s">
        <v>167</v>
      </c>
      <c r="C489" s="36">
        <f>SUM(C477:C488)</f>
        <v>7045</v>
      </c>
      <c r="D489" s="36">
        <f t="shared" ref="D489:J489" si="206">SUM(D477:D488)</f>
        <v>2078</v>
      </c>
      <c r="E489" s="36">
        <f t="shared" si="206"/>
        <v>0</v>
      </c>
      <c r="F489" s="36">
        <f t="shared" si="206"/>
        <v>1731</v>
      </c>
      <c r="G489" s="36" t="s">
        <v>52</v>
      </c>
      <c r="H489" s="36">
        <f t="shared" si="206"/>
        <v>10854</v>
      </c>
      <c r="I489" s="36">
        <f t="shared" si="206"/>
        <v>2570</v>
      </c>
      <c r="J489" s="36">
        <f t="shared" si="206"/>
        <v>13424</v>
      </c>
      <c r="K489" s="32"/>
      <c r="L489" s="36">
        <f t="shared" ref="L489:R489" si="207">SUM(L477:L488)</f>
        <v>797</v>
      </c>
      <c r="M489" s="36">
        <f t="shared" si="207"/>
        <v>16213</v>
      </c>
      <c r="N489" s="36">
        <f t="shared" si="207"/>
        <v>560</v>
      </c>
      <c r="O489" s="36">
        <f t="shared" si="207"/>
        <v>8067</v>
      </c>
      <c r="P489" s="36">
        <f t="shared" si="207"/>
        <v>25637</v>
      </c>
      <c r="Q489" s="36">
        <f t="shared" si="207"/>
        <v>4203</v>
      </c>
      <c r="R489" s="36">
        <f t="shared" si="207"/>
        <v>29840</v>
      </c>
      <c r="S489" s="32"/>
    </row>
    <row r="490" spans="2:20" x14ac:dyDescent="0.25">
      <c r="C490" s="31"/>
      <c r="D490" s="31"/>
      <c r="E490" s="31"/>
      <c r="F490" s="31"/>
      <c r="G490" s="31"/>
      <c r="H490" s="31"/>
      <c r="I490" s="31"/>
      <c r="J490" s="31"/>
      <c r="K490" s="32"/>
      <c r="L490" s="31"/>
      <c r="M490" s="31"/>
      <c r="N490" s="31"/>
      <c r="O490" s="31"/>
      <c r="P490" s="31"/>
      <c r="Q490" s="31"/>
      <c r="R490" s="31"/>
    </row>
    <row r="491" spans="2:20" ht="12.75" customHeight="1" x14ac:dyDescent="0.3">
      <c r="B491" s="30" t="s">
        <v>162</v>
      </c>
      <c r="C491" s="31"/>
      <c r="D491" s="31"/>
      <c r="E491" s="31"/>
      <c r="F491" s="31"/>
      <c r="G491" s="31"/>
      <c r="H491" s="31"/>
      <c r="I491" s="31"/>
      <c r="J491" s="31"/>
      <c r="K491" s="32"/>
      <c r="L491" s="31"/>
      <c r="M491" s="31"/>
      <c r="N491" s="31"/>
      <c r="O491" s="31"/>
      <c r="P491" s="31"/>
      <c r="Q491" s="31"/>
      <c r="R491" s="31"/>
    </row>
    <row r="492" spans="2:20" ht="15" x14ac:dyDescent="0.3">
      <c r="B492" s="34" t="s">
        <v>126</v>
      </c>
      <c r="C492" s="36" t="str">
        <f t="shared" ref="C492:F494" si="208">C477</f>
        <v>..</v>
      </c>
      <c r="D492" s="35">
        <f t="shared" si="208"/>
        <v>45</v>
      </c>
      <c r="E492" s="35">
        <f t="shared" si="208"/>
        <v>0</v>
      </c>
      <c r="F492" s="35">
        <f t="shared" si="208"/>
        <v>0</v>
      </c>
      <c r="G492" s="36" t="s">
        <v>52</v>
      </c>
      <c r="H492" s="36">
        <f>SUM(C492:F492)</f>
        <v>45</v>
      </c>
      <c r="I492" s="36">
        <f>I477</f>
        <v>0</v>
      </c>
      <c r="J492" s="36">
        <f>SUM(H492:I492)</f>
        <v>45</v>
      </c>
      <c r="K492" s="32"/>
      <c r="L492" s="36" t="str">
        <f t="shared" ref="L492:Q493" si="209">L477</f>
        <v>..</v>
      </c>
      <c r="M492" s="35">
        <f t="shared" si="209"/>
        <v>0</v>
      </c>
      <c r="N492" s="35">
        <f t="shared" si="209"/>
        <v>0</v>
      </c>
      <c r="O492" s="35">
        <f t="shared" si="209"/>
        <v>0</v>
      </c>
      <c r="P492" s="36">
        <f t="shared" si="209"/>
        <v>0</v>
      </c>
      <c r="Q492" s="35">
        <f t="shared" si="209"/>
        <v>0</v>
      </c>
      <c r="R492" s="36">
        <f>SUM(P492:Q492)</f>
        <v>0</v>
      </c>
      <c r="T492" s="51"/>
    </row>
    <row r="493" spans="2:20" ht="15" x14ac:dyDescent="0.3">
      <c r="B493" s="34" t="s">
        <v>95</v>
      </c>
      <c r="C493" s="35">
        <f t="shared" si="208"/>
        <v>6810</v>
      </c>
      <c r="D493" s="35">
        <f t="shared" si="208"/>
        <v>1644</v>
      </c>
      <c r="E493" s="36" t="str">
        <f t="shared" si="208"/>
        <v>..</v>
      </c>
      <c r="F493" s="35">
        <f t="shared" si="208"/>
        <v>1606</v>
      </c>
      <c r="G493" s="36" t="s">
        <v>52</v>
      </c>
      <c r="H493" s="36">
        <f>SUM(C493:F493)</f>
        <v>10060</v>
      </c>
      <c r="I493" s="36" t="str">
        <f>I478</f>
        <v>..</v>
      </c>
      <c r="J493" s="36">
        <f t="shared" ref="J493:J503" si="210">SUM(H493:I493)</f>
        <v>10060</v>
      </c>
      <c r="K493" s="32"/>
      <c r="L493" s="35">
        <f t="shared" si="209"/>
        <v>772</v>
      </c>
      <c r="M493" s="35">
        <f t="shared" si="209"/>
        <v>734</v>
      </c>
      <c r="N493" s="36" t="str">
        <f t="shared" si="209"/>
        <v>..</v>
      </c>
      <c r="O493" s="35">
        <f t="shared" si="209"/>
        <v>426</v>
      </c>
      <c r="P493" s="36">
        <f t="shared" ref="P493:P503" si="211">SUM(L493:O493)</f>
        <v>1932</v>
      </c>
      <c r="Q493" s="36" t="str">
        <f>Q478</f>
        <v>..</v>
      </c>
      <c r="R493" s="36">
        <f>SUM(P493:Q493)</f>
        <v>1932</v>
      </c>
    </row>
    <row r="494" spans="2:20" ht="15" x14ac:dyDescent="0.3">
      <c r="B494" s="34" t="s">
        <v>127</v>
      </c>
      <c r="C494" s="36" t="str">
        <f t="shared" si="208"/>
        <v>..</v>
      </c>
      <c r="D494" s="35">
        <f>D467+D479</f>
        <v>0</v>
      </c>
      <c r="E494" s="35">
        <f>E467+E479</f>
        <v>0</v>
      </c>
      <c r="F494" s="35">
        <f>F467+F479</f>
        <v>24</v>
      </c>
      <c r="G494" s="36" t="s">
        <v>52</v>
      </c>
      <c r="H494" s="36">
        <f>SUM(C494:F494)</f>
        <v>24</v>
      </c>
      <c r="I494" s="35">
        <f>I467+I479</f>
        <v>18</v>
      </c>
      <c r="J494" s="36">
        <f t="shared" si="210"/>
        <v>42</v>
      </c>
      <c r="K494" s="32"/>
      <c r="L494" s="36" t="s">
        <v>52</v>
      </c>
      <c r="M494" s="35">
        <f>M467+M479</f>
        <v>0</v>
      </c>
      <c r="N494" s="35">
        <f>N467+N479</f>
        <v>0</v>
      </c>
      <c r="O494" s="35">
        <f>O467+O479</f>
        <v>10</v>
      </c>
      <c r="P494" s="36">
        <f t="shared" si="211"/>
        <v>10</v>
      </c>
      <c r="Q494" s="35">
        <f>Q467+Q479</f>
        <v>72</v>
      </c>
      <c r="R494" s="36">
        <f t="shared" ref="R494:R504" si="212">SUM(P494:Q494)</f>
        <v>82</v>
      </c>
      <c r="S494" s="32"/>
    </row>
    <row r="495" spans="2:20" ht="15" x14ac:dyDescent="0.3">
      <c r="B495" s="34" t="s">
        <v>128</v>
      </c>
      <c r="C495" s="35">
        <f>C480</f>
        <v>73</v>
      </c>
      <c r="D495" s="35">
        <f>D480</f>
        <v>0</v>
      </c>
      <c r="E495" s="36" t="str">
        <f>E480</f>
        <v>..</v>
      </c>
      <c r="F495" s="36" t="str">
        <f>F480</f>
        <v>..</v>
      </c>
      <c r="G495" s="36" t="s">
        <v>52</v>
      </c>
      <c r="H495" s="36">
        <f>SUM(C495:F495)</f>
        <v>73</v>
      </c>
      <c r="I495" s="36" t="str">
        <f>I480</f>
        <v>..</v>
      </c>
      <c r="J495" s="36">
        <f t="shared" si="210"/>
        <v>73</v>
      </c>
      <c r="K495" s="32"/>
      <c r="L495" s="35">
        <f>L480</f>
        <v>25</v>
      </c>
      <c r="M495" s="35">
        <f>M480</f>
        <v>0</v>
      </c>
      <c r="N495" s="36" t="str">
        <f>N480</f>
        <v>..</v>
      </c>
      <c r="O495" s="36" t="str">
        <f>O480</f>
        <v>..</v>
      </c>
      <c r="P495" s="36">
        <f t="shared" si="211"/>
        <v>25</v>
      </c>
      <c r="Q495" s="36" t="str">
        <f>Q480</f>
        <v>..</v>
      </c>
      <c r="R495" s="36">
        <f t="shared" si="212"/>
        <v>25</v>
      </c>
    </row>
    <row r="496" spans="2:20" ht="15" x14ac:dyDescent="0.3">
      <c r="B496" s="34" t="s">
        <v>144</v>
      </c>
      <c r="C496" s="36" t="s">
        <v>52</v>
      </c>
      <c r="D496" s="36" t="s">
        <v>52</v>
      </c>
      <c r="E496" s="36" t="s">
        <v>52</v>
      </c>
      <c r="F496" s="36" t="s">
        <v>52</v>
      </c>
      <c r="G496" s="36" t="s">
        <v>52</v>
      </c>
      <c r="H496" s="36" t="s">
        <v>52</v>
      </c>
      <c r="I496" s="36" t="s">
        <v>52</v>
      </c>
      <c r="J496" s="36" t="s">
        <v>52</v>
      </c>
      <c r="K496" s="32"/>
      <c r="L496" s="36" t="s">
        <v>52</v>
      </c>
      <c r="M496" s="36" t="s">
        <v>52</v>
      </c>
      <c r="N496" s="36" t="s">
        <v>52</v>
      </c>
      <c r="O496" s="35">
        <f>O468+O481</f>
        <v>2708</v>
      </c>
      <c r="P496" s="36">
        <f t="shared" si="211"/>
        <v>2708</v>
      </c>
      <c r="Q496" s="36" t="s">
        <v>52</v>
      </c>
      <c r="R496" s="36">
        <f t="shared" si="212"/>
        <v>2708</v>
      </c>
    </row>
    <row r="497" spans="1:19" ht="15" x14ac:dyDescent="0.3">
      <c r="B497" s="34" t="s">
        <v>130</v>
      </c>
      <c r="C497" s="35">
        <f>C482</f>
        <v>91</v>
      </c>
      <c r="D497" s="36" t="str">
        <f>D482</f>
        <v>..</v>
      </c>
      <c r="E497" s="36" t="str">
        <f>E482</f>
        <v>..</v>
      </c>
      <c r="F497" s="36" t="str">
        <f>F482</f>
        <v>..</v>
      </c>
      <c r="G497" s="36" t="s">
        <v>52</v>
      </c>
      <c r="H497" s="36">
        <f>SUM(C497:F497)</f>
        <v>91</v>
      </c>
      <c r="I497" s="36" t="str">
        <f>I482</f>
        <v>..</v>
      </c>
      <c r="J497" s="36">
        <f t="shared" si="210"/>
        <v>91</v>
      </c>
      <c r="K497" s="32"/>
      <c r="L497" s="35">
        <f>L482</f>
        <v>0</v>
      </c>
      <c r="M497" s="36" t="str">
        <f>M482</f>
        <v>..</v>
      </c>
      <c r="N497" s="36" t="str">
        <f>N482</f>
        <v>..</v>
      </c>
      <c r="O497" s="36" t="str">
        <f>O482</f>
        <v>..</v>
      </c>
      <c r="P497" s="36">
        <f t="shared" si="211"/>
        <v>0</v>
      </c>
      <c r="Q497" s="36" t="str">
        <f>Q482</f>
        <v>..</v>
      </c>
      <c r="R497" s="36">
        <f t="shared" si="212"/>
        <v>0</v>
      </c>
    </row>
    <row r="498" spans="1:19" ht="15" x14ac:dyDescent="0.3">
      <c r="B498" s="34" t="s">
        <v>146</v>
      </c>
      <c r="C498" s="36" t="str">
        <f t="shared" ref="C498:J502" si="213">C483</f>
        <v>..</v>
      </c>
      <c r="D498" s="36" t="str">
        <f t="shared" si="213"/>
        <v>..</v>
      </c>
      <c r="E498" s="36" t="str">
        <f t="shared" si="213"/>
        <v>..</v>
      </c>
      <c r="F498" s="36" t="str">
        <f t="shared" si="213"/>
        <v>..</v>
      </c>
      <c r="G498" s="36" t="s">
        <v>52</v>
      </c>
      <c r="H498" s="36" t="str">
        <f t="shared" si="213"/>
        <v>..</v>
      </c>
      <c r="I498" s="36" t="str">
        <f t="shared" si="213"/>
        <v>..</v>
      </c>
      <c r="J498" s="36" t="str">
        <f t="shared" si="213"/>
        <v>..</v>
      </c>
      <c r="K498" s="32"/>
      <c r="L498" s="36" t="s">
        <v>52</v>
      </c>
      <c r="M498" s="35">
        <f>M469+M483</f>
        <v>796</v>
      </c>
      <c r="N498" s="35">
        <f>N469+N483</f>
        <v>69</v>
      </c>
      <c r="O498" s="35">
        <f>O469+O483</f>
        <v>1442</v>
      </c>
      <c r="P498" s="36">
        <f t="shared" si="211"/>
        <v>2307</v>
      </c>
      <c r="Q498" s="35">
        <f>Q469+Q483</f>
        <v>3834</v>
      </c>
      <c r="R498" s="36">
        <f t="shared" si="212"/>
        <v>6141</v>
      </c>
      <c r="S498" s="32"/>
    </row>
    <row r="499" spans="1:19" ht="15" x14ac:dyDescent="0.3">
      <c r="B499" s="34" t="s">
        <v>164</v>
      </c>
      <c r="C499" s="36" t="str">
        <f t="shared" si="213"/>
        <v>..</v>
      </c>
      <c r="D499" s="36" t="str">
        <f t="shared" si="213"/>
        <v>..</v>
      </c>
      <c r="E499" s="36" t="str">
        <f t="shared" si="213"/>
        <v>..</v>
      </c>
      <c r="F499" s="36" t="str">
        <f t="shared" si="213"/>
        <v>..</v>
      </c>
      <c r="G499" s="36" t="s">
        <v>52</v>
      </c>
      <c r="H499" s="36" t="str">
        <f t="shared" si="213"/>
        <v>..</v>
      </c>
      <c r="I499" s="36" t="str">
        <f t="shared" si="213"/>
        <v>..</v>
      </c>
      <c r="J499" s="36" t="str">
        <f t="shared" si="213"/>
        <v>..</v>
      </c>
      <c r="K499" s="32"/>
      <c r="L499" s="36" t="str">
        <f>L484</f>
        <v>..</v>
      </c>
      <c r="M499" s="35">
        <f>M470+M484</f>
        <v>985</v>
      </c>
      <c r="N499" s="36" t="str">
        <f>N484</f>
        <v>..</v>
      </c>
      <c r="O499" s="36" t="str">
        <f>O484</f>
        <v>..</v>
      </c>
      <c r="P499" s="36">
        <f t="shared" si="211"/>
        <v>985</v>
      </c>
      <c r="Q499" s="36" t="str">
        <f>Q484</f>
        <v>..</v>
      </c>
      <c r="R499" s="36">
        <f t="shared" si="212"/>
        <v>985</v>
      </c>
    </row>
    <row r="500" spans="1:19" ht="15" x14ac:dyDescent="0.3">
      <c r="B500" s="34" t="s">
        <v>131</v>
      </c>
      <c r="C500" s="36" t="str">
        <f t="shared" si="213"/>
        <v>..</v>
      </c>
      <c r="D500" s="36" t="str">
        <f t="shared" si="213"/>
        <v>..</v>
      </c>
      <c r="E500" s="36" t="str">
        <f t="shared" si="213"/>
        <v>..</v>
      </c>
      <c r="F500" s="36" t="str">
        <f t="shared" si="213"/>
        <v>..</v>
      </c>
      <c r="G500" s="36" t="s">
        <v>52</v>
      </c>
      <c r="H500" s="36" t="str">
        <f t="shared" si="213"/>
        <v>..</v>
      </c>
      <c r="I500" s="36" t="str">
        <f t="shared" si="213"/>
        <v>..</v>
      </c>
      <c r="J500" s="36" t="str">
        <f t="shared" si="213"/>
        <v>..</v>
      </c>
      <c r="K500" s="32"/>
      <c r="L500" s="36" t="s">
        <v>52</v>
      </c>
      <c r="M500" s="36" t="s">
        <v>52</v>
      </c>
      <c r="N500" s="36" t="s">
        <v>52</v>
      </c>
      <c r="O500" s="35">
        <f>O485+O471</f>
        <v>1285</v>
      </c>
      <c r="P500" s="36">
        <f t="shared" si="211"/>
        <v>1285</v>
      </c>
      <c r="Q500" s="36" t="s">
        <v>52</v>
      </c>
      <c r="R500" s="36">
        <f t="shared" si="212"/>
        <v>1285</v>
      </c>
    </row>
    <row r="501" spans="1:19" ht="15" x14ac:dyDescent="0.3">
      <c r="B501" s="34" t="s">
        <v>85</v>
      </c>
      <c r="C501" s="36" t="str">
        <f t="shared" si="213"/>
        <v>..</v>
      </c>
      <c r="D501" s="35">
        <f>D472+D486</f>
        <v>345</v>
      </c>
      <c r="E501" s="35">
        <f>E472+E486</f>
        <v>0</v>
      </c>
      <c r="F501" s="35">
        <f>F472+F486</f>
        <v>108</v>
      </c>
      <c r="G501" s="36" t="s">
        <v>52</v>
      </c>
      <c r="H501" s="36">
        <f>SUM(C501:F501)</f>
        <v>453</v>
      </c>
      <c r="I501" s="36" t="str">
        <f t="shared" si="213"/>
        <v>..</v>
      </c>
      <c r="J501" s="36">
        <f t="shared" si="210"/>
        <v>453</v>
      </c>
      <c r="K501" s="32"/>
      <c r="L501" s="36" t="str">
        <f>L486</f>
        <v>..</v>
      </c>
      <c r="M501" s="35">
        <f t="shared" ref="M501:O502" si="214">M472+M486</f>
        <v>20549</v>
      </c>
      <c r="N501" s="35">
        <f t="shared" si="214"/>
        <v>771</v>
      </c>
      <c r="O501" s="35">
        <f t="shared" si="214"/>
        <v>4826</v>
      </c>
      <c r="P501" s="36">
        <f t="shared" si="211"/>
        <v>26146</v>
      </c>
      <c r="Q501" s="36" t="str">
        <f>Q486</f>
        <v>..</v>
      </c>
      <c r="R501" s="36">
        <f t="shared" si="212"/>
        <v>26146</v>
      </c>
    </row>
    <row r="502" spans="1:19" ht="15" x14ac:dyDescent="0.3">
      <c r="B502" s="34" t="s">
        <v>132</v>
      </c>
      <c r="C502" s="36" t="str">
        <f t="shared" si="213"/>
        <v>..</v>
      </c>
      <c r="D502" s="35">
        <f>D473+D487</f>
        <v>247</v>
      </c>
      <c r="E502" s="48">
        <v>0</v>
      </c>
      <c r="F502" s="35">
        <f>F473+F487</f>
        <v>203</v>
      </c>
      <c r="G502" s="36" t="s">
        <v>52</v>
      </c>
      <c r="H502" s="36">
        <f>SUM(C502:F502)</f>
        <v>450</v>
      </c>
      <c r="I502" s="35">
        <f>I473+I487</f>
        <v>4053</v>
      </c>
      <c r="J502" s="36">
        <f t="shared" si="210"/>
        <v>4503</v>
      </c>
      <c r="K502" s="32"/>
      <c r="L502" s="36" t="str">
        <f>Q361</f>
        <v>..</v>
      </c>
      <c r="M502" s="35">
        <f t="shared" si="214"/>
        <v>77</v>
      </c>
      <c r="N502" s="35">
        <f t="shared" si="214"/>
        <v>11</v>
      </c>
      <c r="O502" s="35">
        <f t="shared" si="214"/>
        <v>72</v>
      </c>
      <c r="P502" s="36">
        <f t="shared" si="211"/>
        <v>160</v>
      </c>
      <c r="Q502" s="35">
        <f>Q473+Q487</f>
        <v>2637</v>
      </c>
      <c r="R502" s="36">
        <f t="shared" si="212"/>
        <v>2797</v>
      </c>
      <c r="S502" s="32"/>
    </row>
    <row r="503" spans="1:19" ht="15" x14ac:dyDescent="0.3">
      <c r="B503" s="34" t="s">
        <v>133</v>
      </c>
      <c r="C503" s="35">
        <f>C488</f>
        <v>71</v>
      </c>
      <c r="D503" s="36" t="str">
        <f>D488</f>
        <v>..</v>
      </c>
      <c r="E503" s="36" t="str">
        <f>E488</f>
        <v>..</v>
      </c>
      <c r="F503" s="36" t="str">
        <f>F488</f>
        <v>..</v>
      </c>
      <c r="G503" s="36" t="s">
        <v>52</v>
      </c>
      <c r="H503" s="36">
        <f>SUM(C503:F503)</f>
        <v>71</v>
      </c>
      <c r="I503" s="36" t="str">
        <f>I488</f>
        <v>..</v>
      </c>
      <c r="J503" s="36">
        <f t="shared" si="210"/>
        <v>71</v>
      </c>
      <c r="K503" s="32"/>
      <c r="L503" s="35">
        <f>L488</f>
        <v>0</v>
      </c>
      <c r="M503" s="36" t="str">
        <f>M488</f>
        <v>..</v>
      </c>
      <c r="N503" s="36" t="str">
        <f>N488</f>
        <v>..</v>
      </c>
      <c r="O503" s="36" t="str">
        <f>O488</f>
        <v>..</v>
      </c>
      <c r="P503" s="36">
        <f t="shared" si="211"/>
        <v>0</v>
      </c>
      <c r="Q503" s="36" t="str">
        <f>Q488</f>
        <v>..</v>
      </c>
      <c r="R503" s="36">
        <f t="shared" si="212"/>
        <v>0</v>
      </c>
    </row>
    <row r="504" spans="1:19" ht="17.25" customHeight="1" thickBot="1" x14ac:dyDescent="0.35">
      <c r="B504" s="41" t="s">
        <v>168</v>
      </c>
      <c r="C504" s="36">
        <f t="shared" ref="C504:I504" si="215">SUM(C492:C503)</f>
        <v>7045</v>
      </c>
      <c r="D504" s="36">
        <f t="shared" si="215"/>
        <v>2281</v>
      </c>
      <c r="E504" s="36">
        <f t="shared" si="215"/>
        <v>0</v>
      </c>
      <c r="F504" s="36">
        <f t="shared" si="215"/>
        <v>1941</v>
      </c>
      <c r="G504" s="36" t="s">
        <v>52</v>
      </c>
      <c r="H504" s="36">
        <f t="shared" si="215"/>
        <v>11267</v>
      </c>
      <c r="I504" s="36">
        <f t="shared" si="215"/>
        <v>4071</v>
      </c>
      <c r="J504" s="36">
        <f>J492+J493+J495+J497+J501+J502+J503+J494</f>
        <v>15338</v>
      </c>
      <c r="K504" s="32"/>
      <c r="L504" s="36">
        <f t="shared" ref="L504:Q504" si="216">SUM(L492:L503)</f>
        <v>797</v>
      </c>
      <c r="M504" s="36">
        <f t="shared" si="216"/>
        <v>23141</v>
      </c>
      <c r="N504" s="36">
        <f t="shared" si="216"/>
        <v>851</v>
      </c>
      <c r="O504" s="36">
        <f t="shared" si="216"/>
        <v>10769</v>
      </c>
      <c r="P504" s="36">
        <f t="shared" si="216"/>
        <v>35558</v>
      </c>
      <c r="Q504" s="36">
        <f t="shared" si="216"/>
        <v>6543</v>
      </c>
      <c r="R504" s="36">
        <f t="shared" si="212"/>
        <v>42101</v>
      </c>
      <c r="S504" s="32"/>
    </row>
    <row r="505" spans="1:19" x14ac:dyDescent="0.25">
      <c r="A505" s="46"/>
      <c r="B505" s="46"/>
      <c r="C505" s="46"/>
      <c r="D505" s="46"/>
      <c r="E505" s="46"/>
      <c r="F505" s="46"/>
      <c r="G505" s="46"/>
      <c r="H505" s="46"/>
      <c r="I505" s="46"/>
      <c r="J505" s="46"/>
      <c r="K505" s="47"/>
      <c r="L505" s="46"/>
      <c r="M505" s="46"/>
      <c r="N505" s="46"/>
      <c r="O505" s="46"/>
      <c r="P505" s="46"/>
      <c r="Q505" s="46"/>
      <c r="R505" s="46"/>
    </row>
    <row r="506" spans="1:19" ht="17.25" customHeight="1" x14ac:dyDescent="0.3">
      <c r="A506" s="29" t="s">
        <v>169</v>
      </c>
      <c r="B506" s="30" t="s">
        <v>170</v>
      </c>
      <c r="C506" s="31"/>
      <c r="D506" s="31"/>
      <c r="E506" s="57"/>
      <c r="F506" s="57"/>
      <c r="G506" s="57"/>
      <c r="H506" s="36"/>
      <c r="I506" s="31"/>
      <c r="J506" s="36"/>
      <c r="K506" s="32"/>
      <c r="L506" s="31"/>
      <c r="M506" s="31"/>
      <c r="N506" s="57"/>
      <c r="O506" s="57"/>
      <c r="P506" s="36"/>
      <c r="Q506" s="31"/>
      <c r="R506" s="36"/>
    </row>
    <row r="507" spans="1:19" ht="14.25" customHeight="1" x14ac:dyDescent="0.3">
      <c r="B507" s="34" t="s">
        <v>146</v>
      </c>
      <c r="C507" s="36" t="s">
        <v>52</v>
      </c>
      <c r="D507" s="35">
        <v>556</v>
      </c>
      <c r="E507" s="35">
        <v>40</v>
      </c>
      <c r="F507" s="35">
        <v>757</v>
      </c>
      <c r="G507" s="36" t="s">
        <v>52</v>
      </c>
      <c r="H507" s="36">
        <f>SUM(C507:F507)</f>
        <v>1353</v>
      </c>
      <c r="I507" s="35">
        <v>1848</v>
      </c>
      <c r="J507" s="36">
        <f>SUM(H507:I507)</f>
        <v>3201</v>
      </c>
      <c r="K507" s="32"/>
      <c r="L507" s="36" t="s">
        <v>52</v>
      </c>
      <c r="M507" s="35">
        <v>169</v>
      </c>
      <c r="N507" s="35">
        <v>33</v>
      </c>
      <c r="O507" s="35">
        <v>360</v>
      </c>
      <c r="P507" s="36">
        <f>SUM(L507:O507)</f>
        <v>562</v>
      </c>
      <c r="Q507" s="35">
        <v>374</v>
      </c>
      <c r="R507" s="36">
        <f>SUM(P507:Q507)</f>
        <v>936</v>
      </c>
      <c r="S507" s="32"/>
    </row>
    <row r="508" spans="1:19" ht="15" x14ac:dyDescent="0.3">
      <c r="B508" s="34" t="s">
        <v>171</v>
      </c>
      <c r="C508" s="36" t="s">
        <v>52</v>
      </c>
      <c r="D508" s="35">
        <v>300</v>
      </c>
      <c r="E508" s="36" t="s">
        <v>52</v>
      </c>
      <c r="F508" s="36" t="s">
        <v>52</v>
      </c>
      <c r="G508" s="36" t="s">
        <v>52</v>
      </c>
      <c r="H508" s="36">
        <f>SUM(C508:F508)</f>
        <v>300</v>
      </c>
      <c r="I508" s="36" t="s">
        <v>52</v>
      </c>
      <c r="J508" s="36">
        <f>SUM(H508:I508)</f>
        <v>300</v>
      </c>
      <c r="K508" s="32"/>
      <c r="L508" s="37" t="s">
        <v>52</v>
      </c>
      <c r="M508" s="35">
        <v>0</v>
      </c>
      <c r="N508" s="37" t="s">
        <v>52</v>
      </c>
      <c r="O508" s="37" t="s">
        <v>52</v>
      </c>
      <c r="P508" s="36">
        <f>SUM(L508:O508)</f>
        <v>0</v>
      </c>
      <c r="Q508" s="37" t="s">
        <v>52</v>
      </c>
      <c r="R508" s="36">
        <f>SUM(P508:Q508)</f>
        <v>0</v>
      </c>
    </row>
    <row r="509" spans="1:19" ht="15" x14ac:dyDescent="0.3">
      <c r="B509" s="34" t="s">
        <v>172</v>
      </c>
      <c r="C509" s="36" t="s">
        <v>52</v>
      </c>
      <c r="D509" s="35">
        <v>5826</v>
      </c>
      <c r="E509" s="35">
        <v>200</v>
      </c>
      <c r="F509" s="35">
        <v>1020</v>
      </c>
      <c r="G509" s="36" t="s">
        <v>52</v>
      </c>
      <c r="H509" s="36">
        <f>SUM(C509:F509)</f>
        <v>7046</v>
      </c>
      <c r="I509" s="36" t="s">
        <v>52</v>
      </c>
      <c r="J509" s="36">
        <f>SUM(H509:I509)</f>
        <v>7046</v>
      </c>
      <c r="K509" s="32"/>
      <c r="L509" s="37" t="s">
        <v>52</v>
      </c>
      <c r="M509" s="35">
        <v>8034</v>
      </c>
      <c r="N509" s="35">
        <v>399</v>
      </c>
      <c r="O509" s="35">
        <v>6582</v>
      </c>
      <c r="P509" s="36">
        <f>SUM(L509:O509)</f>
        <v>15015</v>
      </c>
      <c r="Q509" s="37" t="s">
        <v>52</v>
      </c>
      <c r="R509" s="36">
        <f>SUM(P509:Q509)</f>
        <v>15015</v>
      </c>
    </row>
    <row r="510" spans="1:19" ht="15" x14ac:dyDescent="0.3">
      <c r="B510" s="34" t="s">
        <v>132</v>
      </c>
      <c r="C510" s="36" t="s">
        <v>52</v>
      </c>
      <c r="D510" s="35">
        <v>97</v>
      </c>
      <c r="E510" s="48">
        <v>0</v>
      </c>
      <c r="F510" s="35">
        <v>25</v>
      </c>
      <c r="G510" s="36" t="s">
        <v>52</v>
      </c>
      <c r="H510" s="36">
        <f>SUM(C510:F510)</f>
        <v>122</v>
      </c>
      <c r="I510" s="31">
        <v>1623</v>
      </c>
      <c r="J510" s="36">
        <f>SUM(H510:I510)</f>
        <v>1745</v>
      </c>
      <c r="K510" s="32"/>
      <c r="L510" s="37" t="s">
        <v>52</v>
      </c>
      <c r="M510" s="35">
        <v>14</v>
      </c>
      <c r="N510" s="48">
        <v>0</v>
      </c>
      <c r="O510" s="35">
        <v>9</v>
      </c>
      <c r="P510" s="36">
        <f>SUM(L510:O510)</f>
        <v>23</v>
      </c>
      <c r="Q510" s="31">
        <v>1259</v>
      </c>
      <c r="R510" s="36">
        <f>SUM(P510:Q510)</f>
        <v>1282</v>
      </c>
      <c r="S510" s="32"/>
    </row>
    <row r="511" spans="1:19" ht="15" x14ac:dyDescent="0.3">
      <c r="B511" s="41" t="s">
        <v>173</v>
      </c>
      <c r="C511" s="36" t="s">
        <v>52</v>
      </c>
      <c r="D511" s="36">
        <f t="shared" ref="D511:J511" si="217">SUM(D507:D510)</f>
        <v>6779</v>
      </c>
      <c r="E511" s="36">
        <f t="shared" si="217"/>
        <v>240</v>
      </c>
      <c r="F511" s="36">
        <f t="shared" si="217"/>
        <v>1802</v>
      </c>
      <c r="G511" s="36" t="s">
        <v>52</v>
      </c>
      <c r="H511" s="36">
        <f t="shared" si="217"/>
        <v>8821</v>
      </c>
      <c r="I511" s="36">
        <f t="shared" si="217"/>
        <v>3471</v>
      </c>
      <c r="J511" s="36">
        <f t="shared" si="217"/>
        <v>12292</v>
      </c>
      <c r="K511" s="32"/>
      <c r="L511" s="36" t="s">
        <v>52</v>
      </c>
      <c r="M511" s="36">
        <f t="shared" ref="M511:R511" si="218">SUM(M507:M510)</f>
        <v>8217</v>
      </c>
      <c r="N511" s="36">
        <f t="shared" si="218"/>
        <v>432</v>
      </c>
      <c r="O511" s="36">
        <f t="shared" si="218"/>
        <v>6951</v>
      </c>
      <c r="P511" s="36">
        <f t="shared" si="218"/>
        <v>15600</v>
      </c>
      <c r="Q511" s="36">
        <f t="shared" si="218"/>
        <v>1633</v>
      </c>
      <c r="R511" s="36">
        <f t="shared" si="218"/>
        <v>17233</v>
      </c>
      <c r="S511" s="32"/>
    </row>
    <row r="512" spans="1:19" x14ac:dyDescent="0.25">
      <c r="C512" s="31"/>
      <c r="D512" s="31"/>
      <c r="E512" s="31"/>
      <c r="F512" s="31"/>
      <c r="G512" s="31"/>
      <c r="H512" s="31"/>
      <c r="I512" s="31"/>
      <c r="J512" s="31"/>
      <c r="K512" s="32"/>
      <c r="L512" s="31"/>
      <c r="M512" s="31"/>
      <c r="N512" s="31"/>
      <c r="O512" s="31"/>
      <c r="P512" s="31"/>
      <c r="Q512" s="31"/>
      <c r="R512" s="31"/>
    </row>
    <row r="513" spans="1:19" ht="15" x14ac:dyDescent="0.3">
      <c r="B513" s="30" t="s">
        <v>174</v>
      </c>
      <c r="C513" s="31"/>
      <c r="D513" s="31"/>
      <c r="E513" s="31"/>
      <c r="F513" s="31"/>
      <c r="G513" s="31"/>
      <c r="H513" s="31"/>
      <c r="I513" s="31"/>
      <c r="J513" s="31"/>
      <c r="K513" s="32"/>
      <c r="L513" s="31"/>
      <c r="M513" s="31"/>
      <c r="N513" s="31"/>
      <c r="O513" s="31"/>
      <c r="P513" s="31"/>
      <c r="Q513" s="31"/>
      <c r="R513" s="31"/>
    </row>
    <row r="514" spans="1:19" ht="15" x14ac:dyDescent="0.3">
      <c r="B514" s="34" t="s">
        <v>146</v>
      </c>
      <c r="C514" s="36" t="s">
        <v>52</v>
      </c>
      <c r="D514" s="35">
        <v>719</v>
      </c>
      <c r="E514" s="35">
        <v>62</v>
      </c>
      <c r="F514" s="35">
        <v>512</v>
      </c>
      <c r="G514" s="36" t="s">
        <v>52</v>
      </c>
      <c r="H514" s="36">
        <f>SUM(C514:F514)</f>
        <v>1293</v>
      </c>
      <c r="I514" s="35">
        <v>1329</v>
      </c>
      <c r="J514" s="36">
        <f>SUM(H514:I514)</f>
        <v>2622</v>
      </c>
      <c r="K514" s="32"/>
      <c r="L514" s="36" t="s">
        <v>52</v>
      </c>
      <c r="M514" s="35">
        <v>1557</v>
      </c>
      <c r="N514" s="35">
        <v>258</v>
      </c>
      <c r="O514" s="35">
        <v>1421</v>
      </c>
      <c r="P514" s="36">
        <f>SUM(L514:O514)</f>
        <v>3236</v>
      </c>
      <c r="Q514" s="35">
        <v>4352</v>
      </c>
      <c r="R514" s="36">
        <f>SUM(P514:Q514)</f>
        <v>7588</v>
      </c>
      <c r="S514" s="32"/>
    </row>
    <row r="515" spans="1:19" ht="15" x14ac:dyDescent="0.3">
      <c r="B515" s="34" t="s">
        <v>164</v>
      </c>
      <c r="C515" s="36" t="s">
        <v>52</v>
      </c>
      <c r="D515" s="35">
        <v>556</v>
      </c>
      <c r="E515" s="36" t="s">
        <v>52</v>
      </c>
      <c r="F515" s="36" t="s">
        <v>52</v>
      </c>
      <c r="G515" s="36" t="s">
        <v>52</v>
      </c>
      <c r="H515" s="36">
        <f>SUM(C515:F515)</f>
        <v>556</v>
      </c>
      <c r="I515" s="36" t="s">
        <v>52</v>
      </c>
      <c r="J515" s="36">
        <f>SUM(H515:I515)</f>
        <v>556</v>
      </c>
      <c r="K515" s="32"/>
      <c r="L515" s="37" t="s">
        <v>52</v>
      </c>
      <c r="M515" s="35">
        <v>1555</v>
      </c>
      <c r="N515" s="37" t="s">
        <v>52</v>
      </c>
      <c r="O515" s="37" t="s">
        <v>52</v>
      </c>
      <c r="P515" s="36">
        <f>SUM(L515:O515)</f>
        <v>1555</v>
      </c>
      <c r="Q515" s="37" t="s">
        <v>52</v>
      </c>
      <c r="R515" s="36">
        <f>SUM(P515:Q515)</f>
        <v>1555</v>
      </c>
    </row>
    <row r="516" spans="1:19" ht="15" x14ac:dyDescent="0.3">
      <c r="B516" s="34" t="s">
        <v>172</v>
      </c>
      <c r="C516" s="36" t="s">
        <v>52</v>
      </c>
      <c r="D516" s="35">
        <v>16156</v>
      </c>
      <c r="E516" s="35">
        <v>406</v>
      </c>
      <c r="F516" s="35">
        <v>4632</v>
      </c>
      <c r="G516" s="36" t="s">
        <v>52</v>
      </c>
      <c r="H516" s="36">
        <f>SUM(C516:F516)</f>
        <v>21194</v>
      </c>
      <c r="I516" s="36" t="s">
        <v>52</v>
      </c>
      <c r="J516" s="36">
        <f>SUM(H516:I516)</f>
        <v>21194</v>
      </c>
      <c r="K516" s="32"/>
      <c r="L516" s="37" t="s">
        <v>52</v>
      </c>
      <c r="M516" s="35">
        <v>16786</v>
      </c>
      <c r="N516" s="35">
        <v>526</v>
      </c>
      <c r="O516" s="35">
        <v>5243</v>
      </c>
      <c r="P516" s="36">
        <f>SUM(L516:O516)</f>
        <v>22555</v>
      </c>
      <c r="Q516" s="37" t="s">
        <v>52</v>
      </c>
      <c r="R516" s="36">
        <f>SUM(P516:Q516)</f>
        <v>22555</v>
      </c>
    </row>
    <row r="517" spans="1:19" ht="15" x14ac:dyDescent="0.3">
      <c r="B517" s="34" t="s">
        <v>132</v>
      </c>
      <c r="C517" s="36" t="s">
        <v>52</v>
      </c>
      <c r="D517" s="35">
        <v>106</v>
      </c>
      <c r="E517" s="48">
        <v>0</v>
      </c>
      <c r="F517" s="35">
        <v>167</v>
      </c>
      <c r="G517" s="36" t="s">
        <v>52</v>
      </c>
      <c r="H517" s="36">
        <f>SUM(C517:F517)</f>
        <v>273</v>
      </c>
      <c r="I517" s="31">
        <v>1163</v>
      </c>
      <c r="J517" s="36">
        <f>SUM(H517:I517)</f>
        <v>1436</v>
      </c>
      <c r="K517" s="32"/>
      <c r="L517" s="37" t="s">
        <v>52</v>
      </c>
      <c r="M517" s="35">
        <v>41</v>
      </c>
      <c r="N517" s="48">
        <v>0</v>
      </c>
      <c r="O517" s="35">
        <v>53</v>
      </c>
      <c r="P517" s="36">
        <f>SUM(L517:O517)</f>
        <v>94</v>
      </c>
      <c r="Q517" s="31">
        <v>1373</v>
      </c>
      <c r="R517" s="36">
        <f>SUM(P517:Q517)</f>
        <v>1467</v>
      </c>
      <c r="S517" s="32"/>
    </row>
    <row r="518" spans="1:19" ht="15" x14ac:dyDescent="0.3">
      <c r="B518" s="41" t="s">
        <v>175</v>
      </c>
      <c r="C518" s="36" t="s">
        <v>52</v>
      </c>
      <c r="D518" s="36">
        <f t="shared" ref="D518:J518" si="219">SUM(D514:D517)</f>
        <v>17537</v>
      </c>
      <c r="E518" s="36">
        <f t="shared" si="219"/>
        <v>468</v>
      </c>
      <c r="F518" s="36">
        <f t="shared" si="219"/>
        <v>5311</v>
      </c>
      <c r="G518" s="36" t="s">
        <v>52</v>
      </c>
      <c r="H518" s="36">
        <f t="shared" si="219"/>
        <v>23316</v>
      </c>
      <c r="I518" s="36">
        <f t="shared" si="219"/>
        <v>2492</v>
      </c>
      <c r="J518" s="36">
        <f t="shared" si="219"/>
        <v>25808</v>
      </c>
      <c r="K518" s="32"/>
      <c r="L518" s="36" t="s">
        <v>52</v>
      </c>
      <c r="M518" s="36">
        <f t="shared" ref="M518:R518" si="220">SUM(M514:M517)</f>
        <v>19939</v>
      </c>
      <c r="N518" s="36">
        <f t="shared" si="220"/>
        <v>784</v>
      </c>
      <c r="O518" s="36">
        <f t="shared" si="220"/>
        <v>6717</v>
      </c>
      <c r="P518" s="36">
        <f t="shared" si="220"/>
        <v>27440</v>
      </c>
      <c r="Q518" s="36">
        <f t="shared" si="220"/>
        <v>5725</v>
      </c>
      <c r="R518" s="36">
        <f t="shared" si="220"/>
        <v>33165</v>
      </c>
      <c r="S518" s="32"/>
    </row>
    <row r="519" spans="1:19" x14ac:dyDescent="0.25">
      <c r="C519" s="31"/>
      <c r="D519" s="31"/>
      <c r="E519" s="31"/>
      <c r="F519" s="31"/>
      <c r="G519" s="31"/>
      <c r="H519" s="31"/>
      <c r="I519" s="31"/>
      <c r="J519" s="31"/>
      <c r="K519" s="32"/>
      <c r="L519" s="31"/>
      <c r="M519" s="31"/>
      <c r="N519" s="31"/>
      <c r="O519" s="31"/>
      <c r="P519" s="31"/>
      <c r="Q519" s="31"/>
      <c r="R519" s="31"/>
    </row>
    <row r="520" spans="1:19" ht="15" x14ac:dyDescent="0.3">
      <c r="B520" s="30" t="s">
        <v>169</v>
      </c>
      <c r="C520" s="31"/>
      <c r="D520" s="31"/>
      <c r="E520" s="31"/>
      <c r="F520" s="31"/>
      <c r="G520" s="31"/>
      <c r="H520" s="31"/>
      <c r="I520" s="31"/>
      <c r="J520" s="31"/>
      <c r="K520" s="32"/>
      <c r="L520" s="31"/>
      <c r="M520" s="31"/>
      <c r="N520" s="31"/>
      <c r="O520" s="31"/>
      <c r="P520" s="31"/>
      <c r="Q520" s="31"/>
      <c r="R520" s="31"/>
    </row>
    <row r="521" spans="1:19" ht="15" x14ac:dyDescent="0.3">
      <c r="B521" s="34" t="s">
        <v>146</v>
      </c>
      <c r="C521" s="36" t="s">
        <v>52</v>
      </c>
      <c r="D521" s="35">
        <f>D507+D514</f>
        <v>1275</v>
      </c>
      <c r="E521" s="35">
        <f>E507+E514</f>
        <v>102</v>
      </c>
      <c r="F521" s="35">
        <f>F507+F514</f>
        <v>1269</v>
      </c>
      <c r="G521" s="36" t="s">
        <v>52</v>
      </c>
      <c r="H521" s="36">
        <f>SUM(C521:F521)</f>
        <v>2646</v>
      </c>
      <c r="I521" s="35">
        <f>I507+I514</f>
        <v>3177</v>
      </c>
      <c r="J521" s="36">
        <f>SUM(H521:I521)</f>
        <v>5823</v>
      </c>
      <c r="K521" s="32"/>
      <c r="L521" s="36" t="s">
        <v>52</v>
      </c>
      <c r="M521" s="35">
        <f>M507+M514</f>
        <v>1726</v>
      </c>
      <c r="N521" s="35">
        <f>N507+N514</f>
        <v>291</v>
      </c>
      <c r="O521" s="35">
        <f>O507+O514</f>
        <v>1781</v>
      </c>
      <c r="P521" s="36">
        <f>SUM(L521:O521)</f>
        <v>3798</v>
      </c>
      <c r="Q521" s="35">
        <f>Q507+Q514</f>
        <v>4726</v>
      </c>
      <c r="R521" s="36">
        <f>SUM(P521:Q521)</f>
        <v>8524</v>
      </c>
      <c r="S521" s="32"/>
    </row>
    <row r="522" spans="1:19" ht="15" x14ac:dyDescent="0.3">
      <c r="B522" s="34" t="s">
        <v>164</v>
      </c>
      <c r="C522" s="36" t="s">
        <v>52</v>
      </c>
      <c r="D522" s="35">
        <f>D508+D515</f>
        <v>856</v>
      </c>
      <c r="E522" s="36" t="s">
        <v>52</v>
      </c>
      <c r="F522" s="36" t="s">
        <v>52</v>
      </c>
      <c r="G522" s="36" t="s">
        <v>52</v>
      </c>
      <c r="H522" s="36">
        <f>SUM(C522:F522)</f>
        <v>856</v>
      </c>
      <c r="I522" s="36" t="s">
        <v>52</v>
      </c>
      <c r="J522" s="36">
        <f>SUM(H522:I522)</f>
        <v>856</v>
      </c>
      <c r="K522" s="32"/>
      <c r="L522" s="36" t="s">
        <v>52</v>
      </c>
      <c r="M522" s="35">
        <f>M508+M515</f>
        <v>1555</v>
      </c>
      <c r="N522" s="36" t="s">
        <v>52</v>
      </c>
      <c r="O522" s="36" t="s">
        <v>52</v>
      </c>
      <c r="P522" s="36">
        <f>SUM(L522:O522)</f>
        <v>1555</v>
      </c>
      <c r="Q522" s="36" t="s">
        <v>52</v>
      </c>
      <c r="R522" s="36">
        <f>SUM(P522:Q522)</f>
        <v>1555</v>
      </c>
    </row>
    <row r="523" spans="1:19" ht="15" x14ac:dyDescent="0.3">
      <c r="B523" s="34" t="s">
        <v>172</v>
      </c>
      <c r="C523" s="36" t="s">
        <v>52</v>
      </c>
      <c r="D523" s="35">
        <f>D509+D516</f>
        <v>21982</v>
      </c>
      <c r="E523" s="35">
        <f>E509+E516</f>
        <v>606</v>
      </c>
      <c r="F523" s="35">
        <f>F509+F516</f>
        <v>5652</v>
      </c>
      <c r="G523" s="36" t="s">
        <v>52</v>
      </c>
      <c r="H523" s="36">
        <f>SUM(C523:F523)</f>
        <v>28240</v>
      </c>
      <c r="I523" s="36" t="s">
        <v>52</v>
      </c>
      <c r="J523" s="36">
        <f>SUM(H523:I523)</f>
        <v>28240</v>
      </c>
      <c r="K523" s="32"/>
      <c r="L523" s="36" t="s">
        <v>52</v>
      </c>
      <c r="M523" s="35">
        <f>M509+M516</f>
        <v>24820</v>
      </c>
      <c r="N523" s="35">
        <f>N509+N516</f>
        <v>925</v>
      </c>
      <c r="O523" s="35">
        <f>O509+O516</f>
        <v>11825</v>
      </c>
      <c r="P523" s="36">
        <f>SUM(L523:O523)</f>
        <v>37570</v>
      </c>
      <c r="Q523" s="36" t="s">
        <v>52</v>
      </c>
      <c r="R523" s="36">
        <f>SUM(P523:Q523)</f>
        <v>37570</v>
      </c>
    </row>
    <row r="524" spans="1:19" ht="15" x14ac:dyDescent="0.3">
      <c r="B524" s="34" t="s">
        <v>132</v>
      </c>
      <c r="C524" s="36" t="s">
        <v>52</v>
      </c>
      <c r="D524" s="35">
        <f>D510+D517</f>
        <v>203</v>
      </c>
      <c r="E524" s="35">
        <f>E510+E517</f>
        <v>0</v>
      </c>
      <c r="F524" s="35">
        <f>F510+F517</f>
        <v>192</v>
      </c>
      <c r="G524" s="36" t="s">
        <v>52</v>
      </c>
      <c r="H524" s="36">
        <f>SUM(C524:F524)</f>
        <v>395</v>
      </c>
      <c r="I524" s="35">
        <f>I510+I517</f>
        <v>2786</v>
      </c>
      <c r="J524" s="36">
        <f>SUM(H524:I524)</f>
        <v>3181</v>
      </c>
      <c r="K524" s="32"/>
      <c r="L524" s="36" t="s">
        <v>52</v>
      </c>
      <c r="M524" s="35">
        <f>M510+M517</f>
        <v>55</v>
      </c>
      <c r="N524" s="35">
        <f>N510+N517</f>
        <v>0</v>
      </c>
      <c r="O524" s="35">
        <f>O510+O517</f>
        <v>62</v>
      </c>
      <c r="P524" s="36">
        <f>SUM(L524:O524)</f>
        <v>117</v>
      </c>
      <c r="Q524" s="35">
        <f>Q510+Q517</f>
        <v>2632</v>
      </c>
      <c r="R524" s="36">
        <f>SUM(P524:Q524)</f>
        <v>2749</v>
      </c>
      <c r="S524" s="32"/>
    </row>
    <row r="525" spans="1:19" ht="17.25" customHeight="1" thickBot="1" x14ac:dyDescent="0.35">
      <c r="B525" s="41" t="s">
        <v>176</v>
      </c>
      <c r="C525" s="36" t="s">
        <v>52</v>
      </c>
      <c r="D525" s="36">
        <f t="shared" ref="D525:J525" si="221">SUM(D521:D524)</f>
        <v>24316</v>
      </c>
      <c r="E525" s="36">
        <f t="shared" si="221"/>
        <v>708</v>
      </c>
      <c r="F525" s="36">
        <f t="shared" si="221"/>
        <v>7113</v>
      </c>
      <c r="G525" s="36" t="s">
        <v>52</v>
      </c>
      <c r="H525" s="36">
        <f t="shared" si="221"/>
        <v>32137</v>
      </c>
      <c r="I525" s="36">
        <f t="shared" si="221"/>
        <v>5963</v>
      </c>
      <c r="J525" s="36">
        <f t="shared" si="221"/>
        <v>38100</v>
      </c>
      <c r="K525" s="32"/>
      <c r="L525" s="36" t="s">
        <v>52</v>
      </c>
      <c r="M525" s="36">
        <f t="shared" ref="M525:R525" si="222">SUM(M521:M524)</f>
        <v>28156</v>
      </c>
      <c r="N525" s="36">
        <f t="shared" si="222"/>
        <v>1216</v>
      </c>
      <c r="O525" s="36">
        <f t="shared" si="222"/>
        <v>13668</v>
      </c>
      <c r="P525" s="36">
        <f t="shared" si="222"/>
        <v>43040</v>
      </c>
      <c r="Q525" s="36">
        <f t="shared" si="222"/>
        <v>7358</v>
      </c>
      <c r="R525" s="36">
        <f t="shared" si="222"/>
        <v>50398</v>
      </c>
      <c r="S525" s="32"/>
    </row>
    <row r="526" spans="1:19" x14ac:dyDescent="0.25">
      <c r="A526" s="46"/>
      <c r="B526" s="46"/>
      <c r="C526" s="58"/>
      <c r="D526" s="58"/>
      <c r="E526" s="58"/>
      <c r="F526" s="58"/>
      <c r="G526" s="58"/>
      <c r="H526" s="58"/>
      <c r="I526" s="58"/>
      <c r="J526" s="58"/>
      <c r="K526" s="54"/>
      <c r="L526" s="58"/>
      <c r="M526" s="58"/>
      <c r="N526" s="58"/>
      <c r="O526" s="58"/>
      <c r="P526" s="58"/>
      <c r="Q526" s="58"/>
      <c r="R526" s="58"/>
    </row>
    <row r="527" spans="1:19" ht="16.5" customHeight="1" x14ac:dyDescent="0.3">
      <c r="A527" s="29" t="s">
        <v>177</v>
      </c>
      <c r="B527" s="30" t="s">
        <v>178</v>
      </c>
      <c r="E527" s="59"/>
      <c r="F527" s="59"/>
      <c r="G527" s="59"/>
      <c r="H527" s="41"/>
      <c r="J527" s="41"/>
      <c r="N527" s="59"/>
      <c r="O527" s="59"/>
      <c r="P527" s="41"/>
      <c r="R527" s="41"/>
    </row>
    <row r="528" spans="1:19" ht="15" x14ac:dyDescent="0.3">
      <c r="B528" s="34" t="s">
        <v>146</v>
      </c>
      <c r="C528" s="37" t="s">
        <v>52</v>
      </c>
      <c r="D528" s="35">
        <v>0</v>
      </c>
      <c r="E528" s="35">
        <v>0</v>
      </c>
      <c r="F528" s="35">
        <v>0</v>
      </c>
      <c r="G528" s="36" t="s">
        <v>52</v>
      </c>
      <c r="H528" s="36">
        <f>SUM(C528:F528)</f>
        <v>0</v>
      </c>
      <c r="I528" s="35">
        <v>16</v>
      </c>
      <c r="J528" s="36">
        <f>SUM(H528:I528)</f>
        <v>16</v>
      </c>
      <c r="K528" s="32"/>
      <c r="L528" s="37" t="s">
        <v>52</v>
      </c>
      <c r="M528" s="37" t="s">
        <v>52</v>
      </c>
      <c r="N528" s="37" t="s">
        <v>52</v>
      </c>
      <c r="O528" s="37" t="s">
        <v>52</v>
      </c>
      <c r="P528" s="37" t="s">
        <v>52</v>
      </c>
      <c r="Q528" s="37" t="s">
        <v>52</v>
      </c>
      <c r="R528" s="37" t="s">
        <v>52</v>
      </c>
    </row>
    <row r="529" spans="2:19" ht="15" x14ac:dyDescent="0.3">
      <c r="B529" s="34" t="s">
        <v>172</v>
      </c>
      <c r="C529" s="37" t="s">
        <v>52</v>
      </c>
      <c r="D529" s="35">
        <v>6464</v>
      </c>
      <c r="E529" s="35">
        <v>476</v>
      </c>
      <c r="F529" s="35">
        <v>1038</v>
      </c>
      <c r="G529" s="36" t="s">
        <v>52</v>
      </c>
      <c r="H529" s="36">
        <f>SUM(C529:F529)</f>
        <v>7978</v>
      </c>
      <c r="I529" s="37" t="s">
        <v>52</v>
      </c>
      <c r="J529" s="36">
        <f>SUM(H529:I529)</f>
        <v>7978</v>
      </c>
      <c r="K529" s="32"/>
      <c r="L529" s="37" t="s">
        <v>52</v>
      </c>
      <c r="M529" s="35">
        <v>8790</v>
      </c>
      <c r="N529" s="35">
        <v>439</v>
      </c>
      <c r="O529" s="35">
        <v>5663</v>
      </c>
      <c r="P529" s="36">
        <f>SUM(L529:O529)</f>
        <v>14892</v>
      </c>
      <c r="Q529" s="37" t="s">
        <v>52</v>
      </c>
      <c r="R529" s="36">
        <f>SUM(P529:Q529)</f>
        <v>14892</v>
      </c>
    </row>
    <row r="530" spans="2:19" ht="15" x14ac:dyDescent="0.3">
      <c r="B530" s="34" t="s">
        <v>132</v>
      </c>
      <c r="C530" s="37" t="s">
        <v>52</v>
      </c>
      <c r="D530" s="35">
        <v>6</v>
      </c>
      <c r="E530" s="48">
        <v>0</v>
      </c>
      <c r="F530" s="35">
        <v>0</v>
      </c>
      <c r="G530" s="36" t="s">
        <v>52</v>
      </c>
      <c r="H530" s="36">
        <f>SUM(C530:F530)</f>
        <v>6</v>
      </c>
      <c r="I530" s="31">
        <v>867</v>
      </c>
      <c r="J530" s="36">
        <f>SUM(H530:I530)</f>
        <v>873</v>
      </c>
      <c r="K530" s="32"/>
      <c r="L530" s="37" t="s">
        <v>52</v>
      </c>
      <c r="M530" s="35">
        <v>38</v>
      </c>
      <c r="N530" s="48">
        <v>2</v>
      </c>
      <c r="O530" s="35">
        <v>108</v>
      </c>
      <c r="P530" s="36">
        <f>SUM(L530:O530)</f>
        <v>148</v>
      </c>
      <c r="Q530" s="31">
        <v>871</v>
      </c>
      <c r="R530" s="36">
        <f>SUM(P530:Q530)</f>
        <v>1019</v>
      </c>
      <c r="S530" s="32"/>
    </row>
    <row r="531" spans="2:19" ht="15" x14ac:dyDescent="0.3">
      <c r="B531" s="41" t="s">
        <v>179</v>
      </c>
      <c r="C531" s="36" t="s">
        <v>52</v>
      </c>
      <c r="D531" s="36">
        <f t="shared" ref="D531:J531" si="223">SUM(D528:D530)</f>
        <v>6470</v>
      </c>
      <c r="E531" s="36">
        <f t="shared" si="223"/>
        <v>476</v>
      </c>
      <c r="F531" s="36">
        <f t="shared" si="223"/>
        <v>1038</v>
      </c>
      <c r="G531" s="36" t="s">
        <v>52</v>
      </c>
      <c r="H531" s="36">
        <f t="shared" si="223"/>
        <v>7984</v>
      </c>
      <c r="I531" s="36">
        <f t="shared" si="223"/>
        <v>883</v>
      </c>
      <c r="J531" s="36">
        <f t="shared" si="223"/>
        <v>8867</v>
      </c>
      <c r="K531" s="32"/>
      <c r="L531" s="36" t="s">
        <v>52</v>
      </c>
      <c r="M531" s="36">
        <f t="shared" ref="M531:R531" si="224">SUM(M528:M530)</f>
        <v>8828</v>
      </c>
      <c r="N531" s="36">
        <f t="shared" si="224"/>
        <v>441</v>
      </c>
      <c r="O531" s="36">
        <f t="shared" si="224"/>
        <v>5771</v>
      </c>
      <c r="P531" s="36">
        <f t="shared" si="224"/>
        <v>15040</v>
      </c>
      <c r="Q531" s="36">
        <f t="shared" si="224"/>
        <v>871</v>
      </c>
      <c r="R531" s="36">
        <f t="shared" si="224"/>
        <v>15911</v>
      </c>
      <c r="S531" s="32"/>
    </row>
    <row r="532" spans="2:19" x14ac:dyDescent="0.25">
      <c r="C532" s="31"/>
      <c r="D532" s="31"/>
      <c r="E532" s="31"/>
      <c r="F532" s="31"/>
      <c r="G532" s="31"/>
      <c r="H532" s="31"/>
      <c r="I532" s="31"/>
      <c r="J532" s="31"/>
      <c r="K532" s="32"/>
      <c r="L532" s="31"/>
      <c r="M532" s="31"/>
      <c r="N532" s="31"/>
      <c r="O532" s="31"/>
      <c r="P532" s="31"/>
      <c r="Q532" s="31"/>
      <c r="R532" s="31"/>
    </row>
    <row r="533" spans="2:19" ht="15" x14ac:dyDescent="0.3">
      <c r="B533" s="30" t="s">
        <v>180</v>
      </c>
      <c r="C533" s="31"/>
      <c r="D533" s="31"/>
      <c r="E533" s="31"/>
      <c r="F533" s="31"/>
      <c r="G533" s="31"/>
      <c r="H533" s="31"/>
      <c r="I533" s="31"/>
      <c r="J533" s="31"/>
      <c r="K533" s="32"/>
      <c r="L533" s="31"/>
      <c r="M533" s="31"/>
      <c r="N533" s="31"/>
      <c r="O533" s="31"/>
      <c r="P533" s="31"/>
      <c r="Q533" s="31"/>
      <c r="R533" s="31"/>
    </row>
    <row r="534" spans="2:19" ht="15" x14ac:dyDescent="0.3">
      <c r="B534" s="34" t="s">
        <v>146</v>
      </c>
      <c r="C534" s="37" t="s">
        <v>52</v>
      </c>
      <c r="D534" s="35">
        <v>1647</v>
      </c>
      <c r="E534" s="35">
        <v>320</v>
      </c>
      <c r="F534" s="35">
        <v>2208</v>
      </c>
      <c r="G534" s="36" t="s">
        <v>52</v>
      </c>
      <c r="H534" s="36">
        <f>SUM(C534:F534)</f>
        <v>4175</v>
      </c>
      <c r="I534" s="35">
        <v>6548</v>
      </c>
      <c r="J534" s="36">
        <f>SUM(H534:I534)</f>
        <v>10723</v>
      </c>
      <c r="K534" s="32"/>
      <c r="L534" s="37" t="s">
        <v>52</v>
      </c>
      <c r="M534" s="35">
        <v>22</v>
      </c>
      <c r="N534" s="35">
        <v>0</v>
      </c>
      <c r="O534" s="35">
        <v>13</v>
      </c>
      <c r="P534" s="36">
        <f>SUM(L534:O534)</f>
        <v>35</v>
      </c>
      <c r="Q534" s="35">
        <v>43</v>
      </c>
      <c r="R534" s="36">
        <f>SUM(P534:Q534)</f>
        <v>78</v>
      </c>
      <c r="S534" s="32"/>
    </row>
    <row r="535" spans="2:19" ht="15" x14ac:dyDescent="0.3">
      <c r="B535" s="34" t="s">
        <v>164</v>
      </c>
      <c r="C535" s="37" t="s">
        <v>52</v>
      </c>
      <c r="D535" s="35">
        <v>1691</v>
      </c>
      <c r="E535" s="37" t="s">
        <v>52</v>
      </c>
      <c r="F535" s="37" t="s">
        <v>52</v>
      </c>
      <c r="G535" s="36" t="s">
        <v>52</v>
      </c>
      <c r="H535" s="36">
        <f>SUM(C535:F535)</f>
        <v>1691</v>
      </c>
      <c r="I535" s="37" t="s">
        <v>52</v>
      </c>
      <c r="J535" s="36">
        <f>SUM(H535:I535)</f>
        <v>1691</v>
      </c>
      <c r="K535" s="32"/>
      <c r="L535" s="37" t="s">
        <v>52</v>
      </c>
      <c r="M535" s="35">
        <v>0</v>
      </c>
      <c r="N535" s="37" t="s">
        <v>52</v>
      </c>
      <c r="O535" s="37" t="s">
        <v>52</v>
      </c>
      <c r="P535" s="36">
        <f>SUM(L535:O535)</f>
        <v>0</v>
      </c>
      <c r="Q535" s="37" t="s">
        <v>52</v>
      </c>
      <c r="R535" s="36">
        <f>SUM(P535:Q535)</f>
        <v>0</v>
      </c>
    </row>
    <row r="536" spans="2:19" ht="15" x14ac:dyDescent="0.3">
      <c r="B536" s="34" t="s">
        <v>172</v>
      </c>
      <c r="C536" s="37" t="s">
        <v>52</v>
      </c>
      <c r="D536" s="35">
        <v>19037</v>
      </c>
      <c r="E536" s="35">
        <v>850</v>
      </c>
      <c r="F536" s="35">
        <v>4467</v>
      </c>
      <c r="G536" s="36" t="s">
        <v>52</v>
      </c>
      <c r="H536" s="36">
        <f>SUM(C536:F536)</f>
        <v>24354</v>
      </c>
      <c r="I536" s="37" t="s">
        <v>52</v>
      </c>
      <c r="J536" s="36">
        <f>SUM(H536:I536)</f>
        <v>24354</v>
      </c>
      <c r="K536" s="32"/>
      <c r="L536" s="37" t="s">
        <v>52</v>
      </c>
      <c r="M536" s="35">
        <v>15075</v>
      </c>
      <c r="N536" s="35">
        <v>751</v>
      </c>
      <c r="O536" s="35">
        <v>9616</v>
      </c>
      <c r="P536" s="36">
        <f>SUM(L536:O536)</f>
        <v>25442</v>
      </c>
      <c r="Q536" s="37" t="s">
        <v>52</v>
      </c>
      <c r="R536" s="36">
        <f>SUM(P536:Q536)</f>
        <v>25442</v>
      </c>
    </row>
    <row r="537" spans="2:19" ht="15" x14ac:dyDescent="0.3">
      <c r="B537" s="34" t="s">
        <v>132</v>
      </c>
      <c r="C537" s="37" t="s">
        <v>52</v>
      </c>
      <c r="D537" s="35">
        <v>14</v>
      </c>
      <c r="E537" s="48">
        <v>0</v>
      </c>
      <c r="F537" s="35">
        <v>8</v>
      </c>
      <c r="G537" s="36" t="s">
        <v>52</v>
      </c>
      <c r="H537" s="36">
        <f>SUM(C537:F537)</f>
        <v>22</v>
      </c>
      <c r="I537" s="31">
        <v>1844</v>
      </c>
      <c r="J537" s="36">
        <f>SUM(H537:I537)</f>
        <v>1866</v>
      </c>
      <c r="K537" s="32"/>
      <c r="L537" s="37" t="s">
        <v>52</v>
      </c>
      <c r="M537" s="35">
        <v>22</v>
      </c>
      <c r="N537" s="48">
        <v>0</v>
      </c>
      <c r="O537" s="35">
        <v>11</v>
      </c>
      <c r="P537" s="36">
        <f>SUM(L537:O537)</f>
        <v>33</v>
      </c>
      <c r="Q537" s="31">
        <v>1863</v>
      </c>
      <c r="R537" s="36">
        <f>SUM(P537:Q537)</f>
        <v>1896</v>
      </c>
      <c r="S537" s="32"/>
    </row>
    <row r="538" spans="2:19" ht="15" x14ac:dyDescent="0.3">
      <c r="B538" s="41" t="s">
        <v>181</v>
      </c>
      <c r="C538" s="36" t="s">
        <v>52</v>
      </c>
      <c r="D538" s="36">
        <f t="shared" ref="D538:J538" si="225">SUM(D534:D537)</f>
        <v>22389</v>
      </c>
      <c r="E538" s="36">
        <f t="shared" si="225"/>
        <v>1170</v>
      </c>
      <c r="F538" s="36">
        <f t="shared" si="225"/>
        <v>6683</v>
      </c>
      <c r="G538" s="36" t="s">
        <v>52</v>
      </c>
      <c r="H538" s="36">
        <f t="shared" si="225"/>
        <v>30242</v>
      </c>
      <c r="I538" s="36">
        <f t="shared" si="225"/>
        <v>8392</v>
      </c>
      <c r="J538" s="36">
        <f t="shared" si="225"/>
        <v>38634</v>
      </c>
      <c r="K538" s="32"/>
      <c r="L538" s="36" t="s">
        <v>52</v>
      </c>
      <c r="M538" s="36">
        <f t="shared" ref="M538:R538" si="226">SUM(M534:M537)</f>
        <v>15119</v>
      </c>
      <c r="N538" s="36">
        <f t="shared" si="226"/>
        <v>751</v>
      </c>
      <c r="O538" s="36">
        <f t="shared" si="226"/>
        <v>9640</v>
      </c>
      <c r="P538" s="36">
        <f t="shared" si="226"/>
        <v>25510</v>
      </c>
      <c r="Q538" s="36">
        <f t="shared" si="226"/>
        <v>1906</v>
      </c>
      <c r="R538" s="36">
        <f t="shared" si="226"/>
        <v>27416</v>
      </c>
      <c r="S538" s="32"/>
    </row>
    <row r="539" spans="2:19" x14ac:dyDescent="0.25">
      <c r="C539" s="31"/>
      <c r="D539" s="31"/>
      <c r="E539" s="31"/>
      <c r="F539" s="31"/>
      <c r="G539" s="31"/>
      <c r="H539" s="31"/>
      <c r="I539" s="31"/>
      <c r="J539" s="31"/>
      <c r="K539" s="32"/>
      <c r="L539" s="31"/>
      <c r="M539" s="31"/>
      <c r="N539" s="31"/>
      <c r="O539" s="31"/>
      <c r="P539" s="31"/>
      <c r="Q539" s="31"/>
      <c r="R539" s="31"/>
    </row>
    <row r="540" spans="2:19" ht="15" x14ac:dyDescent="0.3">
      <c r="B540" s="30" t="s">
        <v>177</v>
      </c>
      <c r="C540" s="31"/>
      <c r="D540" s="31"/>
      <c r="E540" s="31"/>
      <c r="F540" s="31"/>
      <c r="G540" s="31"/>
      <c r="H540" s="31"/>
      <c r="I540" s="31"/>
      <c r="J540" s="31"/>
      <c r="K540" s="32"/>
      <c r="L540" s="31"/>
      <c r="M540" s="31"/>
      <c r="N540" s="31"/>
      <c r="O540" s="31"/>
      <c r="P540" s="31"/>
      <c r="Q540" s="31"/>
      <c r="R540" s="31"/>
    </row>
    <row r="541" spans="2:19" ht="15" x14ac:dyDescent="0.3">
      <c r="B541" s="34" t="s">
        <v>146</v>
      </c>
      <c r="C541" s="37" t="s">
        <v>52</v>
      </c>
      <c r="D541" s="35">
        <f t="shared" ref="D541:F542" si="227">D534</f>
        <v>1647</v>
      </c>
      <c r="E541" s="35">
        <f t="shared" si="227"/>
        <v>320</v>
      </c>
      <c r="F541" s="35">
        <f t="shared" si="227"/>
        <v>2208</v>
      </c>
      <c r="G541" s="37" t="s">
        <v>52</v>
      </c>
      <c r="H541" s="36">
        <f>SUM(C541:F541)</f>
        <v>4175</v>
      </c>
      <c r="I541" s="31">
        <f>I528+I534</f>
        <v>6564</v>
      </c>
      <c r="J541" s="36">
        <f>SUM(H541:I541)</f>
        <v>10739</v>
      </c>
      <c r="K541" s="32"/>
      <c r="L541" s="36" t="s">
        <v>52</v>
      </c>
      <c r="M541" s="35">
        <f t="shared" ref="M541:O542" si="228">M534</f>
        <v>22</v>
      </c>
      <c r="N541" s="35">
        <f t="shared" si="228"/>
        <v>0</v>
      </c>
      <c r="O541" s="35">
        <f t="shared" si="228"/>
        <v>13</v>
      </c>
      <c r="P541" s="36">
        <f>SUM(L541:O541)</f>
        <v>35</v>
      </c>
      <c r="Q541" s="35">
        <f>Q534</f>
        <v>43</v>
      </c>
      <c r="R541" s="36">
        <f>SUM(P541:Q541)</f>
        <v>78</v>
      </c>
      <c r="S541" s="32"/>
    </row>
    <row r="542" spans="2:19" ht="15" x14ac:dyDescent="0.3">
      <c r="B542" s="34" t="s">
        <v>164</v>
      </c>
      <c r="C542" s="37" t="s">
        <v>52</v>
      </c>
      <c r="D542" s="35">
        <f t="shared" si="227"/>
        <v>1691</v>
      </c>
      <c r="E542" s="36" t="str">
        <f t="shared" si="227"/>
        <v>..</v>
      </c>
      <c r="F542" s="36" t="str">
        <f t="shared" si="227"/>
        <v>..</v>
      </c>
      <c r="G542" s="37" t="s">
        <v>52</v>
      </c>
      <c r="H542" s="36">
        <f>SUM(C542:F542)</f>
        <v>1691</v>
      </c>
      <c r="I542" s="36" t="str">
        <f>I535</f>
        <v>..</v>
      </c>
      <c r="J542" s="36">
        <f>SUM(H542:I542)</f>
        <v>1691</v>
      </c>
      <c r="K542" s="32"/>
      <c r="L542" s="36" t="s">
        <v>52</v>
      </c>
      <c r="M542" s="35">
        <f t="shared" si="228"/>
        <v>0</v>
      </c>
      <c r="N542" s="36" t="str">
        <f t="shared" si="228"/>
        <v>..</v>
      </c>
      <c r="O542" s="36" t="str">
        <f t="shared" si="228"/>
        <v>..</v>
      </c>
      <c r="P542" s="36">
        <f>SUM(L542:O542)</f>
        <v>0</v>
      </c>
      <c r="Q542" s="36" t="str">
        <f>Q535</f>
        <v>..</v>
      </c>
      <c r="R542" s="36">
        <f>SUM(P542:Q542)</f>
        <v>0</v>
      </c>
    </row>
    <row r="543" spans="2:19" ht="15" x14ac:dyDescent="0.3">
      <c r="B543" s="34" t="s">
        <v>172</v>
      </c>
      <c r="C543" s="37" t="s">
        <v>52</v>
      </c>
      <c r="D543" s="35">
        <f t="shared" ref="D543:F544" si="229">D529+D536</f>
        <v>25501</v>
      </c>
      <c r="E543" s="35">
        <f t="shared" si="229"/>
        <v>1326</v>
      </c>
      <c r="F543" s="35">
        <f t="shared" si="229"/>
        <v>5505</v>
      </c>
      <c r="G543" s="37" t="s">
        <v>52</v>
      </c>
      <c r="H543" s="36">
        <f>SUM(C543:F543)</f>
        <v>32332</v>
      </c>
      <c r="I543" s="37" t="s">
        <v>52</v>
      </c>
      <c r="J543" s="36">
        <f>SUM(H543:I543)</f>
        <v>32332</v>
      </c>
      <c r="K543" s="32"/>
      <c r="L543" s="36" t="s">
        <v>52</v>
      </c>
      <c r="M543" s="35">
        <f t="shared" ref="M543:O544" si="230">M529+M536</f>
        <v>23865</v>
      </c>
      <c r="N543" s="35">
        <f t="shared" si="230"/>
        <v>1190</v>
      </c>
      <c r="O543" s="35">
        <f t="shared" si="230"/>
        <v>15279</v>
      </c>
      <c r="P543" s="36">
        <f>SUM(L543:O543)</f>
        <v>40334</v>
      </c>
      <c r="Q543" s="36" t="s">
        <v>52</v>
      </c>
      <c r="R543" s="36">
        <f>SUM(P543:Q543)</f>
        <v>40334</v>
      </c>
    </row>
    <row r="544" spans="2:19" ht="15" x14ac:dyDescent="0.3">
      <c r="B544" s="34" t="s">
        <v>132</v>
      </c>
      <c r="C544" s="37" t="s">
        <v>52</v>
      </c>
      <c r="D544" s="35">
        <f t="shared" si="229"/>
        <v>20</v>
      </c>
      <c r="E544" s="35">
        <f t="shared" si="229"/>
        <v>0</v>
      </c>
      <c r="F544" s="35">
        <f t="shared" si="229"/>
        <v>8</v>
      </c>
      <c r="G544" s="37" t="s">
        <v>52</v>
      </c>
      <c r="H544" s="36">
        <f>SUM(C544:F544)</f>
        <v>28</v>
      </c>
      <c r="I544" s="35">
        <f>I530+I537</f>
        <v>2711</v>
      </c>
      <c r="J544" s="36">
        <f>SUM(H544:I544)</f>
        <v>2739</v>
      </c>
      <c r="K544" s="32"/>
      <c r="L544" s="36" t="s">
        <v>52</v>
      </c>
      <c r="M544" s="35">
        <f t="shared" si="230"/>
        <v>60</v>
      </c>
      <c r="N544" s="48">
        <f t="shared" si="230"/>
        <v>2</v>
      </c>
      <c r="O544" s="35">
        <f t="shared" si="230"/>
        <v>119</v>
      </c>
      <c r="P544" s="36">
        <f>SUM(L544:O544)</f>
        <v>181</v>
      </c>
      <c r="Q544" s="35">
        <f>Q530+Q537</f>
        <v>2734</v>
      </c>
      <c r="R544" s="36">
        <f>SUM(P544:Q544)</f>
        <v>2915</v>
      </c>
      <c r="S544" s="32"/>
    </row>
    <row r="545" spans="1:19" ht="17.25" customHeight="1" thickBot="1" x14ac:dyDescent="0.35">
      <c r="B545" s="41" t="s">
        <v>182</v>
      </c>
      <c r="C545" s="36" t="s">
        <v>52</v>
      </c>
      <c r="D545" s="36">
        <f t="shared" ref="D545:J545" si="231">SUM(D541:D544)</f>
        <v>28859</v>
      </c>
      <c r="E545" s="36">
        <f t="shared" si="231"/>
        <v>1646</v>
      </c>
      <c r="F545" s="36">
        <f t="shared" si="231"/>
        <v>7721</v>
      </c>
      <c r="G545" s="36" t="s">
        <v>52</v>
      </c>
      <c r="H545" s="36">
        <f t="shared" si="231"/>
        <v>38226</v>
      </c>
      <c r="I545" s="36">
        <f t="shared" si="231"/>
        <v>9275</v>
      </c>
      <c r="J545" s="36">
        <f t="shared" si="231"/>
        <v>47501</v>
      </c>
      <c r="K545" s="32"/>
      <c r="L545" s="36" t="s">
        <v>52</v>
      </c>
      <c r="M545" s="36">
        <f t="shared" ref="M545:R545" si="232">SUM(M541:M544)</f>
        <v>23947</v>
      </c>
      <c r="N545" s="36">
        <f t="shared" si="232"/>
        <v>1192</v>
      </c>
      <c r="O545" s="36">
        <f t="shared" si="232"/>
        <v>15411</v>
      </c>
      <c r="P545" s="36">
        <f t="shared" si="232"/>
        <v>40550</v>
      </c>
      <c r="Q545" s="36">
        <f t="shared" si="232"/>
        <v>2777</v>
      </c>
      <c r="R545" s="36">
        <f t="shared" si="232"/>
        <v>43327</v>
      </c>
      <c r="S545" s="32"/>
    </row>
    <row r="546" spans="1:19" ht="12" customHeight="1" x14ac:dyDescent="0.25">
      <c r="A546" s="46"/>
      <c r="B546" s="46"/>
      <c r="C546" s="58"/>
      <c r="D546" s="58"/>
      <c r="E546" s="58"/>
      <c r="F546" s="58"/>
      <c r="G546" s="58"/>
      <c r="H546" s="58"/>
      <c r="I546" s="58"/>
      <c r="J546" s="58"/>
      <c r="K546" s="54"/>
      <c r="L546" s="58"/>
      <c r="M546" s="58"/>
      <c r="N546" s="58"/>
      <c r="O546" s="58"/>
      <c r="P546" s="58"/>
      <c r="Q546" s="58"/>
      <c r="R546" s="58"/>
      <c r="S546"/>
    </row>
    <row r="547" spans="1:19" x14ac:dyDescent="0.25">
      <c r="A547" s="60" t="s">
        <v>183</v>
      </c>
      <c r="C547" s="31"/>
      <c r="D547" s="31"/>
      <c r="E547" s="31"/>
      <c r="F547" s="31"/>
      <c r="G547" s="31"/>
      <c r="H547" s="31"/>
      <c r="I547" s="31"/>
      <c r="J547" s="31"/>
      <c r="K547" s="32"/>
      <c r="L547" s="31"/>
      <c r="M547" s="31"/>
      <c r="N547" s="31"/>
      <c r="O547" s="31"/>
      <c r="P547" s="31"/>
      <c r="Q547" s="31"/>
      <c r="R547" s="31"/>
      <c r="S547"/>
    </row>
    <row r="548" spans="1:19" x14ac:dyDescent="0.25">
      <c r="A548" s="15" t="s">
        <v>184</v>
      </c>
      <c r="S548"/>
    </row>
  </sheetData>
  <mergeCells count="7">
    <mergeCell ref="E7:F7"/>
    <mergeCell ref="N7:O7"/>
    <mergeCell ref="A2:R2"/>
    <mergeCell ref="A3:R3"/>
    <mergeCell ref="A4:R4"/>
    <mergeCell ref="C6:J6"/>
    <mergeCell ref="L6:R6"/>
  </mergeCells>
  <conditionalFormatting sqref="L318:O318 N319:O321 L322:O336 Q243:Q257 I243:I257 C243:F257 L243:O257 C322:F336 P318:R336 Q187:Q195 I187:I190 C187:F194 L187:O195 Q205:Q211 I205:I210 C205:F210 L205:O211 I192:I194 I138 Q134:Q139 C134:F138 L134:O139 C195 Q89:Q93 C89:F91 L89:O93 I89:I91 I96:I99 Q96 H322:J336 G78:G82 I82:I83 G85 I21 C21:F21 L21:O23 Q21:Q24 G21:G24 L31:O34 I31 Q31:Q35 C31:F32">
    <cfRule type="containsBlanks" dxfId="549" priority="549">
      <formula>LEN(TRIM(C21))=0</formula>
    </cfRule>
  </conditionalFormatting>
  <conditionalFormatting sqref="C318:F321 H318:J321">
    <cfRule type="containsBlanks" dxfId="548" priority="550">
      <formula>LEN(TRIM(C318))=0</formula>
    </cfRule>
  </conditionalFormatting>
  <conditionalFormatting sqref="L319:M321">
    <cfRule type="containsBlanks" dxfId="547" priority="548">
      <formula>LEN(TRIM(L319))=0</formula>
    </cfRule>
  </conditionalFormatting>
  <conditionalFormatting sqref="L343 P343 R343">
    <cfRule type="containsBlanks" dxfId="546" priority="546">
      <formula>LEN(TRIM(L343))=0</formula>
    </cfRule>
  </conditionalFormatting>
  <conditionalFormatting sqref="C343:F343 H343:J343">
    <cfRule type="containsBlanks" dxfId="545" priority="547">
      <formula>LEN(TRIM(C343))=0</formula>
    </cfRule>
  </conditionalFormatting>
  <conditionalFormatting sqref="M343">
    <cfRule type="containsBlanks" dxfId="544" priority="545">
      <formula>LEN(TRIM(M343))=0</formula>
    </cfRule>
  </conditionalFormatting>
  <conditionalFormatting sqref="N343">
    <cfRule type="containsBlanks" dxfId="543" priority="544">
      <formula>LEN(TRIM(N343))=0</formula>
    </cfRule>
  </conditionalFormatting>
  <conditionalFormatting sqref="O343">
    <cfRule type="containsBlanks" dxfId="542" priority="543">
      <formula>LEN(TRIM(O343))=0</formula>
    </cfRule>
  </conditionalFormatting>
  <conditionalFormatting sqref="Q343">
    <cfRule type="containsBlanks" dxfId="541" priority="542">
      <formula>LEN(TRIM(Q343))=0</formula>
    </cfRule>
  </conditionalFormatting>
  <conditionalFormatting sqref="H251">
    <cfRule type="containsBlanks" dxfId="540" priority="541">
      <formula>LEN(TRIM(H251))=0</formula>
    </cfRule>
  </conditionalFormatting>
  <conditionalFormatting sqref="J251">
    <cfRule type="containsBlanks" dxfId="539" priority="540">
      <formula>LEN(TRIM(J251))=0</formula>
    </cfRule>
  </conditionalFormatting>
  <conditionalFormatting sqref="H250">
    <cfRule type="containsBlanks" dxfId="538" priority="539">
      <formula>LEN(TRIM(H250))=0</formula>
    </cfRule>
  </conditionalFormatting>
  <conditionalFormatting sqref="H249">
    <cfRule type="containsBlanks" dxfId="537" priority="538">
      <formula>LEN(TRIM(H249))=0</formula>
    </cfRule>
  </conditionalFormatting>
  <conditionalFormatting sqref="J249">
    <cfRule type="containsBlanks" dxfId="536" priority="537">
      <formula>LEN(TRIM(J249))=0</formula>
    </cfRule>
  </conditionalFormatting>
  <conditionalFormatting sqref="J250">
    <cfRule type="containsBlanks" dxfId="535" priority="536">
      <formula>LEN(TRIM(J250))=0</formula>
    </cfRule>
  </conditionalFormatting>
  <conditionalFormatting sqref="H252">
    <cfRule type="containsBlanks" dxfId="534" priority="535">
      <formula>LEN(TRIM(H252))=0</formula>
    </cfRule>
  </conditionalFormatting>
  <conditionalFormatting sqref="J252">
    <cfRule type="containsBlanks" dxfId="533" priority="534">
      <formula>LEN(TRIM(J252))=0</formula>
    </cfRule>
  </conditionalFormatting>
  <conditionalFormatting sqref="H257">
    <cfRule type="containsBlanks" dxfId="532" priority="533">
      <formula>LEN(TRIM(H257))=0</formula>
    </cfRule>
  </conditionalFormatting>
  <conditionalFormatting sqref="J257">
    <cfRule type="containsBlanks" dxfId="531" priority="532">
      <formula>LEN(TRIM(J257))=0</formula>
    </cfRule>
  </conditionalFormatting>
  <conditionalFormatting sqref="Q261:Q270 I261:I270 C261:F270 L261:O270 C272:F276 C271 I272:I276 L272:O276 Q272:Q276">
    <cfRule type="containsBlanks" dxfId="530" priority="531">
      <formula>LEN(TRIM(C261))=0</formula>
    </cfRule>
  </conditionalFormatting>
  <conditionalFormatting sqref="H269">
    <cfRule type="containsBlanks" dxfId="529" priority="530">
      <formula>LEN(TRIM(H269))=0</formula>
    </cfRule>
  </conditionalFormatting>
  <conditionalFormatting sqref="J269">
    <cfRule type="containsBlanks" dxfId="528" priority="529">
      <formula>LEN(TRIM(J269))=0</formula>
    </cfRule>
  </conditionalFormatting>
  <conditionalFormatting sqref="H268">
    <cfRule type="containsBlanks" dxfId="527" priority="528">
      <formula>LEN(TRIM(H268))=0</formula>
    </cfRule>
  </conditionalFormatting>
  <conditionalFormatting sqref="H267">
    <cfRule type="containsBlanks" dxfId="526" priority="527">
      <formula>LEN(TRIM(H267))=0</formula>
    </cfRule>
  </conditionalFormatting>
  <conditionalFormatting sqref="J267">
    <cfRule type="containsBlanks" dxfId="525" priority="526">
      <formula>LEN(TRIM(J267))=0</formula>
    </cfRule>
  </conditionalFormatting>
  <conditionalFormatting sqref="J268">
    <cfRule type="containsBlanks" dxfId="524" priority="525">
      <formula>LEN(TRIM(J268))=0</formula>
    </cfRule>
  </conditionalFormatting>
  <conditionalFormatting sqref="H270">
    <cfRule type="containsBlanks" dxfId="523" priority="524">
      <formula>LEN(TRIM(H270))=0</formula>
    </cfRule>
  </conditionalFormatting>
  <conditionalFormatting sqref="J270">
    <cfRule type="containsBlanks" dxfId="522" priority="523">
      <formula>LEN(TRIM(J270))=0</formula>
    </cfRule>
  </conditionalFormatting>
  <conditionalFormatting sqref="H276">
    <cfRule type="containsBlanks" dxfId="521" priority="522">
      <formula>LEN(TRIM(H276))=0</formula>
    </cfRule>
  </conditionalFormatting>
  <conditionalFormatting sqref="J276">
    <cfRule type="containsBlanks" dxfId="520" priority="521">
      <formula>LEN(TRIM(J276))=0</formula>
    </cfRule>
  </conditionalFormatting>
  <conditionalFormatting sqref="I280:I289 Q280:Q289 C280:F289 L291:O295 C291:F295 Q291:Q295 I291:I295 L280:O289">
    <cfRule type="containsBlanks" dxfId="519" priority="520">
      <formula>LEN(TRIM(C280))=0</formula>
    </cfRule>
  </conditionalFormatting>
  <conditionalFormatting sqref="H288">
    <cfRule type="containsBlanks" dxfId="518" priority="519">
      <formula>LEN(TRIM(H288))=0</formula>
    </cfRule>
  </conditionalFormatting>
  <conditionalFormatting sqref="J288">
    <cfRule type="containsBlanks" dxfId="517" priority="518">
      <formula>LEN(TRIM(J288))=0</formula>
    </cfRule>
  </conditionalFormatting>
  <conditionalFormatting sqref="H287">
    <cfRule type="containsBlanks" dxfId="516" priority="517">
      <formula>LEN(TRIM(H287))=0</formula>
    </cfRule>
  </conditionalFormatting>
  <conditionalFormatting sqref="H286">
    <cfRule type="containsBlanks" dxfId="515" priority="516">
      <formula>LEN(TRIM(H286))=0</formula>
    </cfRule>
  </conditionalFormatting>
  <conditionalFormatting sqref="J286">
    <cfRule type="containsBlanks" dxfId="514" priority="515">
      <formula>LEN(TRIM(J286))=0</formula>
    </cfRule>
  </conditionalFormatting>
  <conditionalFormatting sqref="J287">
    <cfRule type="containsBlanks" dxfId="513" priority="514">
      <formula>LEN(TRIM(J287))=0</formula>
    </cfRule>
  </conditionalFormatting>
  <conditionalFormatting sqref="H289">
    <cfRule type="containsBlanks" dxfId="512" priority="513">
      <formula>LEN(TRIM(H289))=0</formula>
    </cfRule>
  </conditionalFormatting>
  <conditionalFormatting sqref="J289">
    <cfRule type="containsBlanks" dxfId="511" priority="512">
      <formula>LEN(TRIM(J289))=0</formula>
    </cfRule>
  </conditionalFormatting>
  <conditionalFormatting sqref="H295">
    <cfRule type="containsBlanks" dxfId="510" priority="511">
      <formula>LEN(TRIM(H295))=0</formula>
    </cfRule>
  </conditionalFormatting>
  <conditionalFormatting sqref="J295">
    <cfRule type="containsBlanks" dxfId="509" priority="510">
      <formula>LEN(TRIM(J295))=0</formula>
    </cfRule>
  </conditionalFormatting>
  <conditionalFormatting sqref="D271:F271">
    <cfRule type="containsBlanks" dxfId="508" priority="509">
      <formula>LEN(TRIM(D271))=0</formula>
    </cfRule>
  </conditionalFormatting>
  <conditionalFormatting sqref="I271">
    <cfRule type="containsBlanks" dxfId="507" priority="508">
      <formula>LEN(TRIM(I271))=0</formula>
    </cfRule>
  </conditionalFormatting>
  <conditionalFormatting sqref="L271">
    <cfRule type="containsBlanks" dxfId="506" priority="507">
      <formula>LEN(TRIM(L271))=0</formula>
    </cfRule>
  </conditionalFormatting>
  <conditionalFormatting sqref="M271:O271">
    <cfRule type="containsBlanks" dxfId="505" priority="506">
      <formula>LEN(TRIM(M271))=0</formula>
    </cfRule>
  </conditionalFormatting>
  <conditionalFormatting sqref="Q271">
    <cfRule type="containsBlanks" dxfId="504" priority="505">
      <formula>LEN(TRIM(Q271))=0</formula>
    </cfRule>
  </conditionalFormatting>
  <conditionalFormatting sqref="C290">
    <cfRule type="containsBlanks" dxfId="503" priority="504">
      <formula>LEN(TRIM(C290))=0</formula>
    </cfRule>
  </conditionalFormatting>
  <conditionalFormatting sqref="D290:F290">
    <cfRule type="containsBlanks" dxfId="502" priority="503">
      <formula>LEN(TRIM(D290))=0</formula>
    </cfRule>
  </conditionalFormatting>
  <conditionalFormatting sqref="I290">
    <cfRule type="containsBlanks" dxfId="501" priority="502">
      <formula>LEN(TRIM(I290))=0</formula>
    </cfRule>
  </conditionalFormatting>
  <conditionalFormatting sqref="M290:O290">
    <cfRule type="containsBlanks" dxfId="500" priority="501">
      <formula>LEN(TRIM(M290))=0</formula>
    </cfRule>
  </conditionalFormatting>
  <conditionalFormatting sqref="Q290">
    <cfRule type="containsBlanks" dxfId="499" priority="500">
      <formula>LEN(TRIM(Q290))=0</formula>
    </cfRule>
  </conditionalFormatting>
  <conditionalFormatting sqref="L290">
    <cfRule type="containsBlanks" dxfId="498" priority="499">
      <formula>LEN(TRIM(L290))=0</formula>
    </cfRule>
  </conditionalFormatting>
  <conditionalFormatting sqref="L198:O198 Q197:Q198 C197 L197 C198:F201 I197:I201 Q200:Q201 L200:O201">
    <cfRule type="containsBlanks" dxfId="497" priority="498">
      <formula>LEN(TRIM(C197))=0</formula>
    </cfRule>
  </conditionalFormatting>
  <conditionalFormatting sqref="H194">
    <cfRule type="containsBlanks" dxfId="496" priority="497">
      <formula>LEN(TRIM(H194))=0</formula>
    </cfRule>
  </conditionalFormatting>
  <conditionalFormatting sqref="H193">
    <cfRule type="containsBlanks" dxfId="495" priority="496">
      <formula>LEN(TRIM(H193))=0</formula>
    </cfRule>
  </conditionalFormatting>
  <conditionalFormatting sqref="J193">
    <cfRule type="containsBlanks" dxfId="494" priority="495">
      <formula>LEN(TRIM(J193))=0</formula>
    </cfRule>
  </conditionalFormatting>
  <conditionalFormatting sqref="J194">
    <cfRule type="containsBlanks" dxfId="493" priority="494">
      <formula>LEN(TRIM(J194))=0</formula>
    </cfRule>
  </conditionalFormatting>
  <conditionalFormatting sqref="C196">
    <cfRule type="containsBlanks" dxfId="492" priority="493">
      <formula>LEN(TRIM(C196))=0</formula>
    </cfRule>
  </conditionalFormatting>
  <conditionalFormatting sqref="D196:F196">
    <cfRule type="containsBlanks" dxfId="491" priority="492">
      <formula>LEN(TRIM(D196))=0</formula>
    </cfRule>
  </conditionalFormatting>
  <conditionalFormatting sqref="I196">
    <cfRule type="containsBlanks" dxfId="490" priority="491">
      <formula>LEN(TRIM(I196))=0</formula>
    </cfRule>
  </conditionalFormatting>
  <conditionalFormatting sqref="L196">
    <cfRule type="containsBlanks" dxfId="489" priority="490">
      <formula>LEN(TRIM(L196))=0</formula>
    </cfRule>
  </conditionalFormatting>
  <conditionalFormatting sqref="M196:O196">
    <cfRule type="containsBlanks" dxfId="488" priority="489">
      <formula>LEN(TRIM(M196))=0</formula>
    </cfRule>
  </conditionalFormatting>
  <conditionalFormatting sqref="Q196">
    <cfRule type="containsBlanks" dxfId="487" priority="488">
      <formula>LEN(TRIM(Q196))=0</formula>
    </cfRule>
  </conditionalFormatting>
  <conditionalFormatting sqref="D197:F197">
    <cfRule type="containsBlanks" dxfId="486" priority="487">
      <formula>LEN(TRIM(D197))=0</formula>
    </cfRule>
  </conditionalFormatting>
  <conditionalFormatting sqref="M197:O197">
    <cfRule type="containsBlanks" dxfId="485" priority="486">
      <formula>LEN(TRIM(M197))=0</formula>
    </cfRule>
  </conditionalFormatting>
  <conditionalFormatting sqref="I223 Q223 C223 E223:F223 L223 N223">
    <cfRule type="containsBlanks" dxfId="484" priority="485">
      <formula>LEN(TRIM(C223))=0</formula>
    </cfRule>
  </conditionalFormatting>
  <conditionalFormatting sqref="L215:O215 C215:E215 I214:I215 Q214:Q215 C214 L214 Q217:Q218 I217:I218 C217:F218 L217:O218">
    <cfRule type="containsBlanks" dxfId="483" priority="484">
      <formula>LEN(TRIM(C214))=0</formula>
    </cfRule>
  </conditionalFormatting>
  <conditionalFormatting sqref="H210">
    <cfRule type="containsBlanks" dxfId="482" priority="483">
      <formula>LEN(TRIM(H210))=0</formula>
    </cfRule>
  </conditionalFormatting>
  <conditionalFormatting sqref="J210">
    <cfRule type="containsBlanks" dxfId="481" priority="482">
      <formula>LEN(TRIM(J210))=0</formula>
    </cfRule>
  </conditionalFormatting>
  <conditionalFormatting sqref="C212">
    <cfRule type="containsBlanks" dxfId="480" priority="481">
      <formula>LEN(TRIM(C212))=0</formula>
    </cfRule>
  </conditionalFormatting>
  <conditionalFormatting sqref="D212:F212">
    <cfRule type="containsBlanks" dxfId="479" priority="480">
      <formula>LEN(TRIM(D212))=0</formula>
    </cfRule>
  </conditionalFormatting>
  <conditionalFormatting sqref="I212">
    <cfRule type="containsBlanks" dxfId="478" priority="479">
      <formula>LEN(TRIM(I212))=0</formula>
    </cfRule>
  </conditionalFormatting>
  <conditionalFormatting sqref="L212">
    <cfRule type="containsBlanks" dxfId="477" priority="478">
      <formula>LEN(TRIM(L212))=0</formula>
    </cfRule>
  </conditionalFormatting>
  <conditionalFormatting sqref="M212:O212">
    <cfRule type="containsBlanks" dxfId="476" priority="477">
      <formula>LEN(TRIM(M212))=0</formula>
    </cfRule>
  </conditionalFormatting>
  <conditionalFormatting sqref="Q212">
    <cfRule type="containsBlanks" dxfId="475" priority="476">
      <formula>LEN(TRIM(Q212))=0</formula>
    </cfRule>
  </conditionalFormatting>
  <conditionalFormatting sqref="D214:F214">
    <cfRule type="containsBlanks" dxfId="474" priority="475">
      <formula>LEN(TRIM(D214))=0</formula>
    </cfRule>
  </conditionalFormatting>
  <conditionalFormatting sqref="M214:O214">
    <cfRule type="containsBlanks" dxfId="473" priority="474">
      <formula>LEN(TRIM(M214))=0</formula>
    </cfRule>
  </conditionalFormatting>
  <conditionalFormatting sqref="Q224:Q225 I224:I225 C226:F226 C227 E228 E224:E225 L231 L226:O226 N224:N225 L227 N229:O229 N228 N230 Q228:Q230 C229:F231 I228:I231">
    <cfRule type="containsBlanks" dxfId="472" priority="473">
      <formula>LEN(TRIM(C224))=0</formula>
    </cfRule>
  </conditionalFormatting>
  <conditionalFormatting sqref="L238 C238 I234:I235 Q234:Q235 D235:F235 M235:O235 M237:O237 D237:F237 Q237 I237">
    <cfRule type="containsBlanks" dxfId="471" priority="472">
      <formula>LEN(TRIM(C234))=0</formula>
    </cfRule>
  </conditionalFormatting>
  <conditionalFormatting sqref="H230">
    <cfRule type="containsBlanks" dxfId="470" priority="471">
      <formula>LEN(TRIM(H230))=0</formula>
    </cfRule>
  </conditionalFormatting>
  <conditionalFormatting sqref="H229">
    <cfRule type="containsBlanks" dxfId="469" priority="470">
      <formula>LEN(TRIM(H229))=0</formula>
    </cfRule>
  </conditionalFormatting>
  <conditionalFormatting sqref="J229">
    <cfRule type="containsBlanks" dxfId="468" priority="469">
      <formula>LEN(TRIM(J229))=0</formula>
    </cfRule>
  </conditionalFormatting>
  <conditionalFormatting sqref="J230">
    <cfRule type="containsBlanks" dxfId="467" priority="468">
      <formula>LEN(TRIM(J230))=0</formula>
    </cfRule>
  </conditionalFormatting>
  <conditionalFormatting sqref="D232:F232">
    <cfRule type="containsBlanks" dxfId="466" priority="467">
      <formula>LEN(TRIM(D232))=0</formula>
    </cfRule>
  </conditionalFormatting>
  <conditionalFormatting sqref="I232">
    <cfRule type="containsBlanks" dxfId="465" priority="466">
      <formula>LEN(TRIM(I232))=0</formula>
    </cfRule>
  </conditionalFormatting>
  <conditionalFormatting sqref="M232:O232">
    <cfRule type="containsBlanks" dxfId="464" priority="465">
      <formula>LEN(TRIM(M232))=0</formula>
    </cfRule>
  </conditionalFormatting>
  <conditionalFormatting sqref="Q232">
    <cfRule type="containsBlanks" dxfId="463" priority="464">
      <formula>LEN(TRIM(Q232))=0</formula>
    </cfRule>
  </conditionalFormatting>
  <conditionalFormatting sqref="D234:F234">
    <cfRule type="containsBlanks" dxfId="462" priority="463">
      <formula>LEN(TRIM(D234))=0</formula>
    </cfRule>
  </conditionalFormatting>
  <conditionalFormatting sqref="M234:O234">
    <cfRule type="containsBlanks" dxfId="461" priority="462">
      <formula>LEN(TRIM(M234))=0</formula>
    </cfRule>
  </conditionalFormatting>
  <conditionalFormatting sqref="C224:C225">
    <cfRule type="containsBlanks" dxfId="460" priority="461">
      <formula>LEN(TRIM(C224))=0</formula>
    </cfRule>
  </conditionalFormatting>
  <conditionalFormatting sqref="C228">
    <cfRule type="containsBlanks" dxfId="459" priority="460">
      <formula>LEN(TRIM(C228))=0</formula>
    </cfRule>
  </conditionalFormatting>
  <conditionalFormatting sqref="C232">
    <cfRule type="containsBlanks" dxfId="458" priority="459">
      <formula>LEN(TRIM(C232))=0</formula>
    </cfRule>
  </conditionalFormatting>
  <conditionalFormatting sqref="C234">
    <cfRule type="containsBlanks" dxfId="457" priority="458">
      <formula>LEN(TRIM(C234))=0</formula>
    </cfRule>
  </conditionalFormatting>
  <conditionalFormatting sqref="C235">
    <cfRule type="containsBlanks" dxfId="456" priority="457">
      <formula>LEN(TRIM(C235))=0</formula>
    </cfRule>
  </conditionalFormatting>
  <conditionalFormatting sqref="C237">
    <cfRule type="containsBlanks" dxfId="455" priority="456">
      <formula>LEN(TRIM(C237))=0</formula>
    </cfRule>
  </conditionalFormatting>
  <conditionalFormatting sqref="D223:D225">
    <cfRule type="containsBlanks" dxfId="454" priority="455">
      <formula>LEN(TRIM(D223))=0</formula>
    </cfRule>
  </conditionalFormatting>
  <conditionalFormatting sqref="D227:D228">
    <cfRule type="containsBlanks" dxfId="453" priority="454">
      <formula>LEN(TRIM(D227))=0</formula>
    </cfRule>
  </conditionalFormatting>
  <conditionalFormatting sqref="D238">
    <cfRule type="containsBlanks" dxfId="452" priority="453">
      <formula>LEN(TRIM(D238))=0</formula>
    </cfRule>
  </conditionalFormatting>
  <conditionalFormatting sqref="E238">
    <cfRule type="containsBlanks" dxfId="451" priority="452">
      <formula>LEN(TRIM(E238))=0</formula>
    </cfRule>
  </conditionalFormatting>
  <conditionalFormatting sqref="F238">
    <cfRule type="containsBlanks" dxfId="450" priority="451">
      <formula>LEN(TRIM(F238))=0</formula>
    </cfRule>
  </conditionalFormatting>
  <conditionalFormatting sqref="F228">
    <cfRule type="containsBlanks" dxfId="449" priority="450">
      <formula>LEN(TRIM(F228))=0</formula>
    </cfRule>
  </conditionalFormatting>
  <conditionalFormatting sqref="F225">
    <cfRule type="containsBlanks" dxfId="448" priority="449">
      <formula>LEN(TRIM(F225))=0</formula>
    </cfRule>
  </conditionalFormatting>
  <conditionalFormatting sqref="F224">
    <cfRule type="containsBlanks" dxfId="447" priority="448">
      <formula>LEN(TRIM(F224))=0</formula>
    </cfRule>
  </conditionalFormatting>
  <conditionalFormatting sqref="I226">
    <cfRule type="containsBlanks" dxfId="446" priority="447">
      <formula>LEN(TRIM(I226))=0</formula>
    </cfRule>
  </conditionalFormatting>
  <conditionalFormatting sqref="I238">
    <cfRule type="containsBlanks" dxfId="445" priority="446">
      <formula>LEN(TRIM(I238))=0</formula>
    </cfRule>
  </conditionalFormatting>
  <conditionalFormatting sqref="L232 L237 L234:L235">
    <cfRule type="containsBlanks" dxfId="444" priority="445">
      <formula>LEN(TRIM(L232))=0</formula>
    </cfRule>
  </conditionalFormatting>
  <conditionalFormatting sqref="L230">
    <cfRule type="containsBlanks" dxfId="443" priority="444">
      <formula>LEN(TRIM(L230))=0</formula>
    </cfRule>
  </conditionalFormatting>
  <conditionalFormatting sqref="L229">
    <cfRule type="containsBlanks" dxfId="442" priority="443">
      <formula>LEN(TRIM(L229))=0</formula>
    </cfRule>
  </conditionalFormatting>
  <conditionalFormatting sqref="L228">
    <cfRule type="containsBlanks" dxfId="441" priority="442">
      <formula>LEN(TRIM(L228))=0</formula>
    </cfRule>
  </conditionalFormatting>
  <conditionalFormatting sqref="L225">
    <cfRule type="containsBlanks" dxfId="440" priority="441">
      <formula>LEN(TRIM(L225))=0</formula>
    </cfRule>
  </conditionalFormatting>
  <conditionalFormatting sqref="L224">
    <cfRule type="containsBlanks" dxfId="439" priority="440">
      <formula>LEN(TRIM(L224))=0</formula>
    </cfRule>
  </conditionalFormatting>
  <conditionalFormatting sqref="M223:M225">
    <cfRule type="containsBlanks" dxfId="438" priority="439">
      <formula>LEN(TRIM(M223))=0</formula>
    </cfRule>
  </conditionalFormatting>
  <conditionalFormatting sqref="M228">
    <cfRule type="containsBlanks" dxfId="437" priority="438">
      <formula>LEN(TRIM(M228))=0</formula>
    </cfRule>
  </conditionalFormatting>
  <conditionalFormatting sqref="M230">
    <cfRule type="containsBlanks" dxfId="436" priority="437">
      <formula>LEN(TRIM(M230))=0</formula>
    </cfRule>
  </conditionalFormatting>
  <conditionalFormatting sqref="M231">
    <cfRule type="containsBlanks" dxfId="435" priority="436">
      <formula>LEN(TRIM(M231))=0</formula>
    </cfRule>
  </conditionalFormatting>
  <conditionalFormatting sqref="M238">
    <cfRule type="containsBlanks" dxfId="434" priority="435">
      <formula>LEN(TRIM(M238))=0</formula>
    </cfRule>
  </conditionalFormatting>
  <conditionalFormatting sqref="N238">
    <cfRule type="containsBlanks" dxfId="433" priority="434">
      <formula>LEN(TRIM(N238))=0</formula>
    </cfRule>
  </conditionalFormatting>
  <conditionalFormatting sqref="N231">
    <cfRule type="containsBlanks" dxfId="432" priority="433">
      <formula>LEN(TRIM(N231))=0</formula>
    </cfRule>
  </conditionalFormatting>
  <conditionalFormatting sqref="O223:O225">
    <cfRule type="containsBlanks" dxfId="431" priority="432">
      <formula>LEN(TRIM(O223))=0</formula>
    </cfRule>
  </conditionalFormatting>
  <conditionalFormatting sqref="O228">
    <cfRule type="containsBlanks" dxfId="430" priority="431">
      <formula>LEN(TRIM(O228))=0</formula>
    </cfRule>
  </conditionalFormatting>
  <conditionalFormatting sqref="O230">
    <cfRule type="containsBlanks" dxfId="429" priority="430">
      <formula>LEN(TRIM(O230))=0</formula>
    </cfRule>
  </conditionalFormatting>
  <conditionalFormatting sqref="O231">
    <cfRule type="containsBlanks" dxfId="428" priority="429">
      <formula>LEN(TRIM(O231))=0</formula>
    </cfRule>
  </conditionalFormatting>
  <conditionalFormatting sqref="O238">
    <cfRule type="containsBlanks" dxfId="427" priority="428">
      <formula>LEN(TRIM(O238))=0</formula>
    </cfRule>
  </conditionalFormatting>
  <conditionalFormatting sqref="Q238">
    <cfRule type="containsBlanks" dxfId="426" priority="427">
      <formula>LEN(TRIM(Q238))=0</formula>
    </cfRule>
  </conditionalFormatting>
  <conditionalFormatting sqref="Q231">
    <cfRule type="containsBlanks" dxfId="425" priority="426">
      <formula>LEN(TRIM(Q231))=0</formula>
    </cfRule>
  </conditionalFormatting>
  <conditionalFormatting sqref="Q226">
    <cfRule type="containsBlanks" dxfId="424" priority="425">
      <formula>LEN(TRIM(Q226))=0</formula>
    </cfRule>
  </conditionalFormatting>
  <conditionalFormatting sqref="L199:O199 Q199">
    <cfRule type="containsBlanks" dxfId="423" priority="424">
      <formula>LEN(TRIM(L199))=0</formula>
    </cfRule>
  </conditionalFormatting>
  <conditionalFormatting sqref="C216:F216 I216">
    <cfRule type="containsBlanks" dxfId="422" priority="423">
      <formula>LEN(TRIM(C216))=0</formula>
    </cfRule>
  </conditionalFormatting>
  <conditionalFormatting sqref="L216:O216 Q216">
    <cfRule type="containsBlanks" dxfId="421" priority="422">
      <formula>LEN(TRIM(L216))=0</formula>
    </cfRule>
  </conditionalFormatting>
  <conditionalFormatting sqref="E236 I236">
    <cfRule type="containsBlanks" dxfId="420" priority="421">
      <formula>LEN(TRIM(E236))=0</formula>
    </cfRule>
  </conditionalFormatting>
  <conditionalFormatting sqref="N236 Q236">
    <cfRule type="containsBlanks" dxfId="419" priority="420">
      <formula>LEN(TRIM(N236))=0</formula>
    </cfRule>
  </conditionalFormatting>
  <conditionalFormatting sqref="C236">
    <cfRule type="containsBlanks" dxfId="418" priority="419">
      <formula>LEN(TRIM(C236))=0</formula>
    </cfRule>
  </conditionalFormatting>
  <conditionalFormatting sqref="D236">
    <cfRule type="containsBlanks" dxfId="417" priority="418">
      <formula>LEN(TRIM(D236))=0</formula>
    </cfRule>
  </conditionalFormatting>
  <conditionalFormatting sqref="F236">
    <cfRule type="containsBlanks" dxfId="416" priority="417">
      <formula>LEN(TRIM(F236))=0</formula>
    </cfRule>
  </conditionalFormatting>
  <conditionalFormatting sqref="L236">
    <cfRule type="containsBlanks" dxfId="415" priority="416">
      <formula>LEN(TRIM(L236))=0</formula>
    </cfRule>
  </conditionalFormatting>
  <conditionalFormatting sqref="M236">
    <cfRule type="containsBlanks" dxfId="414" priority="415">
      <formula>LEN(TRIM(M236))=0</formula>
    </cfRule>
  </conditionalFormatting>
  <conditionalFormatting sqref="O236">
    <cfRule type="containsBlanks" dxfId="413" priority="414">
      <formula>LEN(TRIM(O236))=0</formula>
    </cfRule>
  </conditionalFormatting>
  <conditionalFormatting sqref="Q213 I213 C213:F213 L213:O213">
    <cfRule type="containsBlanks" dxfId="412" priority="413">
      <formula>LEN(TRIM(C213))=0</formula>
    </cfRule>
  </conditionalFormatting>
  <conditionalFormatting sqref="Q233 I233 C233:F233 L233:O233">
    <cfRule type="containsBlanks" dxfId="411" priority="412">
      <formula>LEN(TRIM(C233))=0</formula>
    </cfRule>
  </conditionalFormatting>
  <conditionalFormatting sqref="Q219 I219 C219:F219 L219:O219">
    <cfRule type="containsBlanks" dxfId="410" priority="411">
      <formula>LEN(TRIM(C219))=0</formula>
    </cfRule>
  </conditionalFormatting>
  <conditionalFormatting sqref="L239 C239">
    <cfRule type="containsBlanks" dxfId="409" priority="410">
      <formula>LEN(TRIM(C239))=0</formula>
    </cfRule>
  </conditionalFormatting>
  <conditionalFormatting sqref="D239">
    <cfRule type="containsBlanks" dxfId="408" priority="409">
      <formula>LEN(TRIM(D239))=0</formula>
    </cfRule>
  </conditionalFormatting>
  <conditionalFormatting sqref="E239">
    <cfRule type="containsBlanks" dxfId="407" priority="408">
      <formula>LEN(TRIM(E239))=0</formula>
    </cfRule>
  </conditionalFormatting>
  <conditionalFormatting sqref="F239">
    <cfRule type="containsBlanks" dxfId="406" priority="407">
      <formula>LEN(TRIM(F239))=0</formula>
    </cfRule>
  </conditionalFormatting>
  <conditionalFormatting sqref="I239">
    <cfRule type="containsBlanks" dxfId="405" priority="406">
      <formula>LEN(TRIM(I239))=0</formula>
    </cfRule>
  </conditionalFormatting>
  <conditionalFormatting sqref="M239">
    <cfRule type="containsBlanks" dxfId="404" priority="405">
      <formula>LEN(TRIM(M239))=0</formula>
    </cfRule>
  </conditionalFormatting>
  <conditionalFormatting sqref="N239">
    <cfRule type="containsBlanks" dxfId="403" priority="404">
      <formula>LEN(TRIM(N239))=0</formula>
    </cfRule>
  </conditionalFormatting>
  <conditionalFormatting sqref="O239">
    <cfRule type="containsBlanks" dxfId="402" priority="403">
      <formula>LEN(TRIM(O239))=0</formula>
    </cfRule>
  </conditionalFormatting>
  <conditionalFormatting sqref="Q239">
    <cfRule type="containsBlanks" dxfId="401" priority="402">
      <formula>LEN(TRIM(Q239))=0</formula>
    </cfRule>
  </conditionalFormatting>
  <conditionalFormatting sqref="E227">
    <cfRule type="containsBlanks" dxfId="400" priority="401">
      <formula>LEN(TRIM(E227))=0</formula>
    </cfRule>
  </conditionalFormatting>
  <conditionalFormatting sqref="F227">
    <cfRule type="containsBlanks" dxfId="399" priority="400">
      <formula>LEN(TRIM(F227))=0</formula>
    </cfRule>
  </conditionalFormatting>
  <conditionalFormatting sqref="I227">
    <cfRule type="containsBlanks" dxfId="398" priority="399">
      <formula>LEN(TRIM(I227))=0</formula>
    </cfRule>
  </conditionalFormatting>
  <conditionalFormatting sqref="M227">
    <cfRule type="containsBlanks" dxfId="397" priority="398">
      <formula>LEN(TRIM(M227))=0</formula>
    </cfRule>
  </conditionalFormatting>
  <conditionalFormatting sqref="N227">
    <cfRule type="containsBlanks" dxfId="396" priority="397">
      <formula>LEN(TRIM(N227))=0</formula>
    </cfRule>
  </conditionalFormatting>
  <conditionalFormatting sqref="O227">
    <cfRule type="containsBlanks" dxfId="395" priority="396">
      <formula>LEN(TRIM(O227))=0</formula>
    </cfRule>
  </conditionalFormatting>
  <conditionalFormatting sqref="Q227">
    <cfRule type="containsBlanks" dxfId="394" priority="395">
      <formula>LEN(TRIM(Q227))=0</formula>
    </cfRule>
  </conditionalFormatting>
  <conditionalFormatting sqref="M229">
    <cfRule type="containsBlanks" dxfId="393" priority="394">
      <formula>LEN(TRIM(M229))=0</formula>
    </cfRule>
  </conditionalFormatting>
  <conditionalFormatting sqref="F215">
    <cfRule type="containsBlanks" dxfId="392" priority="393">
      <formula>LEN(TRIM(F215))=0</formula>
    </cfRule>
  </conditionalFormatting>
  <conditionalFormatting sqref="I191">
    <cfRule type="containsBlanks" dxfId="391" priority="392">
      <formula>LEN(TRIM(I191))=0</formula>
    </cfRule>
  </conditionalFormatting>
  <conditionalFormatting sqref="I134:I137">
    <cfRule type="containsBlanks" dxfId="390" priority="391">
      <formula>LEN(TRIM(I134))=0</formula>
    </cfRule>
  </conditionalFormatting>
  <conditionalFormatting sqref="L143:O143 C141 L141 C143:F143 Q145:Q146 L145:O146 I141:I146 Q141:Q143 C145:F146 D144:E144">
    <cfRule type="containsBlanks" dxfId="389" priority="390">
      <formula>LEN(TRIM(C141))=0</formula>
    </cfRule>
  </conditionalFormatting>
  <conditionalFormatting sqref="C140">
    <cfRule type="containsBlanks" dxfId="388" priority="389">
      <formula>LEN(TRIM(C140))=0</formula>
    </cfRule>
  </conditionalFormatting>
  <conditionalFormatting sqref="D140:F140">
    <cfRule type="containsBlanks" dxfId="387" priority="388">
      <formula>LEN(TRIM(D140))=0</formula>
    </cfRule>
  </conditionalFormatting>
  <conditionalFormatting sqref="I140">
    <cfRule type="containsBlanks" dxfId="386" priority="387">
      <formula>LEN(TRIM(I140))=0</formula>
    </cfRule>
  </conditionalFormatting>
  <conditionalFormatting sqref="L140">
    <cfRule type="containsBlanks" dxfId="385" priority="386">
      <formula>LEN(TRIM(L140))=0</formula>
    </cfRule>
  </conditionalFormatting>
  <conditionalFormatting sqref="M140:O140">
    <cfRule type="containsBlanks" dxfId="384" priority="385">
      <formula>LEN(TRIM(M140))=0</formula>
    </cfRule>
  </conditionalFormatting>
  <conditionalFormatting sqref="Q140">
    <cfRule type="containsBlanks" dxfId="383" priority="384">
      <formula>LEN(TRIM(Q140))=0</formula>
    </cfRule>
  </conditionalFormatting>
  <conditionalFormatting sqref="D141:F141 F142">
    <cfRule type="containsBlanks" dxfId="382" priority="383">
      <formula>LEN(TRIM(D141))=0</formula>
    </cfRule>
  </conditionalFormatting>
  <conditionalFormatting sqref="M141:O141">
    <cfRule type="containsBlanks" dxfId="381" priority="382">
      <formula>LEN(TRIM(M141))=0</formula>
    </cfRule>
  </conditionalFormatting>
  <conditionalFormatting sqref="L144:O144 Q144">
    <cfRule type="containsBlanks" dxfId="380" priority="381">
      <formula>LEN(TRIM(L144))=0</formula>
    </cfRule>
  </conditionalFormatting>
  <conditionalFormatting sqref="Q147 I147 C147:F147 L147:O147">
    <cfRule type="containsBlanks" dxfId="379" priority="380">
      <formula>LEN(TRIM(C147))=0</formula>
    </cfRule>
  </conditionalFormatting>
  <conditionalFormatting sqref="C142:E142">
    <cfRule type="containsBlanks" dxfId="378" priority="377">
      <formula>LEN(TRIM(C142))=0</formula>
    </cfRule>
  </conditionalFormatting>
  <conditionalFormatting sqref="O142">
    <cfRule type="containsBlanks" dxfId="377" priority="379">
      <formula>LEN(TRIM(O142))=0</formula>
    </cfRule>
  </conditionalFormatting>
  <conditionalFormatting sqref="L142:N142">
    <cfRule type="containsBlanks" dxfId="376" priority="378">
      <formula>LEN(TRIM(L142))=0</formula>
    </cfRule>
  </conditionalFormatting>
  <conditionalFormatting sqref="I155:I156 Q151:Q156 C151:F156 L151:O156">
    <cfRule type="containsBlanks" dxfId="375" priority="376">
      <formula>LEN(TRIM(C151))=0</formula>
    </cfRule>
  </conditionalFormatting>
  <conditionalFormatting sqref="I151:I154">
    <cfRule type="containsBlanks" dxfId="374" priority="375">
      <formula>LEN(TRIM(I151))=0</formula>
    </cfRule>
  </conditionalFormatting>
  <conditionalFormatting sqref="L161:O161 C159 L159 Q163:Q164 L163:O164 I159:I164 Q159:Q161 C163:F164 C162:E162 C161:F161">
    <cfRule type="containsBlanks" dxfId="373" priority="374">
      <formula>LEN(TRIM(C159))=0</formula>
    </cfRule>
  </conditionalFormatting>
  <conditionalFormatting sqref="C157">
    <cfRule type="containsBlanks" dxfId="372" priority="373">
      <formula>LEN(TRIM(C157))=0</formula>
    </cfRule>
  </conditionalFormatting>
  <conditionalFormatting sqref="D157:F157">
    <cfRule type="containsBlanks" dxfId="371" priority="372">
      <formula>LEN(TRIM(D157))=0</formula>
    </cfRule>
  </conditionalFormatting>
  <conditionalFormatting sqref="I157">
    <cfRule type="containsBlanks" dxfId="370" priority="371">
      <formula>LEN(TRIM(I157))=0</formula>
    </cfRule>
  </conditionalFormatting>
  <conditionalFormatting sqref="L157">
    <cfRule type="containsBlanks" dxfId="369" priority="370">
      <formula>LEN(TRIM(L157))=0</formula>
    </cfRule>
  </conditionalFormatting>
  <conditionalFormatting sqref="M157:O157">
    <cfRule type="containsBlanks" dxfId="368" priority="369">
      <formula>LEN(TRIM(M157))=0</formula>
    </cfRule>
  </conditionalFormatting>
  <conditionalFormatting sqref="Q157">
    <cfRule type="containsBlanks" dxfId="367" priority="368">
      <formula>LEN(TRIM(Q157))=0</formula>
    </cfRule>
  </conditionalFormatting>
  <conditionalFormatting sqref="D159:F159 F160">
    <cfRule type="containsBlanks" dxfId="366" priority="367">
      <formula>LEN(TRIM(D159))=0</formula>
    </cfRule>
  </conditionalFormatting>
  <conditionalFormatting sqref="M159:O159">
    <cfRule type="containsBlanks" dxfId="365" priority="366">
      <formula>LEN(TRIM(M159))=0</formula>
    </cfRule>
  </conditionalFormatting>
  <conditionalFormatting sqref="L162:O162 Q162">
    <cfRule type="containsBlanks" dxfId="364" priority="365">
      <formula>LEN(TRIM(L162))=0</formula>
    </cfRule>
  </conditionalFormatting>
  <conditionalFormatting sqref="Q165 I165 C165:F165 L165:O165">
    <cfRule type="containsBlanks" dxfId="363" priority="364">
      <formula>LEN(TRIM(C165))=0</formula>
    </cfRule>
  </conditionalFormatting>
  <conditionalFormatting sqref="C160:E160">
    <cfRule type="containsBlanks" dxfId="362" priority="361">
      <formula>LEN(TRIM(C160))=0</formula>
    </cfRule>
  </conditionalFormatting>
  <conditionalFormatting sqref="O160">
    <cfRule type="containsBlanks" dxfId="361" priority="363">
      <formula>LEN(TRIM(O160))=0</formula>
    </cfRule>
  </conditionalFormatting>
  <conditionalFormatting sqref="L160:N160">
    <cfRule type="containsBlanks" dxfId="360" priority="362">
      <formula>LEN(TRIM(L160))=0</formula>
    </cfRule>
  </conditionalFormatting>
  <conditionalFormatting sqref="I173 C169:F173 L169:O174 Q169:Q174">
    <cfRule type="containsBlanks" dxfId="359" priority="360">
      <formula>LEN(TRIM(C169))=0</formula>
    </cfRule>
  </conditionalFormatting>
  <conditionalFormatting sqref="I169:I171">
    <cfRule type="containsBlanks" dxfId="358" priority="359">
      <formula>LEN(TRIM(I169))=0</formula>
    </cfRule>
  </conditionalFormatting>
  <conditionalFormatting sqref="M179:N179 C182 Q181 L182 I177:I181 Q177:Q179 D179:E179 D181:F181 E180 M181:O181">
    <cfRule type="containsBlanks" dxfId="357" priority="358">
      <formula>LEN(TRIM(C177))=0</formula>
    </cfRule>
  </conditionalFormatting>
  <conditionalFormatting sqref="D175:F176">
    <cfRule type="containsBlanks" dxfId="356" priority="357">
      <formula>LEN(TRIM(D175))=0</formula>
    </cfRule>
  </conditionalFormatting>
  <conditionalFormatting sqref="I175">
    <cfRule type="containsBlanks" dxfId="355" priority="356">
      <formula>LEN(TRIM(I175))=0</formula>
    </cfRule>
  </conditionalFormatting>
  <conditionalFormatting sqref="M175:O175">
    <cfRule type="containsBlanks" dxfId="354" priority="355">
      <formula>LEN(TRIM(M175))=0</formula>
    </cfRule>
  </conditionalFormatting>
  <conditionalFormatting sqref="Q175">
    <cfRule type="containsBlanks" dxfId="353" priority="354">
      <formula>LEN(TRIM(Q175))=0</formula>
    </cfRule>
  </conditionalFormatting>
  <conditionalFormatting sqref="D177:F177">
    <cfRule type="containsBlanks" dxfId="352" priority="353">
      <formula>LEN(TRIM(D177))=0</formula>
    </cfRule>
  </conditionalFormatting>
  <conditionalFormatting sqref="M177:O177">
    <cfRule type="containsBlanks" dxfId="351" priority="352">
      <formula>LEN(TRIM(M177))=0</formula>
    </cfRule>
  </conditionalFormatting>
  <conditionalFormatting sqref="N180 Q180">
    <cfRule type="containsBlanks" dxfId="350" priority="351">
      <formula>LEN(TRIM(N180))=0</formula>
    </cfRule>
  </conditionalFormatting>
  <conditionalFormatting sqref="C183 L183">
    <cfRule type="containsBlanks" dxfId="349" priority="350">
      <formula>LEN(TRIM(C183))=0</formula>
    </cfRule>
  </conditionalFormatting>
  <conditionalFormatting sqref="C178:E178">
    <cfRule type="containsBlanks" dxfId="348" priority="348">
      <formula>LEN(TRIM(C178))=0</formula>
    </cfRule>
  </conditionalFormatting>
  <conditionalFormatting sqref="L178:N178">
    <cfRule type="containsBlanks" dxfId="347" priority="349">
      <formula>LEN(TRIM(L178))=0</formula>
    </cfRule>
  </conditionalFormatting>
  <conditionalFormatting sqref="C175 C177">
    <cfRule type="containsBlanks" dxfId="346" priority="347">
      <formula>LEN(TRIM(C175))=0</formula>
    </cfRule>
  </conditionalFormatting>
  <conditionalFormatting sqref="C179:C181">
    <cfRule type="containsBlanks" dxfId="345" priority="346">
      <formula>LEN(TRIM(C179))=0</formula>
    </cfRule>
  </conditionalFormatting>
  <conditionalFormatting sqref="D180">
    <cfRule type="containsBlanks" dxfId="344" priority="345">
      <formula>LEN(TRIM(D180))=0</formula>
    </cfRule>
  </conditionalFormatting>
  <conditionalFormatting sqref="D182:D183">
    <cfRule type="containsBlanks" dxfId="343" priority="344">
      <formula>LEN(TRIM(D182))=0</formula>
    </cfRule>
  </conditionalFormatting>
  <conditionalFormatting sqref="E182:E183">
    <cfRule type="containsBlanks" dxfId="342" priority="343">
      <formula>LEN(TRIM(E182))=0</formula>
    </cfRule>
  </conditionalFormatting>
  <conditionalFormatting sqref="F178">
    <cfRule type="containsBlanks" dxfId="341" priority="342">
      <formula>LEN(TRIM(F178))=0</formula>
    </cfRule>
  </conditionalFormatting>
  <conditionalFormatting sqref="F180">
    <cfRule type="containsBlanks" dxfId="340" priority="341">
      <formula>LEN(TRIM(F180))=0</formula>
    </cfRule>
  </conditionalFormatting>
  <conditionalFormatting sqref="F182:F183">
    <cfRule type="containsBlanks" dxfId="339" priority="340">
      <formula>LEN(TRIM(F182))=0</formula>
    </cfRule>
  </conditionalFormatting>
  <conditionalFormatting sqref="I172">
    <cfRule type="containsBlanks" dxfId="338" priority="339">
      <formula>LEN(TRIM(I172))=0</formula>
    </cfRule>
  </conditionalFormatting>
  <conditionalFormatting sqref="I182:I183">
    <cfRule type="containsBlanks" dxfId="337" priority="338">
      <formula>LEN(TRIM(I182))=0</formula>
    </cfRule>
  </conditionalFormatting>
  <conditionalFormatting sqref="L175 L177">
    <cfRule type="containsBlanks" dxfId="336" priority="337">
      <formula>LEN(TRIM(L175))=0</formula>
    </cfRule>
  </conditionalFormatting>
  <conditionalFormatting sqref="L179:L181">
    <cfRule type="containsBlanks" dxfId="335" priority="336">
      <formula>LEN(TRIM(L179))=0</formula>
    </cfRule>
  </conditionalFormatting>
  <conditionalFormatting sqref="M180">
    <cfRule type="containsBlanks" dxfId="334" priority="335">
      <formula>LEN(TRIM(M180))=0</formula>
    </cfRule>
  </conditionalFormatting>
  <conditionalFormatting sqref="M182:M183">
    <cfRule type="containsBlanks" dxfId="333" priority="334">
      <formula>LEN(TRIM(M182))=0</formula>
    </cfRule>
  </conditionalFormatting>
  <conditionalFormatting sqref="N182:N183">
    <cfRule type="containsBlanks" dxfId="332" priority="333">
      <formula>LEN(TRIM(N182))=0</formula>
    </cfRule>
  </conditionalFormatting>
  <conditionalFormatting sqref="O178">
    <cfRule type="containsBlanks" dxfId="331" priority="332">
      <formula>LEN(TRIM(O178))=0</formula>
    </cfRule>
  </conditionalFormatting>
  <conditionalFormatting sqref="O180">
    <cfRule type="containsBlanks" dxfId="330" priority="331">
      <formula>LEN(TRIM(O180))=0</formula>
    </cfRule>
  </conditionalFormatting>
  <conditionalFormatting sqref="O182:O183">
    <cfRule type="containsBlanks" dxfId="329" priority="330">
      <formula>LEN(TRIM(O182))=0</formula>
    </cfRule>
  </conditionalFormatting>
  <conditionalFormatting sqref="Q182:Q183">
    <cfRule type="containsBlanks" dxfId="328" priority="329">
      <formula>LEN(TRIM(Q182))=0</formula>
    </cfRule>
  </conditionalFormatting>
  <conditionalFormatting sqref="C144">
    <cfRule type="containsBlanks" dxfId="327" priority="328">
      <formula>LEN(TRIM(C144))=0</formula>
    </cfRule>
  </conditionalFormatting>
  <conditionalFormatting sqref="F144">
    <cfRule type="containsBlanks" dxfId="326" priority="327">
      <formula>LEN(TRIM(F144))=0</formula>
    </cfRule>
  </conditionalFormatting>
  <conditionalFormatting sqref="F162">
    <cfRule type="containsBlanks" dxfId="325" priority="326">
      <formula>LEN(TRIM(F162))=0</formula>
    </cfRule>
  </conditionalFormatting>
  <conditionalFormatting sqref="C176">
    <cfRule type="containsBlanks" dxfId="324" priority="325">
      <formula>LEN(TRIM(C176))=0</formula>
    </cfRule>
  </conditionalFormatting>
  <conditionalFormatting sqref="I176">
    <cfRule type="containsBlanks" dxfId="323" priority="324">
      <formula>LEN(TRIM(I176))=0</formula>
    </cfRule>
  </conditionalFormatting>
  <conditionalFormatting sqref="L176">
    <cfRule type="containsBlanks" dxfId="322" priority="323">
      <formula>LEN(TRIM(L176))=0</formula>
    </cfRule>
  </conditionalFormatting>
  <conditionalFormatting sqref="Q176">
    <cfRule type="containsBlanks" dxfId="321" priority="322">
      <formula>LEN(TRIM(Q176))=0</formula>
    </cfRule>
  </conditionalFormatting>
  <conditionalFormatting sqref="D158:F158">
    <cfRule type="containsBlanks" dxfId="320" priority="321">
      <formula>LEN(TRIM(D158))=0</formula>
    </cfRule>
  </conditionalFormatting>
  <conditionalFormatting sqref="M158:O158">
    <cfRule type="containsBlanks" dxfId="319" priority="320">
      <formula>LEN(TRIM(M158))=0</formula>
    </cfRule>
  </conditionalFormatting>
  <conditionalFormatting sqref="C158">
    <cfRule type="containsBlanks" dxfId="318" priority="319">
      <formula>LEN(TRIM(C158))=0</formula>
    </cfRule>
  </conditionalFormatting>
  <conditionalFormatting sqref="I158">
    <cfRule type="containsBlanks" dxfId="317" priority="318">
      <formula>LEN(TRIM(I158))=0</formula>
    </cfRule>
  </conditionalFormatting>
  <conditionalFormatting sqref="L158">
    <cfRule type="containsBlanks" dxfId="316" priority="317">
      <formula>LEN(TRIM(L158))=0</formula>
    </cfRule>
  </conditionalFormatting>
  <conditionalFormatting sqref="Q158">
    <cfRule type="containsBlanks" dxfId="315" priority="316">
      <formula>LEN(TRIM(Q158))=0</formula>
    </cfRule>
  </conditionalFormatting>
  <conditionalFormatting sqref="M176:O176">
    <cfRule type="containsBlanks" dxfId="314" priority="315">
      <formula>LEN(TRIM(M176))=0</formula>
    </cfRule>
  </conditionalFormatting>
  <conditionalFormatting sqref="F179">
    <cfRule type="containsBlanks" dxfId="313" priority="314">
      <formula>LEN(TRIM(F179))=0</formula>
    </cfRule>
  </conditionalFormatting>
  <conditionalFormatting sqref="O179">
    <cfRule type="containsBlanks" dxfId="312" priority="313">
      <formula>LEN(TRIM(O179))=0</formula>
    </cfRule>
  </conditionalFormatting>
  <conditionalFormatting sqref="C174:F174 I174">
    <cfRule type="containsBlanks" dxfId="311" priority="312">
      <formula>LEN(TRIM(C174))=0</formula>
    </cfRule>
  </conditionalFormatting>
  <conditionalFormatting sqref="D195:F195">
    <cfRule type="containsBlanks" dxfId="310" priority="311">
      <formula>LEN(TRIM(D195))=0</formula>
    </cfRule>
  </conditionalFormatting>
  <conditionalFormatting sqref="I195">
    <cfRule type="containsBlanks" dxfId="309" priority="310">
      <formula>LEN(TRIM(I195))=0</formula>
    </cfRule>
  </conditionalFormatting>
  <conditionalFormatting sqref="C139">
    <cfRule type="containsBlanks" dxfId="308" priority="309">
      <formula>LEN(TRIM(C139))=0</formula>
    </cfRule>
  </conditionalFormatting>
  <conditionalFormatting sqref="D139:F139">
    <cfRule type="containsBlanks" dxfId="307" priority="308">
      <formula>LEN(TRIM(D139))=0</formula>
    </cfRule>
  </conditionalFormatting>
  <conditionalFormatting sqref="I139">
    <cfRule type="containsBlanks" dxfId="306" priority="307">
      <formula>LEN(TRIM(I139))=0</formula>
    </cfRule>
  </conditionalFormatting>
  <conditionalFormatting sqref="C211">
    <cfRule type="containsBlanks" dxfId="305" priority="306">
      <formula>LEN(TRIM(C211))=0</formula>
    </cfRule>
  </conditionalFormatting>
  <conditionalFormatting sqref="D211:F211">
    <cfRule type="containsBlanks" dxfId="304" priority="305">
      <formula>LEN(TRIM(D211))=0</formula>
    </cfRule>
  </conditionalFormatting>
  <conditionalFormatting sqref="I211">
    <cfRule type="containsBlanks" dxfId="303" priority="304">
      <formula>LEN(TRIM(I211))=0</formula>
    </cfRule>
  </conditionalFormatting>
  <conditionalFormatting sqref="I92 C92:D92 F92">
    <cfRule type="containsBlanks" dxfId="302" priority="303">
      <formula>LEN(TRIM(C92))=0</formula>
    </cfRule>
  </conditionalFormatting>
  <conditionalFormatting sqref="C96:E96 Q98:Q99 L98:O99 C98:F99 D97:E97 L96:O96">
    <cfRule type="containsBlanks" dxfId="301" priority="302">
      <formula>LEN(TRIM(C96))=0</formula>
    </cfRule>
  </conditionalFormatting>
  <conditionalFormatting sqref="C94">
    <cfRule type="containsBlanks" dxfId="300" priority="301">
      <formula>LEN(TRIM(C94))=0</formula>
    </cfRule>
  </conditionalFormatting>
  <conditionalFormatting sqref="D94:F94">
    <cfRule type="containsBlanks" dxfId="299" priority="300">
      <formula>LEN(TRIM(D94))=0</formula>
    </cfRule>
  </conditionalFormatting>
  <conditionalFormatting sqref="I94">
    <cfRule type="containsBlanks" dxfId="298" priority="299">
      <formula>LEN(TRIM(I94))=0</formula>
    </cfRule>
  </conditionalFormatting>
  <conditionalFormatting sqref="L94">
    <cfRule type="containsBlanks" dxfId="297" priority="298">
      <formula>LEN(TRIM(L94))=0</formula>
    </cfRule>
  </conditionalFormatting>
  <conditionalFormatting sqref="M94:O94">
    <cfRule type="containsBlanks" dxfId="296" priority="297">
      <formula>LEN(TRIM(M94))=0</formula>
    </cfRule>
  </conditionalFormatting>
  <conditionalFormatting sqref="Q94">
    <cfRule type="containsBlanks" dxfId="295" priority="296">
      <formula>LEN(TRIM(Q94))=0</formula>
    </cfRule>
  </conditionalFormatting>
  <conditionalFormatting sqref="L97:O97 Q97">
    <cfRule type="containsBlanks" dxfId="294" priority="295">
      <formula>LEN(TRIM(L97))=0</formula>
    </cfRule>
  </conditionalFormatting>
  <conditionalFormatting sqref="Q100 I100 C100:F100 L100:O100">
    <cfRule type="containsBlanks" dxfId="293" priority="294">
      <formula>LEN(TRIM(C100))=0</formula>
    </cfRule>
  </conditionalFormatting>
  <conditionalFormatting sqref="C97">
    <cfRule type="containsBlanks" dxfId="292" priority="293">
      <formula>LEN(TRIM(C97))=0</formula>
    </cfRule>
  </conditionalFormatting>
  <conditionalFormatting sqref="F97">
    <cfRule type="containsBlanks" dxfId="291" priority="292">
      <formula>LEN(TRIM(F97))=0</formula>
    </cfRule>
  </conditionalFormatting>
  <conditionalFormatting sqref="C93">
    <cfRule type="containsBlanks" dxfId="290" priority="291">
      <formula>LEN(TRIM(C93))=0</formula>
    </cfRule>
  </conditionalFormatting>
  <conditionalFormatting sqref="D93:F93">
    <cfRule type="containsBlanks" dxfId="289" priority="290">
      <formula>LEN(TRIM(D93))=0</formula>
    </cfRule>
  </conditionalFormatting>
  <conditionalFormatting sqref="I93">
    <cfRule type="containsBlanks" dxfId="288" priority="289">
      <formula>LEN(TRIM(I93))=0</formula>
    </cfRule>
  </conditionalFormatting>
  <conditionalFormatting sqref="E92">
    <cfRule type="containsBlanks" dxfId="287" priority="288">
      <formula>LEN(TRIM(E92))=0</formula>
    </cfRule>
  </conditionalFormatting>
  <conditionalFormatting sqref="D95:F95">
    <cfRule type="containsBlanks" dxfId="286" priority="287">
      <formula>LEN(TRIM(D95))=0</formula>
    </cfRule>
  </conditionalFormatting>
  <conditionalFormatting sqref="M95:O95">
    <cfRule type="containsBlanks" dxfId="285" priority="286">
      <formula>LEN(TRIM(M95))=0</formula>
    </cfRule>
  </conditionalFormatting>
  <conditionalFormatting sqref="C95">
    <cfRule type="containsBlanks" dxfId="284" priority="285">
      <formula>LEN(TRIM(C95))=0</formula>
    </cfRule>
  </conditionalFormatting>
  <conditionalFormatting sqref="I95">
    <cfRule type="containsBlanks" dxfId="283" priority="284">
      <formula>LEN(TRIM(I95))=0</formula>
    </cfRule>
  </conditionalFormatting>
  <conditionalFormatting sqref="L95">
    <cfRule type="containsBlanks" dxfId="282" priority="283">
      <formula>LEN(TRIM(L95))=0</formula>
    </cfRule>
  </conditionalFormatting>
  <conditionalFormatting sqref="Q95">
    <cfRule type="containsBlanks" dxfId="281" priority="282">
      <formula>LEN(TRIM(Q95))=0</formula>
    </cfRule>
  </conditionalFormatting>
  <conditionalFormatting sqref="Q109">
    <cfRule type="containsBlanks" dxfId="280" priority="273">
      <formula>LEN(TRIM(Q109))=0</formula>
    </cfRule>
  </conditionalFormatting>
  <conditionalFormatting sqref="C108">
    <cfRule type="containsBlanks" dxfId="279" priority="268">
      <formula>LEN(TRIM(C108))=0</formula>
    </cfRule>
  </conditionalFormatting>
  <conditionalFormatting sqref="D108:F108">
    <cfRule type="containsBlanks" dxfId="278" priority="267">
      <formula>LEN(TRIM(D108))=0</formula>
    </cfRule>
  </conditionalFormatting>
  <conditionalFormatting sqref="I108">
    <cfRule type="containsBlanks" dxfId="277" priority="266">
      <formula>LEN(TRIM(I108))=0</formula>
    </cfRule>
  </conditionalFormatting>
  <conditionalFormatting sqref="E107">
    <cfRule type="containsBlanks" dxfId="276" priority="265">
      <formula>LEN(TRIM(E107))=0</formula>
    </cfRule>
  </conditionalFormatting>
  <conditionalFormatting sqref="D110:F110">
    <cfRule type="containsBlanks" dxfId="275" priority="264">
      <formula>LEN(TRIM(D110))=0</formula>
    </cfRule>
  </conditionalFormatting>
  <conditionalFormatting sqref="M110:O110">
    <cfRule type="containsBlanks" dxfId="274" priority="263">
      <formula>LEN(TRIM(M110))=0</formula>
    </cfRule>
  </conditionalFormatting>
  <conditionalFormatting sqref="Q104:Q108 C104:F106 L104:O108 I104:I106 I111:I114 Q111">
    <cfRule type="containsBlanks" dxfId="273" priority="281">
      <formula>LEN(TRIM(C104))=0</formula>
    </cfRule>
  </conditionalFormatting>
  <conditionalFormatting sqref="I107 C107:D107 F107">
    <cfRule type="containsBlanks" dxfId="272" priority="280">
      <formula>LEN(TRIM(C107))=0</formula>
    </cfRule>
  </conditionalFormatting>
  <conditionalFormatting sqref="Q113:Q114 L113:O114 C113:F114 D112:E112 L111:O111 C111:F111">
    <cfRule type="containsBlanks" dxfId="271" priority="279">
      <formula>LEN(TRIM(C111))=0</formula>
    </cfRule>
  </conditionalFormatting>
  <conditionalFormatting sqref="C109">
    <cfRule type="containsBlanks" dxfId="270" priority="278">
      <formula>LEN(TRIM(C109))=0</formula>
    </cfRule>
  </conditionalFormatting>
  <conditionalFormatting sqref="D109:F109">
    <cfRule type="containsBlanks" dxfId="269" priority="277">
      <formula>LEN(TRIM(D109))=0</formula>
    </cfRule>
  </conditionalFormatting>
  <conditionalFormatting sqref="I109">
    <cfRule type="containsBlanks" dxfId="268" priority="276">
      <formula>LEN(TRIM(I109))=0</formula>
    </cfRule>
  </conditionalFormatting>
  <conditionalFormatting sqref="L109">
    <cfRule type="containsBlanks" dxfId="267" priority="275">
      <formula>LEN(TRIM(L109))=0</formula>
    </cfRule>
  </conditionalFormatting>
  <conditionalFormatting sqref="M109:O109">
    <cfRule type="containsBlanks" dxfId="266" priority="274">
      <formula>LEN(TRIM(M109))=0</formula>
    </cfRule>
  </conditionalFormatting>
  <conditionalFormatting sqref="L112:O112 Q112">
    <cfRule type="containsBlanks" dxfId="265" priority="272">
      <formula>LEN(TRIM(L112))=0</formula>
    </cfRule>
  </conditionalFormatting>
  <conditionalFormatting sqref="Q115 I115 C115:F115 L115:O115">
    <cfRule type="containsBlanks" dxfId="264" priority="271">
      <formula>LEN(TRIM(C115))=0</formula>
    </cfRule>
  </conditionalFormatting>
  <conditionalFormatting sqref="C112">
    <cfRule type="containsBlanks" dxfId="263" priority="270">
      <formula>LEN(TRIM(C112))=0</formula>
    </cfRule>
  </conditionalFormatting>
  <conditionalFormatting sqref="F112">
    <cfRule type="containsBlanks" dxfId="262" priority="269">
      <formula>LEN(TRIM(F112))=0</formula>
    </cfRule>
  </conditionalFormatting>
  <conditionalFormatting sqref="C110">
    <cfRule type="containsBlanks" dxfId="261" priority="262">
      <formula>LEN(TRIM(C110))=0</formula>
    </cfRule>
  </conditionalFormatting>
  <conditionalFormatting sqref="I110">
    <cfRule type="containsBlanks" dxfId="260" priority="261">
      <formula>LEN(TRIM(I110))=0</formula>
    </cfRule>
  </conditionalFormatting>
  <conditionalFormatting sqref="L110">
    <cfRule type="containsBlanks" dxfId="259" priority="260">
      <formula>LEN(TRIM(L110))=0</formula>
    </cfRule>
  </conditionalFormatting>
  <conditionalFormatting sqref="Q110">
    <cfRule type="containsBlanks" dxfId="258" priority="259">
      <formula>LEN(TRIM(Q110))=0</formula>
    </cfRule>
  </conditionalFormatting>
  <conditionalFormatting sqref="Q124">
    <cfRule type="containsBlanks" dxfId="257" priority="252">
      <formula>LEN(TRIM(Q124))=0</formula>
    </cfRule>
  </conditionalFormatting>
  <conditionalFormatting sqref="C123">
    <cfRule type="containsBlanks" dxfId="256" priority="249">
      <formula>LEN(TRIM(C123))=0</formula>
    </cfRule>
  </conditionalFormatting>
  <conditionalFormatting sqref="E122">
    <cfRule type="containsBlanks" dxfId="255" priority="248">
      <formula>LEN(TRIM(E122))=0</formula>
    </cfRule>
  </conditionalFormatting>
  <conditionalFormatting sqref="Q126 C119:F121 I119:I121 I126:I129 L119:O123 Q119:Q123">
    <cfRule type="containsBlanks" dxfId="254" priority="258">
      <formula>LEN(TRIM(C119))=0</formula>
    </cfRule>
  </conditionalFormatting>
  <conditionalFormatting sqref="I122">
    <cfRule type="containsBlanks" dxfId="253" priority="257">
      <formula>LEN(TRIM(I122))=0</formula>
    </cfRule>
  </conditionalFormatting>
  <conditionalFormatting sqref="N126 Q128 L129 C129 E126:E127 D128:F128 M128:O128">
    <cfRule type="containsBlanks" dxfId="252" priority="256">
      <formula>LEN(TRIM(C126))=0</formula>
    </cfRule>
  </conditionalFormatting>
  <conditionalFormatting sqref="D124:F124">
    <cfRule type="containsBlanks" dxfId="251" priority="255">
      <formula>LEN(TRIM(D124))=0</formula>
    </cfRule>
  </conditionalFormatting>
  <conditionalFormatting sqref="I124">
    <cfRule type="containsBlanks" dxfId="250" priority="254">
      <formula>LEN(TRIM(I124))=0</formula>
    </cfRule>
  </conditionalFormatting>
  <conditionalFormatting sqref="M124:O124">
    <cfRule type="containsBlanks" dxfId="249" priority="253">
      <formula>LEN(TRIM(M124))=0</formula>
    </cfRule>
  </conditionalFormatting>
  <conditionalFormatting sqref="N127 Q127">
    <cfRule type="containsBlanks" dxfId="248" priority="251">
      <formula>LEN(TRIM(N127))=0</formula>
    </cfRule>
  </conditionalFormatting>
  <conditionalFormatting sqref="C130 L130">
    <cfRule type="containsBlanks" dxfId="247" priority="250">
      <formula>LEN(TRIM(C130))=0</formula>
    </cfRule>
  </conditionalFormatting>
  <conditionalFormatting sqref="C125">
    <cfRule type="containsBlanks" dxfId="246" priority="247">
      <formula>LEN(TRIM(C125))=0</formula>
    </cfRule>
  </conditionalFormatting>
  <conditionalFormatting sqref="I125">
    <cfRule type="containsBlanks" dxfId="245" priority="246">
      <formula>LEN(TRIM(I125))=0</formula>
    </cfRule>
  </conditionalFormatting>
  <conditionalFormatting sqref="L125">
    <cfRule type="containsBlanks" dxfId="244" priority="245">
      <formula>LEN(TRIM(L125))=0</formula>
    </cfRule>
  </conditionalFormatting>
  <conditionalFormatting sqref="Q125">
    <cfRule type="containsBlanks" dxfId="243" priority="244">
      <formula>LEN(TRIM(Q125))=0</formula>
    </cfRule>
  </conditionalFormatting>
  <conditionalFormatting sqref="F122">
    <cfRule type="containsBlanks" dxfId="242" priority="243">
      <formula>LEN(TRIM(F122))=0</formula>
    </cfRule>
  </conditionalFormatting>
  <conditionalFormatting sqref="D122">
    <cfRule type="containsBlanks" dxfId="241" priority="242">
      <formula>LEN(TRIM(D122))=0</formula>
    </cfRule>
  </conditionalFormatting>
  <conditionalFormatting sqref="C122">
    <cfRule type="containsBlanks" dxfId="240" priority="241">
      <formula>LEN(TRIM(C122))=0</formula>
    </cfRule>
  </conditionalFormatting>
  <conditionalFormatting sqref="D123">
    <cfRule type="containsBlanks" dxfId="239" priority="240">
      <formula>LEN(TRIM(D123))=0</formula>
    </cfRule>
  </conditionalFormatting>
  <conditionalFormatting sqref="E123">
    <cfRule type="containsBlanks" dxfId="238" priority="239">
      <formula>LEN(TRIM(E123))=0</formula>
    </cfRule>
  </conditionalFormatting>
  <conditionalFormatting sqref="F123">
    <cfRule type="containsBlanks" dxfId="237" priority="238">
      <formula>LEN(TRIM(F123))=0</formula>
    </cfRule>
  </conditionalFormatting>
  <conditionalFormatting sqref="C124">
    <cfRule type="containsBlanks" dxfId="236" priority="237">
      <formula>LEN(TRIM(C124))=0</formula>
    </cfRule>
  </conditionalFormatting>
  <conditionalFormatting sqref="D125">
    <cfRule type="containsBlanks" dxfId="235" priority="236">
      <formula>LEN(TRIM(D125))=0</formula>
    </cfRule>
  </conditionalFormatting>
  <conditionalFormatting sqref="E125">
    <cfRule type="containsBlanks" dxfId="234" priority="235">
      <formula>LEN(TRIM(E125))=0</formula>
    </cfRule>
  </conditionalFormatting>
  <conditionalFormatting sqref="F125">
    <cfRule type="containsBlanks" dxfId="233" priority="234">
      <formula>LEN(TRIM(F125))=0</formula>
    </cfRule>
  </conditionalFormatting>
  <conditionalFormatting sqref="I123">
    <cfRule type="containsBlanks" dxfId="232" priority="233">
      <formula>LEN(TRIM(I123))=0</formula>
    </cfRule>
  </conditionalFormatting>
  <conditionalFormatting sqref="C126">
    <cfRule type="containsBlanks" dxfId="231" priority="232">
      <formula>LEN(TRIM(C126))=0</formula>
    </cfRule>
  </conditionalFormatting>
  <conditionalFormatting sqref="C127">
    <cfRule type="containsBlanks" dxfId="230" priority="231">
      <formula>LEN(TRIM(C127))=0</formula>
    </cfRule>
  </conditionalFormatting>
  <conditionalFormatting sqref="D127">
    <cfRule type="containsBlanks" dxfId="229" priority="230">
      <formula>LEN(TRIM(D127))=0</formula>
    </cfRule>
  </conditionalFormatting>
  <conditionalFormatting sqref="F127">
    <cfRule type="containsBlanks" dxfId="228" priority="229">
      <formula>LEN(TRIM(F127))=0</formula>
    </cfRule>
  </conditionalFormatting>
  <conditionalFormatting sqref="C128">
    <cfRule type="containsBlanks" dxfId="227" priority="228">
      <formula>LEN(TRIM(C128))=0</formula>
    </cfRule>
  </conditionalFormatting>
  <conditionalFormatting sqref="D129">
    <cfRule type="containsBlanks" dxfId="226" priority="227">
      <formula>LEN(TRIM(D129))=0</formula>
    </cfRule>
  </conditionalFormatting>
  <conditionalFormatting sqref="E129">
    <cfRule type="containsBlanks" dxfId="225" priority="226">
      <formula>LEN(TRIM(E129))=0</formula>
    </cfRule>
  </conditionalFormatting>
  <conditionalFormatting sqref="F129">
    <cfRule type="containsBlanks" dxfId="224" priority="225">
      <formula>LEN(TRIM(F129))=0</formula>
    </cfRule>
  </conditionalFormatting>
  <conditionalFormatting sqref="I130">
    <cfRule type="containsBlanks" dxfId="223" priority="224">
      <formula>LEN(TRIM(I130))=0</formula>
    </cfRule>
  </conditionalFormatting>
  <conditionalFormatting sqref="F130">
    <cfRule type="containsBlanks" dxfId="222" priority="223">
      <formula>LEN(TRIM(F130))=0</formula>
    </cfRule>
  </conditionalFormatting>
  <conditionalFormatting sqref="E130">
    <cfRule type="containsBlanks" dxfId="221" priority="222">
      <formula>LEN(TRIM(E130))=0</formula>
    </cfRule>
  </conditionalFormatting>
  <conditionalFormatting sqref="D130">
    <cfRule type="containsBlanks" dxfId="220" priority="221">
      <formula>LEN(TRIM(D130))=0</formula>
    </cfRule>
  </conditionalFormatting>
  <conditionalFormatting sqref="L124">
    <cfRule type="containsBlanks" dxfId="219" priority="220">
      <formula>LEN(TRIM(L124))=0</formula>
    </cfRule>
  </conditionalFormatting>
  <conditionalFormatting sqref="M125">
    <cfRule type="containsBlanks" dxfId="218" priority="219">
      <formula>LEN(TRIM(M125))=0</formula>
    </cfRule>
  </conditionalFormatting>
  <conditionalFormatting sqref="N125">
    <cfRule type="containsBlanks" dxfId="217" priority="218">
      <formula>LEN(TRIM(N125))=0</formula>
    </cfRule>
  </conditionalFormatting>
  <conditionalFormatting sqref="O125">
    <cfRule type="containsBlanks" dxfId="216" priority="217">
      <formula>LEN(TRIM(O125))=0</formula>
    </cfRule>
  </conditionalFormatting>
  <conditionalFormatting sqref="L126">
    <cfRule type="containsBlanks" dxfId="215" priority="216">
      <formula>LEN(TRIM(L126))=0</formula>
    </cfRule>
  </conditionalFormatting>
  <conditionalFormatting sqref="L127">
    <cfRule type="containsBlanks" dxfId="214" priority="215">
      <formula>LEN(TRIM(L127))=0</formula>
    </cfRule>
  </conditionalFormatting>
  <conditionalFormatting sqref="M127">
    <cfRule type="containsBlanks" dxfId="213" priority="214">
      <formula>LEN(TRIM(M127))=0</formula>
    </cfRule>
  </conditionalFormatting>
  <conditionalFormatting sqref="O127">
    <cfRule type="containsBlanks" dxfId="212" priority="213">
      <formula>LEN(TRIM(O127))=0</formula>
    </cfRule>
  </conditionalFormatting>
  <conditionalFormatting sqref="L128">
    <cfRule type="containsBlanks" dxfId="211" priority="212">
      <formula>LEN(TRIM(L128))=0</formula>
    </cfRule>
  </conditionalFormatting>
  <conditionalFormatting sqref="M129">
    <cfRule type="containsBlanks" dxfId="210" priority="211">
      <formula>LEN(TRIM(M129))=0</formula>
    </cfRule>
  </conditionalFormatting>
  <conditionalFormatting sqref="N129">
    <cfRule type="containsBlanks" dxfId="209" priority="210">
      <formula>LEN(TRIM(N129))=0</formula>
    </cfRule>
  </conditionalFormatting>
  <conditionalFormatting sqref="O129">
    <cfRule type="containsBlanks" dxfId="208" priority="209">
      <formula>LEN(TRIM(O129))=0</formula>
    </cfRule>
  </conditionalFormatting>
  <conditionalFormatting sqref="Q129">
    <cfRule type="containsBlanks" dxfId="207" priority="208">
      <formula>LEN(TRIM(Q129))=0</formula>
    </cfRule>
  </conditionalFormatting>
  <conditionalFormatting sqref="M130">
    <cfRule type="containsBlanks" dxfId="206" priority="207">
      <formula>LEN(TRIM(M130))=0</formula>
    </cfRule>
  </conditionalFormatting>
  <conditionalFormatting sqref="N130">
    <cfRule type="containsBlanks" dxfId="205" priority="206">
      <formula>LEN(TRIM(N130))=0</formula>
    </cfRule>
  </conditionalFormatting>
  <conditionalFormatting sqref="O130">
    <cfRule type="containsBlanks" dxfId="204" priority="205">
      <formula>LEN(TRIM(O130))=0</formula>
    </cfRule>
  </conditionalFormatting>
  <conditionalFormatting sqref="Q130">
    <cfRule type="containsBlanks" dxfId="203" priority="204">
      <formula>LEN(TRIM(Q130))=0</formula>
    </cfRule>
  </conditionalFormatting>
  <conditionalFormatting sqref="D126">
    <cfRule type="containsBlanks" dxfId="202" priority="203">
      <formula>LEN(TRIM(D126))=0</formula>
    </cfRule>
  </conditionalFormatting>
  <conditionalFormatting sqref="C77:F79 I77:I79 L77:O81 Q77:Q82">
    <cfRule type="containsBlanks" dxfId="201" priority="202">
      <formula>LEN(TRIM(C77))=0</formula>
    </cfRule>
  </conditionalFormatting>
  <conditionalFormatting sqref="I80">
    <cfRule type="containsBlanks" dxfId="200" priority="201">
      <formula>LEN(TRIM(I80))=0</formula>
    </cfRule>
  </conditionalFormatting>
  <conditionalFormatting sqref="E82:E83 N82">
    <cfRule type="containsBlanks" dxfId="199" priority="200">
      <formula>LEN(TRIM(E82))=0</formula>
    </cfRule>
  </conditionalFormatting>
  <conditionalFormatting sqref="N83 Q83">
    <cfRule type="containsBlanks" dxfId="198" priority="199">
      <formula>LEN(TRIM(N83))=0</formula>
    </cfRule>
  </conditionalFormatting>
  <conditionalFormatting sqref="C85 L85">
    <cfRule type="containsBlanks" dxfId="197" priority="198">
      <formula>LEN(TRIM(C85))=0</formula>
    </cfRule>
  </conditionalFormatting>
  <conditionalFormatting sqref="C81">
    <cfRule type="containsBlanks" dxfId="196" priority="197">
      <formula>LEN(TRIM(C81))=0</formula>
    </cfRule>
  </conditionalFormatting>
  <conditionalFormatting sqref="E80">
    <cfRule type="containsBlanks" dxfId="195" priority="196">
      <formula>LEN(TRIM(E80))=0</formula>
    </cfRule>
  </conditionalFormatting>
  <conditionalFormatting sqref="M126">
    <cfRule type="containsBlanks" dxfId="194" priority="195">
      <formula>LEN(TRIM(M126))=0</formula>
    </cfRule>
  </conditionalFormatting>
  <conditionalFormatting sqref="G77">
    <cfRule type="containsBlanks" dxfId="193" priority="194">
      <formula>LEN(TRIM(G77))=0</formula>
    </cfRule>
  </conditionalFormatting>
  <conditionalFormatting sqref="G89:G101">
    <cfRule type="containsBlanks" dxfId="192" priority="193">
      <formula>LEN(TRIM(G89))=0</formula>
    </cfRule>
  </conditionalFormatting>
  <conditionalFormatting sqref="G104:G116">
    <cfRule type="containsBlanks" dxfId="191" priority="192">
      <formula>LEN(TRIM(G104))=0</formula>
    </cfRule>
  </conditionalFormatting>
  <conditionalFormatting sqref="G119:G130">
    <cfRule type="containsBlanks" dxfId="190" priority="191">
      <formula>LEN(TRIM(G119))=0</formula>
    </cfRule>
  </conditionalFormatting>
  <conditionalFormatting sqref="G134:G148">
    <cfRule type="containsBlanks" dxfId="189" priority="190">
      <formula>LEN(TRIM(G134))=0</formula>
    </cfRule>
  </conditionalFormatting>
  <conditionalFormatting sqref="G151:G166">
    <cfRule type="containsBlanks" dxfId="188" priority="189">
      <formula>LEN(TRIM(G151))=0</formula>
    </cfRule>
  </conditionalFormatting>
  <conditionalFormatting sqref="G169:G183">
    <cfRule type="containsBlanks" dxfId="187" priority="188">
      <formula>LEN(TRIM(G169))=0</formula>
    </cfRule>
  </conditionalFormatting>
  <conditionalFormatting sqref="G187:G202">
    <cfRule type="containsBlanks" dxfId="186" priority="187">
      <formula>LEN(TRIM(G187))=0</formula>
    </cfRule>
  </conditionalFormatting>
  <conditionalFormatting sqref="G205:G220">
    <cfRule type="containsBlanks" dxfId="185" priority="186">
      <formula>LEN(TRIM(G205))=0</formula>
    </cfRule>
  </conditionalFormatting>
  <conditionalFormatting sqref="G223:G239">
    <cfRule type="containsBlanks" dxfId="184" priority="185">
      <formula>LEN(TRIM(G223))=0</formula>
    </cfRule>
  </conditionalFormatting>
  <conditionalFormatting sqref="G243:G258">
    <cfRule type="containsBlanks" dxfId="183" priority="184">
      <formula>LEN(TRIM(G243))=0</formula>
    </cfRule>
  </conditionalFormatting>
  <conditionalFormatting sqref="G261:G277">
    <cfRule type="containsBlanks" dxfId="182" priority="183">
      <formula>LEN(TRIM(G261))=0</formula>
    </cfRule>
  </conditionalFormatting>
  <conditionalFormatting sqref="G280:G295">
    <cfRule type="containsBlanks" dxfId="181" priority="182">
      <formula>LEN(TRIM(G280))=0</formula>
    </cfRule>
  </conditionalFormatting>
  <conditionalFormatting sqref="G299:G315">
    <cfRule type="containsBlanks" dxfId="180" priority="181">
      <formula>LEN(TRIM(G299))=0</formula>
    </cfRule>
  </conditionalFormatting>
  <conditionalFormatting sqref="G318:G336">
    <cfRule type="containsBlanks" dxfId="179" priority="180">
      <formula>LEN(TRIM(G318))=0</formula>
    </cfRule>
  </conditionalFormatting>
  <conditionalFormatting sqref="G339:G357">
    <cfRule type="containsBlanks" dxfId="178" priority="179">
      <formula>LEN(TRIM(G339))=0</formula>
    </cfRule>
  </conditionalFormatting>
  <conditionalFormatting sqref="G360:G375">
    <cfRule type="containsBlanks" dxfId="177" priority="178">
      <formula>LEN(TRIM(G360))=0</formula>
    </cfRule>
  </conditionalFormatting>
  <conditionalFormatting sqref="G378:G396">
    <cfRule type="containsBlanks" dxfId="176" priority="177">
      <formula>LEN(TRIM(G378))=0</formula>
    </cfRule>
  </conditionalFormatting>
  <conditionalFormatting sqref="G399:G417">
    <cfRule type="containsBlanks" dxfId="175" priority="176">
      <formula>LEN(TRIM(G399))=0</formula>
    </cfRule>
  </conditionalFormatting>
  <conditionalFormatting sqref="G420:G432">
    <cfRule type="containsBlanks" dxfId="174" priority="175">
      <formula>LEN(TRIM(G420))=0</formula>
    </cfRule>
  </conditionalFormatting>
  <conditionalFormatting sqref="G435:G448">
    <cfRule type="containsBlanks" dxfId="173" priority="174">
      <formula>LEN(TRIM(G435))=0</formula>
    </cfRule>
  </conditionalFormatting>
  <conditionalFormatting sqref="G451:G464">
    <cfRule type="containsBlanks" dxfId="172" priority="173">
      <formula>LEN(TRIM(G451))=0</formula>
    </cfRule>
  </conditionalFormatting>
  <conditionalFormatting sqref="G467:G474">
    <cfRule type="containsBlanks" dxfId="171" priority="172">
      <formula>LEN(TRIM(G467))=0</formula>
    </cfRule>
  </conditionalFormatting>
  <conditionalFormatting sqref="G477:G489">
    <cfRule type="containsBlanks" dxfId="170" priority="171">
      <formula>LEN(TRIM(G477))=0</formula>
    </cfRule>
  </conditionalFormatting>
  <conditionalFormatting sqref="G492:G504">
    <cfRule type="containsBlanks" dxfId="169" priority="170">
      <formula>LEN(TRIM(G492))=0</formula>
    </cfRule>
  </conditionalFormatting>
  <conditionalFormatting sqref="G507:G511">
    <cfRule type="containsBlanks" dxfId="168" priority="169">
      <formula>LEN(TRIM(G507))=0</formula>
    </cfRule>
  </conditionalFormatting>
  <conditionalFormatting sqref="G514:G518">
    <cfRule type="containsBlanks" dxfId="167" priority="168">
      <formula>LEN(TRIM(G514))=0</formula>
    </cfRule>
  </conditionalFormatting>
  <conditionalFormatting sqref="G521:G525">
    <cfRule type="containsBlanks" dxfId="166" priority="167">
      <formula>LEN(TRIM(G521))=0</formula>
    </cfRule>
  </conditionalFormatting>
  <conditionalFormatting sqref="G528:G531">
    <cfRule type="containsBlanks" dxfId="165" priority="166">
      <formula>LEN(TRIM(G528))=0</formula>
    </cfRule>
  </conditionalFormatting>
  <conditionalFormatting sqref="G534:G538">
    <cfRule type="containsBlanks" dxfId="164" priority="165">
      <formula>LEN(TRIM(G534))=0</formula>
    </cfRule>
  </conditionalFormatting>
  <conditionalFormatting sqref="L84 C84 G84">
    <cfRule type="containsBlanks" dxfId="163" priority="164">
      <formula>LEN(TRIM(C84))=0</formula>
    </cfRule>
  </conditionalFormatting>
  <conditionalFormatting sqref="G66:G70 I70:I71 G73">
    <cfRule type="containsBlanks" dxfId="162" priority="163">
      <formula>LEN(TRIM(G66))=0</formula>
    </cfRule>
  </conditionalFormatting>
  <conditionalFormatting sqref="L65:O69 I65:I67 Q65:Q70 C65:F67">
    <cfRule type="containsBlanks" dxfId="161" priority="162">
      <formula>LEN(TRIM(C65))=0</formula>
    </cfRule>
  </conditionalFormatting>
  <conditionalFormatting sqref="I68 C68:D68 F68">
    <cfRule type="containsBlanks" dxfId="160" priority="161">
      <formula>LEN(TRIM(C68))=0</formula>
    </cfRule>
  </conditionalFormatting>
  <conditionalFormatting sqref="D71:E71 C70:F70 L70:O70">
    <cfRule type="containsBlanks" dxfId="159" priority="160">
      <formula>LEN(TRIM(C70))=0</formula>
    </cfRule>
  </conditionalFormatting>
  <conditionalFormatting sqref="L71:O71 Q71">
    <cfRule type="containsBlanks" dxfId="158" priority="159">
      <formula>LEN(TRIM(L71))=0</formula>
    </cfRule>
  </conditionalFormatting>
  <conditionalFormatting sqref="Q73 I73 C73:F73 L73:O73">
    <cfRule type="containsBlanks" dxfId="157" priority="158">
      <formula>LEN(TRIM(C73))=0</formula>
    </cfRule>
  </conditionalFormatting>
  <conditionalFormatting sqref="C71">
    <cfRule type="containsBlanks" dxfId="156" priority="157">
      <formula>LEN(TRIM(C71))=0</formula>
    </cfRule>
  </conditionalFormatting>
  <conditionalFormatting sqref="F71:G71">
    <cfRule type="containsBlanks" dxfId="155" priority="156">
      <formula>LEN(TRIM(F71))=0</formula>
    </cfRule>
  </conditionalFormatting>
  <conditionalFormatting sqref="C69">
    <cfRule type="containsBlanks" dxfId="154" priority="155">
      <formula>LEN(TRIM(C69))=0</formula>
    </cfRule>
  </conditionalFormatting>
  <conditionalFormatting sqref="D69:F69">
    <cfRule type="containsBlanks" dxfId="153" priority="154">
      <formula>LEN(TRIM(D69))=0</formula>
    </cfRule>
  </conditionalFormatting>
  <conditionalFormatting sqref="I69">
    <cfRule type="containsBlanks" dxfId="152" priority="153">
      <formula>LEN(TRIM(I69))=0</formula>
    </cfRule>
  </conditionalFormatting>
  <conditionalFormatting sqref="E68">
    <cfRule type="containsBlanks" dxfId="151" priority="152">
      <formula>LEN(TRIM(E68))=0</formula>
    </cfRule>
  </conditionalFormatting>
  <conditionalFormatting sqref="G65">
    <cfRule type="containsBlanks" dxfId="150" priority="151">
      <formula>LEN(TRIM(G65))=0</formula>
    </cfRule>
  </conditionalFormatting>
  <conditionalFormatting sqref="I72 Q72 L72:O72 C72:G72">
    <cfRule type="containsBlanks" dxfId="149" priority="150">
      <formula>LEN(TRIM(C72))=0</formula>
    </cfRule>
  </conditionalFormatting>
  <conditionalFormatting sqref="G54:G58 I58:I59 G61">
    <cfRule type="containsBlanks" dxfId="148" priority="149">
      <formula>LEN(TRIM(G54))=0</formula>
    </cfRule>
  </conditionalFormatting>
  <conditionalFormatting sqref="L53:O57 I53:I55 Q53:Q58 C53:F55">
    <cfRule type="containsBlanks" dxfId="147" priority="148">
      <formula>LEN(TRIM(C53))=0</formula>
    </cfRule>
  </conditionalFormatting>
  <conditionalFormatting sqref="I56 C56:D56 F56">
    <cfRule type="containsBlanks" dxfId="146" priority="147">
      <formula>LEN(TRIM(C56))=0</formula>
    </cfRule>
  </conditionalFormatting>
  <conditionalFormatting sqref="C58:E58 D59:E59 L58:N58">
    <cfRule type="containsBlanks" dxfId="145" priority="146">
      <formula>LEN(TRIM(C58))=0</formula>
    </cfRule>
  </conditionalFormatting>
  <conditionalFormatting sqref="L59:O59 Q59">
    <cfRule type="containsBlanks" dxfId="144" priority="145">
      <formula>LEN(TRIM(L59))=0</formula>
    </cfRule>
  </conditionalFormatting>
  <conditionalFormatting sqref="Q61 I61 C61:F61 L61:O61">
    <cfRule type="containsBlanks" dxfId="143" priority="144">
      <formula>LEN(TRIM(C61))=0</formula>
    </cfRule>
  </conditionalFormatting>
  <conditionalFormatting sqref="C59">
    <cfRule type="containsBlanks" dxfId="142" priority="143">
      <formula>LEN(TRIM(C59))=0</formula>
    </cfRule>
  </conditionalFormatting>
  <conditionalFormatting sqref="F59:G59">
    <cfRule type="containsBlanks" dxfId="141" priority="142">
      <formula>LEN(TRIM(F59))=0</formula>
    </cfRule>
  </conditionalFormatting>
  <conditionalFormatting sqref="C57">
    <cfRule type="containsBlanks" dxfId="140" priority="141">
      <formula>LEN(TRIM(C57))=0</formula>
    </cfRule>
  </conditionalFormatting>
  <conditionalFormatting sqref="D57:F57">
    <cfRule type="containsBlanks" dxfId="139" priority="140">
      <formula>LEN(TRIM(D57))=0</formula>
    </cfRule>
  </conditionalFormatting>
  <conditionalFormatting sqref="I57">
    <cfRule type="containsBlanks" dxfId="138" priority="139">
      <formula>LEN(TRIM(I57))=0</formula>
    </cfRule>
  </conditionalFormatting>
  <conditionalFormatting sqref="E56">
    <cfRule type="containsBlanks" dxfId="137" priority="138">
      <formula>LEN(TRIM(E56))=0</formula>
    </cfRule>
  </conditionalFormatting>
  <conditionalFormatting sqref="G53">
    <cfRule type="containsBlanks" dxfId="136" priority="137">
      <formula>LEN(TRIM(G53))=0</formula>
    </cfRule>
  </conditionalFormatting>
  <conditionalFormatting sqref="I60 Q60 L60:O60 C60:G60">
    <cfRule type="containsBlanks" dxfId="135" priority="136">
      <formula>LEN(TRIM(C60))=0</formula>
    </cfRule>
  </conditionalFormatting>
  <conditionalFormatting sqref="C80">
    <cfRule type="containsBlanks" dxfId="134" priority="135">
      <formula>LEN(TRIM(C80))=0</formula>
    </cfRule>
  </conditionalFormatting>
  <conditionalFormatting sqref="C82">
    <cfRule type="containsBlanks" dxfId="133" priority="134">
      <formula>LEN(TRIM(C82))=0</formula>
    </cfRule>
  </conditionalFormatting>
  <conditionalFormatting sqref="C83">
    <cfRule type="containsBlanks" dxfId="132" priority="133">
      <formula>LEN(TRIM(C83))=0</formula>
    </cfRule>
  </conditionalFormatting>
  <conditionalFormatting sqref="D80">
    <cfRule type="containsBlanks" dxfId="131" priority="132">
      <formula>LEN(TRIM(D80))=0</formula>
    </cfRule>
  </conditionalFormatting>
  <conditionalFormatting sqref="D81">
    <cfRule type="containsBlanks" dxfId="130" priority="131">
      <formula>LEN(TRIM(D81))=0</formula>
    </cfRule>
  </conditionalFormatting>
  <conditionalFormatting sqref="D82">
    <cfRule type="containsBlanks" dxfId="129" priority="130">
      <formula>LEN(TRIM(D82))=0</formula>
    </cfRule>
  </conditionalFormatting>
  <conditionalFormatting sqref="D83">
    <cfRule type="containsBlanks" dxfId="128" priority="129">
      <formula>LEN(TRIM(D83))=0</formula>
    </cfRule>
  </conditionalFormatting>
  <conditionalFormatting sqref="D84">
    <cfRule type="containsBlanks" dxfId="127" priority="128">
      <formula>LEN(TRIM(D84))=0</formula>
    </cfRule>
  </conditionalFormatting>
  <conditionalFormatting sqref="D85">
    <cfRule type="containsBlanks" dxfId="126" priority="127">
      <formula>LEN(TRIM(D85))=0</formula>
    </cfRule>
  </conditionalFormatting>
  <conditionalFormatting sqref="E85">
    <cfRule type="containsBlanks" dxfId="125" priority="126">
      <formula>LEN(TRIM(E85))=0</formula>
    </cfRule>
  </conditionalFormatting>
  <conditionalFormatting sqref="E84">
    <cfRule type="containsBlanks" dxfId="124" priority="125">
      <formula>LEN(TRIM(E84))=0</formula>
    </cfRule>
  </conditionalFormatting>
  <conditionalFormatting sqref="E81">
    <cfRule type="containsBlanks" dxfId="123" priority="124">
      <formula>LEN(TRIM(E81))=0</formula>
    </cfRule>
  </conditionalFormatting>
  <conditionalFormatting sqref="F80">
    <cfRule type="containsBlanks" dxfId="122" priority="123">
      <formula>LEN(TRIM(F80))=0</formula>
    </cfRule>
  </conditionalFormatting>
  <conditionalFormatting sqref="F81">
    <cfRule type="containsBlanks" dxfId="121" priority="122">
      <formula>LEN(TRIM(F81))=0</formula>
    </cfRule>
  </conditionalFormatting>
  <conditionalFormatting sqref="F83">
    <cfRule type="containsBlanks" dxfId="120" priority="121">
      <formula>LEN(TRIM(F83))=0</formula>
    </cfRule>
  </conditionalFormatting>
  <conditionalFormatting sqref="F84">
    <cfRule type="containsBlanks" dxfId="119" priority="120">
      <formula>LEN(TRIM(F84))=0</formula>
    </cfRule>
  </conditionalFormatting>
  <conditionalFormatting sqref="F85">
    <cfRule type="containsBlanks" dxfId="118" priority="119">
      <formula>LEN(TRIM(F85))=0</formula>
    </cfRule>
  </conditionalFormatting>
  <conditionalFormatting sqref="G83">
    <cfRule type="containsBlanks" dxfId="117" priority="118">
      <formula>LEN(TRIM(G83))=0</formula>
    </cfRule>
  </conditionalFormatting>
  <conditionalFormatting sqref="I81">
    <cfRule type="containsBlanks" dxfId="116" priority="117">
      <formula>LEN(TRIM(I81))=0</formula>
    </cfRule>
  </conditionalFormatting>
  <conditionalFormatting sqref="I84">
    <cfRule type="containsBlanks" dxfId="115" priority="116">
      <formula>LEN(TRIM(I84))=0</formula>
    </cfRule>
  </conditionalFormatting>
  <conditionalFormatting sqref="I85">
    <cfRule type="containsBlanks" dxfId="114" priority="115">
      <formula>LEN(TRIM(I85))=0</formula>
    </cfRule>
  </conditionalFormatting>
  <conditionalFormatting sqref="L83">
    <cfRule type="containsBlanks" dxfId="113" priority="114">
      <formula>LEN(TRIM(L83))=0</formula>
    </cfRule>
  </conditionalFormatting>
  <conditionalFormatting sqref="L82">
    <cfRule type="containsBlanks" dxfId="112" priority="113">
      <formula>LEN(TRIM(L82))=0</formula>
    </cfRule>
  </conditionalFormatting>
  <conditionalFormatting sqref="M82">
    <cfRule type="containsBlanks" dxfId="111" priority="112">
      <formula>LEN(TRIM(M82))=0</formula>
    </cfRule>
  </conditionalFormatting>
  <conditionalFormatting sqref="M83">
    <cfRule type="containsBlanks" dxfId="110" priority="111">
      <formula>LEN(TRIM(M83))=0</formula>
    </cfRule>
  </conditionalFormatting>
  <conditionalFormatting sqref="M84">
    <cfRule type="containsBlanks" dxfId="109" priority="110">
      <formula>LEN(TRIM(M84))=0</formula>
    </cfRule>
  </conditionalFormatting>
  <conditionalFormatting sqref="M85">
    <cfRule type="containsBlanks" dxfId="108" priority="109">
      <formula>LEN(TRIM(M85))=0</formula>
    </cfRule>
  </conditionalFormatting>
  <conditionalFormatting sqref="N85">
    <cfRule type="containsBlanks" dxfId="107" priority="108">
      <formula>LEN(TRIM(N85))=0</formula>
    </cfRule>
  </conditionalFormatting>
  <conditionalFormatting sqref="N84">
    <cfRule type="containsBlanks" dxfId="106" priority="107">
      <formula>LEN(TRIM(N84))=0</formula>
    </cfRule>
  </conditionalFormatting>
  <conditionalFormatting sqref="O83">
    <cfRule type="containsBlanks" dxfId="105" priority="106">
      <formula>LEN(TRIM(O83))=0</formula>
    </cfRule>
  </conditionalFormatting>
  <conditionalFormatting sqref="O84">
    <cfRule type="containsBlanks" dxfId="104" priority="105">
      <formula>LEN(TRIM(O84))=0</formula>
    </cfRule>
  </conditionalFormatting>
  <conditionalFormatting sqref="O85">
    <cfRule type="containsBlanks" dxfId="103" priority="104">
      <formula>LEN(TRIM(O85))=0</formula>
    </cfRule>
  </conditionalFormatting>
  <conditionalFormatting sqref="Q85">
    <cfRule type="containsBlanks" dxfId="102" priority="103">
      <formula>LEN(TRIM(Q85))=0</formula>
    </cfRule>
  </conditionalFormatting>
  <conditionalFormatting sqref="Q84">
    <cfRule type="containsBlanks" dxfId="101" priority="102">
      <formula>LEN(TRIM(Q84))=0</formula>
    </cfRule>
  </conditionalFormatting>
  <conditionalFormatting sqref="F96">
    <cfRule type="containsBlanks" dxfId="100" priority="101">
      <formula>LEN(TRIM(F96))=0</formula>
    </cfRule>
  </conditionalFormatting>
  <conditionalFormatting sqref="F126">
    <cfRule type="containsBlanks" dxfId="99" priority="100">
      <formula>LEN(TRIM(F126))=0</formula>
    </cfRule>
  </conditionalFormatting>
  <conditionalFormatting sqref="O126">
    <cfRule type="containsBlanks" dxfId="98" priority="99">
      <formula>LEN(TRIM(O126))=0</formula>
    </cfRule>
  </conditionalFormatting>
  <conditionalFormatting sqref="F58">
    <cfRule type="containsBlanks" dxfId="97" priority="98">
      <formula>LEN(TRIM(F58))=0</formula>
    </cfRule>
  </conditionalFormatting>
  <conditionalFormatting sqref="O58">
    <cfRule type="containsBlanks" dxfId="96" priority="97">
      <formula>LEN(TRIM(O58))=0</formula>
    </cfRule>
  </conditionalFormatting>
  <conditionalFormatting sqref="O82">
    <cfRule type="containsBlanks" dxfId="95" priority="96">
      <formula>LEN(TRIM(O82))=0</formula>
    </cfRule>
  </conditionalFormatting>
  <conditionalFormatting sqref="F82">
    <cfRule type="containsBlanks" dxfId="94" priority="95">
      <formula>LEN(TRIM(F82))=0</formula>
    </cfRule>
  </conditionalFormatting>
  <conditionalFormatting sqref="I24:I25 G27">
    <cfRule type="containsBlanks" dxfId="93" priority="94">
      <formula>LEN(TRIM(G24))=0</formula>
    </cfRule>
  </conditionalFormatting>
  <conditionalFormatting sqref="I22 C22:D22 F22">
    <cfRule type="containsBlanks" dxfId="92" priority="93">
      <formula>LEN(TRIM(C22))=0</formula>
    </cfRule>
  </conditionalFormatting>
  <conditionalFormatting sqref="C24:E24 D25:E25 L24:N24">
    <cfRule type="containsBlanks" dxfId="91" priority="92">
      <formula>LEN(TRIM(C24))=0</formula>
    </cfRule>
  </conditionalFormatting>
  <conditionalFormatting sqref="L25:O25 Q25">
    <cfRule type="containsBlanks" dxfId="90" priority="91">
      <formula>LEN(TRIM(L25))=0</formula>
    </cfRule>
  </conditionalFormatting>
  <conditionalFormatting sqref="Q27 I27 C27:F27 L27:O27">
    <cfRule type="containsBlanks" dxfId="89" priority="90">
      <formula>LEN(TRIM(C27))=0</formula>
    </cfRule>
  </conditionalFormatting>
  <conditionalFormatting sqref="C25">
    <cfRule type="containsBlanks" dxfId="88" priority="89">
      <formula>LEN(TRIM(C25))=0</formula>
    </cfRule>
  </conditionalFormatting>
  <conditionalFormatting sqref="F25:G25">
    <cfRule type="containsBlanks" dxfId="87" priority="88">
      <formula>LEN(TRIM(F25))=0</formula>
    </cfRule>
  </conditionalFormatting>
  <conditionalFormatting sqref="C23">
    <cfRule type="containsBlanks" dxfId="86" priority="87">
      <formula>LEN(TRIM(C23))=0</formula>
    </cfRule>
  </conditionalFormatting>
  <conditionalFormatting sqref="D23:F23">
    <cfRule type="containsBlanks" dxfId="85" priority="86">
      <formula>LEN(TRIM(D23))=0</formula>
    </cfRule>
  </conditionalFormatting>
  <conditionalFormatting sqref="I23">
    <cfRule type="containsBlanks" dxfId="84" priority="85">
      <formula>LEN(TRIM(I23))=0</formula>
    </cfRule>
  </conditionalFormatting>
  <conditionalFormatting sqref="E22">
    <cfRule type="containsBlanks" dxfId="83" priority="84">
      <formula>LEN(TRIM(E22))=0</formula>
    </cfRule>
  </conditionalFormatting>
  <conditionalFormatting sqref="I26 Q26 L26:O26 C26:G26">
    <cfRule type="containsBlanks" dxfId="82" priority="83">
      <formula>LEN(TRIM(C26))=0</formula>
    </cfRule>
  </conditionalFormatting>
  <conditionalFormatting sqref="F24">
    <cfRule type="containsBlanks" dxfId="81" priority="82">
      <formula>LEN(TRIM(F24))=0</formula>
    </cfRule>
  </conditionalFormatting>
  <conditionalFormatting sqref="O24">
    <cfRule type="containsBlanks" dxfId="80" priority="81">
      <formula>LEN(TRIM(O24))=0</formula>
    </cfRule>
  </conditionalFormatting>
  <conditionalFormatting sqref="G44:G46 I47">
    <cfRule type="containsBlanks" dxfId="79" priority="80">
      <formula>LEN(TRIM(G44))=0</formula>
    </cfRule>
  </conditionalFormatting>
  <conditionalFormatting sqref="C42:F44 L42:O44 Q42:Q44 I42:I44 Q47">
    <cfRule type="containsBlanks" dxfId="78" priority="79">
      <formula>LEN(TRIM(C42))=0</formula>
    </cfRule>
  </conditionalFormatting>
  <conditionalFormatting sqref="E47 N47">
    <cfRule type="containsBlanks" dxfId="77" priority="78">
      <formula>LEN(TRIM(E47))=0</formula>
    </cfRule>
  </conditionalFormatting>
  <conditionalFormatting sqref="G42">
    <cfRule type="containsBlanks" dxfId="76" priority="77">
      <formula>LEN(TRIM(G42))=0</formula>
    </cfRule>
  </conditionalFormatting>
  <conditionalFormatting sqref="L49 C49">
    <cfRule type="containsBlanks" dxfId="75" priority="76">
      <formula>LEN(TRIM(C49))=0</formula>
    </cfRule>
  </conditionalFormatting>
  <conditionalFormatting sqref="G31:G35 I35:I36 G38">
    <cfRule type="containsBlanks" dxfId="74" priority="75">
      <formula>LEN(TRIM(G31))=0</formula>
    </cfRule>
  </conditionalFormatting>
  <conditionalFormatting sqref="I33 C33:D33 F33">
    <cfRule type="containsBlanks" dxfId="73" priority="74">
      <formula>LEN(TRIM(C33))=0</formula>
    </cfRule>
  </conditionalFormatting>
  <conditionalFormatting sqref="D36:E36 C35:F35 L35:O35">
    <cfRule type="containsBlanks" dxfId="72" priority="73">
      <formula>LEN(TRIM(C35))=0</formula>
    </cfRule>
  </conditionalFormatting>
  <conditionalFormatting sqref="L36:O36 Q36">
    <cfRule type="containsBlanks" dxfId="71" priority="72">
      <formula>LEN(TRIM(L36))=0</formula>
    </cfRule>
  </conditionalFormatting>
  <conditionalFormatting sqref="Q38 I38 C38:F38 L38:O38">
    <cfRule type="containsBlanks" dxfId="70" priority="71">
      <formula>LEN(TRIM(C38))=0</formula>
    </cfRule>
  </conditionalFormatting>
  <conditionalFormatting sqref="C36">
    <cfRule type="containsBlanks" dxfId="69" priority="70">
      <formula>LEN(TRIM(C36))=0</formula>
    </cfRule>
  </conditionalFormatting>
  <conditionalFormatting sqref="F36:G36">
    <cfRule type="containsBlanks" dxfId="68" priority="69">
      <formula>LEN(TRIM(F36))=0</formula>
    </cfRule>
  </conditionalFormatting>
  <conditionalFormatting sqref="C34">
    <cfRule type="containsBlanks" dxfId="67" priority="68">
      <formula>LEN(TRIM(C34))=0</formula>
    </cfRule>
  </conditionalFormatting>
  <conditionalFormatting sqref="D34:F34">
    <cfRule type="containsBlanks" dxfId="66" priority="67">
      <formula>LEN(TRIM(D34))=0</formula>
    </cfRule>
  </conditionalFormatting>
  <conditionalFormatting sqref="I34">
    <cfRule type="containsBlanks" dxfId="65" priority="66">
      <formula>LEN(TRIM(I34))=0</formula>
    </cfRule>
  </conditionalFormatting>
  <conditionalFormatting sqref="E33">
    <cfRule type="containsBlanks" dxfId="64" priority="65">
      <formula>LEN(TRIM(E33))=0</formula>
    </cfRule>
  </conditionalFormatting>
  <conditionalFormatting sqref="I37 Q37 L37:O37 C37:G37">
    <cfRule type="containsBlanks" dxfId="63" priority="64">
      <formula>LEN(TRIM(C37))=0</formula>
    </cfRule>
  </conditionalFormatting>
  <conditionalFormatting sqref="G43">
    <cfRule type="containsBlanks" dxfId="62" priority="63">
      <formula>LEN(TRIM(G43))=0</formula>
    </cfRule>
  </conditionalFormatting>
  <conditionalFormatting sqref="D45">
    <cfRule type="containsBlanks" dxfId="61" priority="62">
      <formula>LEN(TRIM(D45))=0</formula>
    </cfRule>
  </conditionalFormatting>
  <conditionalFormatting sqref="E45">
    <cfRule type="containsBlanks" dxfId="60" priority="61">
      <formula>LEN(TRIM(E45))=0</formula>
    </cfRule>
  </conditionalFormatting>
  <conditionalFormatting sqref="F45">
    <cfRule type="containsBlanks" dxfId="59" priority="60">
      <formula>LEN(TRIM(F45))=0</formula>
    </cfRule>
  </conditionalFormatting>
  <conditionalFormatting sqref="I45">
    <cfRule type="containsBlanks" dxfId="58" priority="59">
      <formula>LEN(TRIM(I45))=0</formula>
    </cfRule>
  </conditionalFormatting>
  <conditionalFormatting sqref="C45">
    <cfRule type="containsBlanks" dxfId="57" priority="58">
      <formula>LEN(TRIM(C45))=0</formula>
    </cfRule>
  </conditionalFormatting>
  <conditionalFormatting sqref="M45">
    <cfRule type="containsBlanks" dxfId="56" priority="57">
      <formula>LEN(TRIM(M45))=0</formula>
    </cfRule>
  </conditionalFormatting>
  <conditionalFormatting sqref="N45">
    <cfRule type="containsBlanks" dxfId="55" priority="56">
      <formula>LEN(TRIM(N45))=0</formula>
    </cfRule>
  </conditionalFormatting>
  <conditionalFormatting sqref="O45">
    <cfRule type="containsBlanks" dxfId="54" priority="55">
      <formula>LEN(TRIM(O45))=0</formula>
    </cfRule>
  </conditionalFormatting>
  <conditionalFormatting sqref="L45">
    <cfRule type="containsBlanks" dxfId="53" priority="54">
      <formula>LEN(TRIM(L45))=0</formula>
    </cfRule>
  </conditionalFormatting>
  <conditionalFormatting sqref="Q45">
    <cfRule type="containsBlanks" dxfId="52" priority="53">
      <formula>LEN(TRIM(Q45))=0</formula>
    </cfRule>
  </conditionalFormatting>
  <conditionalFormatting sqref="C46">
    <cfRule type="containsBlanks" dxfId="51" priority="52">
      <formula>LEN(TRIM(C46))=0</formula>
    </cfRule>
  </conditionalFormatting>
  <conditionalFormatting sqref="D46">
    <cfRule type="containsBlanks" dxfId="50" priority="51">
      <formula>LEN(TRIM(D46))=0</formula>
    </cfRule>
  </conditionalFormatting>
  <conditionalFormatting sqref="L46">
    <cfRule type="containsBlanks" dxfId="49" priority="50">
      <formula>LEN(TRIM(L46))=0</formula>
    </cfRule>
  </conditionalFormatting>
  <conditionalFormatting sqref="M46">
    <cfRule type="containsBlanks" dxfId="48" priority="49">
      <formula>LEN(TRIM(M46))=0</formula>
    </cfRule>
  </conditionalFormatting>
  <conditionalFormatting sqref="E46">
    <cfRule type="containsBlanks" dxfId="47" priority="48">
      <formula>LEN(TRIM(E46))=0</formula>
    </cfRule>
  </conditionalFormatting>
  <conditionalFormatting sqref="F46">
    <cfRule type="containsBlanks" dxfId="46" priority="47">
      <formula>LEN(TRIM(F46))=0</formula>
    </cfRule>
  </conditionalFormatting>
  <conditionalFormatting sqref="I46">
    <cfRule type="containsBlanks" dxfId="45" priority="46">
      <formula>LEN(TRIM(I46))=0</formula>
    </cfRule>
  </conditionalFormatting>
  <conditionalFormatting sqref="N46">
    <cfRule type="containsBlanks" dxfId="44" priority="45">
      <formula>LEN(TRIM(N46))=0</formula>
    </cfRule>
  </conditionalFormatting>
  <conditionalFormatting sqref="O46">
    <cfRule type="containsBlanks" dxfId="43" priority="44">
      <formula>LEN(TRIM(O46))=0</formula>
    </cfRule>
  </conditionalFormatting>
  <conditionalFormatting sqref="Q46">
    <cfRule type="containsBlanks" dxfId="42" priority="43">
      <formula>LEN(TRIM(Q46))=0</formula>
    </cfRule>
  </conditionalFormatting>
  <conditionalFormatting sqref="C47">
    <cfRule type="containsBlanks" dxfId="41" priority="42">
      <formula>LEN(TRIM(C47))=0</formula>
    </cfRule>
  </conditionalFormatting>
  <conditionalFormatting sqref="D47">
    <cfRule type="containsBlanks" dxfId="40" priority="41">
      <formula>LEN(TRIM(D47))=0</formula>
    </cfRule>
  </conditionalFormatting>
  <conditionalFormatting sqref="F47">
    <cfRule type="containsBlanks" dxfId="39" priority="40">
      <formula>LEN(TRIM(F47))=0</formula>
    </cfRule>
  </conditionalFormatting>
  <conditionalFormatting sqref="G47">
    <cfRule type="containsBlanks" dxfId="38" priority="39">
      <formula>LEN(TRIM(G47))=0</formula>
    </cfRule>
  </conditionalFormatting>
  <conditionalFormatting sqref="L47">
    <cfRule type="containsBlanks" dxfId="37" priority="38">
      <formula>LEN(TRIM(L47))=0</formula>
    </cfRule>
  </conditionalFormatting>
  <conditionalFormatting sqref="M47">
    <cfRule type="containsBlanks" dxfId="36" priority="37">
      <formula>LEN(TRIM(M47))=0</formula>
    </cfRule>
  </conditionalFormatting>
  <conditionalFormatting sqref="O47">
    <cfRule type="containsBlanks" dxfId="35" priority="36">
      <formula>LEN(TRIM(O47))=0</formula>
    </cfRule>
  </conditionalFormatting>
  <conditionalFormatting sqref="C48">
    <cfRule type="containsBlanks" dxfId="34" priority="35">
      <formula>LEN(TRIM(C48))=0</formula>
    </cfRule>
  </conditionalFormatting>
  <conditionalFormatting sqref="D48">
    <cfRule type="containsBlanks" dxfId="33" priority="34">
      <formula>LEN(TRIM(D48))=0</formula>
    </cfRule>
  </conditionalFormatting>
  <conditionalFormatting sqref="D49">
    <cfRule type="containsBlanks" dxfId="32" priority="33">
      <formula>LEN(TRIM(D49))=0</formula>
    </cfRule>
  </conditionalFormatting>
  <conditionalFormatting sqref="E48">
    <cfRule type="containsBlanks" dxfId="31" priority="32">
      <formula>LEN(TRIM(E48))=0</formula>
    </cfRule>
  </conditionalFormatting>
  <conditionalFormatting sqref="E49">
    <cfRule type="containsBlanks" dxfId="30" priority="31">
      <formula>LEN(TRIM(E49))=0</formula>
    </cfRule>
  </conditionalFormatting>
  <conditionalFormatting sqref="F48">
    <cfRule type="containsBlanks" dxfId="29" priority="30">
      <formula>LEN(TRIM(F48))=0</formula>
    </cfRule>
  </conditionalFormatting>
  <conditionalFormatting sqref="F49">
    <cfRule type="containsBlanks" dxfId="28" priority="29">
      <formula>LEN(TRIM(F49))=0</formula>
    </cfRule>
  </conditionalFormatting>
  <conditionalFormatting sqref="I48">
    <cfRule type="containsBlanks" dxfId="27" priority="28">
      <formula>LEN(TRIM(I48))=0</formula>
    </cfRule>
  </conditionalFormatting>
  <conditionalFormatting sqref="I49">
    <cfRule type="containsBlanks" dxfId="26" priority="27">
      <formula>LEN(TRIM(I49))=0</formula>
    </cfRule>
  </conditionalFormatting>
  <conditionalFormatting sqref="M48">
    <cfRule type="containsBlanks" dxfId="25" priority="26">
      <formula>LEN(TRIM(M48))=0</formula>
    </cfRule>
  </conditionalFormatting>
  <conditionalFormatting sqref="M49">
    <cfRule type="containsBlanks" dxfId="24" priority="25">
      <formula>LEN(TRIM(M49))=0</formula>
    </cfRule>
  </conditionalFormatting>
  <conditionalFormatting sqref="N48">
    <cfRule type="containsBlanks" dxfId="23" priority="24">
      <formula>LEN(TRIM(N48))=0</formula>
    </cfRule>
  </conditionalFormatting>
  <conditionalFormatting sqref="N49">
    <cfRule type="containsBlanks" dxfId="22" priority="23">
      <formula>LEN(TRIM(N49))=0</formula>
    </cfRule>
  </conditionalFormatting>
  <conditionalFormatting sqref="O48">
    <cfRule type="containsBlanks" dxfId="21" priority="22">
      <formula>LEN(TRIM(O48))=0</formula>
    </cfRule>
  </conditionalFormatting>
  <conditionalFormatting sqref="O49">
    <cfRule type="containsBlanks" dxfId="20" priority="21">
      <formula>LEN(TRIM(O49))=0</formula>
    </cfRule>
  </conditionalFormatting>
  <conditionalFormatting sqref="Q48">
    <cfRule type="containsBlanks" dxfId="19" priority="20">
      <formula>LEN(TRIM(Q48))=0</formula>
    </cfRule>
  </conditionalFormatting>
  <conditionalFormatting sqref="Q49">
    <cfRule type="containsBlanks" dxfId="18" priority="19">
      <formula>LEN(TRIM(Q49))=0</formula>
    </cfRule>
  </conditionalFormatting>
  <conditionalFormatting sqref="G48:G49">
    <cfRule type="containsBlanks" dxfId="17" priority="18">
      <formula>LEN(TRIM(G48))=0</formula>
    </cfRule>
  </conditionalFormatting>
  <conditionalFormatting sqref="L48">
    <cfRule type="containsBlanks" dxfId="16" priority="17">
      <formula>LEN(TRIM(L48))=0</formula>
    </cfRule>
  </conditionalFormatting>
  <conditionalFormatting sqref="I10 Q10:Q14 C10:F11 G10:G14 L10:O13">
    <cfRule type="containsBlanks" dxfId="15" priority="16">
      <formula>LEN(TRIM(C10))=0</formula>
    </cfRule>
  </conditionalFormatting>
  <conditionalFormatting sqref="I14:I15 G17">
    <cfRule type="containsBlanks" dxfId="14" priority="15">
      <formula>LEN(TRIM(G14))=0</formula>
    </cfRule>
  </conditionalFormatting>
  <conditionalFormatting sqref="I12 C12:D12 F12">
    <cfRule type="containsBlanks" dxfId="13" priority="14">
      <formula>LEN(TRIM(C12))=0</formula>
    </cfRule>
  </conditionalFormatting>
  <conditionalFormatting sqref="C14:E14 D15:E15 L14:N14">
    <cfRule type="containsBlanks" dxfId="12" priority="13">
      <formula>LEN(TRIM(C14))=0</formula>
    </cfRule>
  </conditionalFormatting>
  <conditionalFormatting sqref="L15:O15 Q15">
    <cfRule type="containsBlanks" dxfId="11" priority="12">
      <formula>LEN(TRIM(L15))=0</formula>
    </cfRule>
  </conditionalFormatting>
  <conditionalFormatting sqref="Q17 I17 C17:F17 L17:O17">
    <cfRule type="containsBlanks" dxfId="10" priority="11">
      <formula>LEN(TRIM(C17))=0</formula>
    </cfRule>
  </conditionalFormatting>
  <conditionalFormatting sqref="C15">
    <cfRule type="containsBlanks" dxfId="9" priority="10">
      <formula>LEN(TRIM(C15))=0</formula>
    </cfRule>
  </conditionalFormatting>
  <conditionalFormatting sqref="F15:G15">
    <cfRule type="containsBlanks" dxfId="8" priority="9">
      <formula>LEN(TRIM(F15))=0</formula>
    </cfRule>
  </conditionalFormatting>
  <conditionalFormatting sqref="C13">
    <cfRule type="containsBlanks" dxfId="7" priority="8">
      <formula>LEN(TRIM(C13))=0</formula>
    </cfRule>
  </conditionalFormatting>
  <conditionalFormatting sqref="D13:F13">
    <cfRule type="containsBlanks" dxfId="6" priority="7">
      <formula>LEN(TRIM(D13))=0</formula>
    </cfRule>
  </conditionalFormatting>
  <conditionalFormatting sqref="I13">
    <cfRule type="containsBlanks" dxfId="5" priority="6">
      <formula>LEN(TRIM(I13))=0</formula>
    </cfRule>
  </conditionalFormatting>
  <conditionalFormatting sqref="E12">
    <cfRule type="containsBlanks" dxfId="4" priority="5">
      <formula>LEN(TRIM(E12))=0</formula>
    </cfRule>
  </conditionalFormatting>
  <conditionalFormatting sqref="I16 Q16 L16:O16 C16:G16">
    <cfRule type="containsBlanks" dxfId="3" priority="4">
      <formula>LEN(TRIM(C16))=0</formula>
    </cfRule>
  </conditionalFormatting>
  <conditionalFormatting sqref="F14">
    <cfRule type="containsBlanks" dxfId="2" priority="3">
      <formula>LEN(TRIM(F14))=0</formula>
    </cfRule>
  </conditionalFormatting>
  <conditionalFormatting sqref="O14">
    <cfRule type="containsBlanks" dxfId="1" priority="2">
      <formula>LEN(TRIM(O14))=0</formula>
    </cfRule>
  </conditionalFormatting>
  <conditionalFormatting sqref="I11">
    <cfRule type="containsBlanks" dxfId="0" priority="1">
      <formula>LEN(TRIM(I11))=0</formula>
    </cfRule>
  </conditionalFormatting>
  <printOptions horizontalCentered="1"/>
  <pageMargins left="0.55118110236220474" right="0.55118110236220474" top="0.47244094488188981" bottom="0.47244094488188981" header="0.31496062992125984" footer="0.31496062992125984"/>
  <pageSetup paperSize="9" scale="57" fitToHeight="0" orientation="landscape" r:id="rId1"/>
  <headerFooter alignWithMargins="0">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rowBreaks count="12" manualBreakCount="12">
    <brk id="50" max="16383" man="1"/>
    <brk id="86" max="16383" man="1"/>
    <brk id="131" max="16383" man="1"/>
    <brk id="184" max="16383" man="1"/>
    <brk id="240" max="16383" man="1"/>
    <brk id="296" max="16383" man="1"/>
    <brk id="336" max="16383" man="1"/>
    <brk id="357" max="16383" man="1"/>
    <brk id="396" max="16383" man="1"/>
    <brk id="417" max="16383" man="1"/>
    <brk id="464" max="16383" man="1"/>
    <brk id="50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C5E1-ECFB-40CF-A5B7-31CE7BE75A34}">
  <sheetPr>
    <pageSetUpPr fitToPage="1"/>
  </sheetPr>
  <dimension ref="A1:V288"/>
  <sheetViews>
    <sheetView zoomScaleNormal="100" workbookViewId="0">
      <pane xSplit="3" ySplit="9" topLeftCell="D10" activePane="bottomRight" state="frozen"/>
      <selection activeCell="C9" sqref="C9"/>
      <selection pane="topRight" activeCell="C9" sqref="C9"/>
      <selection pane="bottomLeft" activeCell="C9" sqref="C9"/>
      <selection pane="bottomRight" activeCell="D10" sqref="D10"/>
    </sheetView>
  </sheetViews>
  <sheetFormatPr defaultColWidth="8.6328125" defaultRowHeight="12.5" x14ac:dyDescent="0.25"/>
  <cols>
    <col min="1" max="1" width="10.7265625" style="15" customWidth="1"/>
    <col min="2" max="2" width="33.81640625" style="15" customWidth="1"/>
    <col min="3" max="3" width="10" style="15" customWidth="1"/>
    <col min="4" max="11" width="10.81640625" style="15" customWidth="1"/>
    <col min="12" max="12" width="4" style="15" customWidth="1"/>
    <col min="13" max="19" width="10.81640625" style="15" customWidth="1"/>
    <col min="20" max="20" width="4" style="15" customWidth="1"/>
    <col min="21" max="16384" width="8.6328125" style="15"/>
  </cols>
  <sheetData>
    <row r="1" spans="1:20" x14ac:dyDescent="0.25">
      <c r="S1" s="20" t="str">
        <f>'Table 1'!R1</f>
        <v>Publication date:  2 December 2021</v>
      </c>
    </row>
    <row r="2" spans="1:20" ht="18" x14ac:dyDescent="0.4">
      <c r="A2" s="88" t="s">
        <v>35</v>
      </c>
      <c r="B2" s="89"/>
      <c r="C2" s="89"/>
      <c r="D2" s="89"/>
      <c r="E2" s="89"/>
      <c r="F2" s="89"/>
      <c r="G2" s="89"/>
      <c r="H2" s="89"/>
      <c r="I2" s="89"/>
      <c r="J2" s="89"/>
      <c r="K2" s="89"/>
      <c r="L2" s="89"/>
      <c r="M2" s="89"/>
      <c r="N2" s="89"/>
      <c r="O2" s="89"/>
      <c r="P2" s="89"/>
      <c r="Q2" s="89"/>
      <c r="R2" s="89"/>
      <c r="S2" s="89"/>
    </row>
    <row r="3" spans="1:20" ht="13" x14ac:dyDescent="0.3">
      <c r="A3" s="94" t="s">
        <v>36</v>
      </c>
      <c r="B3" s="94"/>
      <c r="C3" s="94"/>
      <c r="D3" s="94"/>
      <c r="E3" s="94"/>
      <c r="F3" s="94"/>
      <c r="G3" s="94"/>
      <c r="H3" s="94"/>
      <c r="I3" s="94"/>
      <c r="J3" s="94"/>
      <c r="K3" s="94"/>
      <c r="L3" s="94"/>
      <c r="M3" s="94"/>
      <c r="N3" s="94"/>
      <c r="O3" s="94"/>
      <c r="P3" s="94"/>
      <c r="Q3" s="94"/>
      <c r="R3" s="94"/>
      <c r="S3" s="94"/>
    </row>
    <row r="4" spans="1:20" ht="8.25" customHeight="1" x14ac:dyDescent="0.25"/>
    <row r="5" spans="1:20" ht="18.75" customHeight="1" x14ac:dyDescent="0.35">
      <c r="A5" s="61" t="s">
        <v>185</v>
      </c>
    </row>
    <row r="6" spans="1:20" ht="18.75" customHeight="1" x14ac:dyDescent="0.35">
      <c r="A6" s="61" t="s">
        <v>186</v>
      </c>
    </row>
    <row r="7" spans="1:20" ht="14.25" customHeight="1" x14ac:dyDescent="0.25"/>
    <row r="8" spans="1:20" ht="14.25" customHeight="1" x14ac:dyDescent="0.3">
      <c r="D8" s="95" t="s">
        <v>187</v>
      </c>
      <c r="E8" s="96"/>
      <c r="F8" s="96"/>
      <c r="G8" s="96"/>
      <c r="H8" s="96"/>
      <c r="I8" s="97"/>
      <c r="J8" s="97"/>
      <c r="K8" s="97"/>
      <c r="L8" s="62"/>
      <c r="M8" s="95" t="s">
        <v>188</v>
      </c>
      <c r="N8" s="98"/>
      <c r="O8" s="98"/>
      <c r="P8" s="98"/>
      <c r="Q8" s="99"/>
      <c r="R8" s="99"/>
      <c r="S8" s="99"/>
    </row>
    <row r="9" spans="1:20" ht="51" customHeight="1" x14ac:dyDescent="0.3">
      <c r="A9" s="63" t="s">
        <v>189</v>
      </c>
      <c r="B9" s="63" t="s">
        <v>190</v>
      </c>
      <c r="C9" s="64" t="s">
        <v>191</v>
      </c>
      <c r="D9" s="65" t="s">
        <v>41</v>
      </c>
      <c r="E9" s="65" t="s">
        <v>42</v>
      </c>
      <c r="F9" s="65" t="s">
        <v>43</v>
      </c>
      <c r="G9" s="65" t="s">
        <v>44</v>
      </c>
      <c r="H9" s="66" t="s">
        <v>45</v>
      </c>
      <c r="I9" s="67" t="s">
        <v>46</v>
      </c>
      <c r="J9" s="66" t="s">
        <v>47</v>
      </c>
      <c r="K9" s="68" t="s">
        <v>48</v>
      </c>
      <c r="L9" s="69"/>
      <c r="M9" s="65" t="s">
        <v>41</v>
      </c>
      <c r="N9" s="65" t="s">
        <v>42</v>
      </c>
      <c r="O9" s="65" t="s">
        <v>43</v>
      </c>
      <c r="P9" s="65" t="s">
        <v>44</v>
      </c>
      <c r="Q9" s="67" t="s">
        <v>46</v>
      </c>
      <c r="R9" s="66" t="s">
        <v>47</v>
      </c>
      <c r="S9" s="68" t="s">
        <v>48</v>
      </c>
    </row>
    <row r="10" spans="1:20" ht="25.5" customHeight="1" x14ac:dyDescent="0.25">
      <c r="A10" s="70" t="s">
        <v>192</v>
      </c>
      <c r="B10" s="71"/>
      <c r="C10" s="71"/>
      <c r="D10" s="71"/>
      <c r="E10" s="71"/>
      <c r="F10" s="71"/>
      <c r="G10" s="71"/>
      <c r="H10" s="71"/>
      <c r="I10" s="71"/>
      <c r="J10" s="71"/>
      <c r="K10" s="71"/>
      <c r="L10" s="71"/>
      <c r="M10" s="71"/>
      <c r="N10" s="71"/>
      <c r="O10" s="71"/>
      <c r="P10" s="71"/>
      <c r="Q10" s="71"/>
      <c r="R10" s="71"/>
      <c r="S10" s="71"/>
    </row>
    <row r="11" spans="1:20" ht="14.25" customHeight="1" x14ac:dyDescent="0.3">
      <c r="A11" t="s">
        <v>193</v>
      </c>
      <c r="B11" s="60" t="s">
        <v>194</v>
      </c>
      <c r="C11" t="s">
        <v>195</v>
      </c>
      <c r="D11" s="72">
        <v>40</v>
      </c>
      <c r="E11" s="72">
        <v>0</v>
      </c>
      <c r="F11" s="72">
        <v>0</v>
      </c>
      <c r="G11" s="72">
        <v>97</v>
      </c>
      <c r="H11" s="72">
        <v>0</v>
      </c>
      <c r="I11" s="73">
        <f t="shared" ref="I11:I74" si="0">SUM(D11:H11)</f>
        <v>137</v>
      </c>
      <c r="J11" s="72">
        <v>0</v>
      </c>
      <c r="K11" s="73">
        <f t="shared" ref="K11:K74" si="1">SUM(I11:J11)</f>
        <v>137</v>
      </c>
      <c r="L11" s="72"/>
      <c r="M11" s="72">
        <v>0</v>
      </c>
      <c r="N11" s="72">
        <v>0</v>
      </c>
      <c r="O11" s="72">
        <v>0</v>
      </c>
      <c r="P11" s="72">
        <v>0</v>
      </c>
      <c r="Q11" s="73">
        <f t="shared" ref="Q11:Q74" si="2">SUM(M11:P11)</f>
        <v>0</v>
      </c>
      <c r="R11" s="72">
        <v>0</v>
      </c>
      <c r="S11" s="73">
        <f t="shared" ref="S11:S74" si="3">SUM(Q11:R11)</f>
        <v>0</v>
      </c>
      <c r="T11" s="72"/>
    </row>
    <row r="12" spans="1:20" ht="14.25" customHeight="1" x14ac:dyDescent="0.3">
      <c r="A12" t="s">
        <v>196</v>
      </c>
      <c r="B12" s="60" t="s">
        <v>197</v>
      </c>
      <c r="C12" t="s">
        <v>198</v>
      </c>
      <c r="D12" s="72">
        <v>0</v>
      </c>
      <c r="E12" s="72">
        <v>0</v>
      </c>
      <c r="F12" s="72">
        <v>0</v>
      </c>
      <c r="G12" s="72">
        <v>8</v>
      </c>
      <c r="H12" s="72">
        <v>0</v>
      </c>
      <c r="I12" s="73">
        <f t="shared" si="0"/>
        <v>8</v>
      </c>
      <c r="J12" s="72">
        <v>77</v>
      </c>
      <c r="K12" s="73">
        <f t="shared" si="1"/>
        <v>85</v>
      </c>
      <c r="L12" s="72"/>
      <c r="M12" s="72">
        <v>4</v>
      </c>
      <c r="N12" s="72">
        <v>0</v>
      </c>
      <c r="O12" s="72">
        <v>0</v>
      </c>
      <c r="P12" s="72">
        <v>0</v>
      </c>
      <c r="Q12" s="73">
        <f t="shared" si="2"/>
        <v>4</v>
      </c>
      <c r="R12" s="72">
        <v>0</v>
      </c>
      <c r="S12" s="73">
        <f t="shared" si="3"/>
        <v>4</v>
      </c>
      <c r="T12" s="72"/>
    </row>
    <row r="13" spans="1:20" ht="14.25" customHeight="1" x14ac:dyDescent="0.3">
      <c r="A13" t="s">
        <v>199</v>
      </c>
      <c r="B13" s="60" t="s">
        <v>200</v>
      </c>
      <c r="C13" t="s">
        <v>201</v>
      </c>
      <c r="D13" s="72">
        <v>41</v>
      </c>
      <c r="E13" s="72">
        <v>0</v>
      </c>
      <c r="F13" s="72">
        <v>0</v>
      </c>
      <c r="G13" s="72">
        <v>39</v>
      </c>
      <c r="H13" s="72">
        <v>34</v>
      </c>
      <c r="I13" s="73">
        <f t="shared" si="0"/>
        <v>114</v>
      </c>
      <c r="J13" s="72">
        <v>0</v>
      </c>
      <c r="K13" s="73">
        <f t="shared" si="1"/>
        <v>114</v>
      </c>
      <c r="L13" s="72"/>
      <c r="M13" s="72">
        <v>5</v>
      </c>
      <c r="N13" s="72">
        <v>0</v>
      </c>
      <c r="O13" s="72">
        <v>0</v>
      </c>
      <c r="P13" s="72">
        <v>24</v>
      </c>
      <c r="Q13" s="73">
        <f t="shared" si="2"/>
        <v>29</v>
      </c>
      <c r="R13" s="72">
        <v>8</v>
      </c>
      <c r="S13" s="73">
        <f t="shared" si="3"/>
        <v>37</v>
      </c>
      <c r="T13" s="72"/>
    </row>
    <row r="14" spans="1:20" ht="14.25" customHeight="1" x14ac:dyDescent="0.3">
      <c r="A14" t="s">
        <v>202</v>
      </c>
      <c r="B14" s="60" t="s">
        <v>203</v>
      </c>
      <c r="C14" t="s">
        <v>195</v>
      </c>
      <c r="D14" s="72">
        <v>0</v>
      </c>
      <c r="E14" s="72">
        <v>0</v>
      </c>
      <c r="F14" s="72">
        <v>0</v>
      </c>
      <c r="G14" s="72">
        <v>7</v>
      </c>
      <c r="H14" s="72">
        <v>42</v>
      </c>
      <c r="I14" s="73">
        <f t="shared" si="0"/>
        <v>49</v>
      </c>
      <c r="J14" s="72">
        <v>7</v>
      </c>
      <c r="K14" s="73">
        <f t="shared" si="1"/>
        <v>56</v>
      </c>
      <c r="L14" s="72"/>
      <c r="M14" s="72">
        <v>0</v>
      </c>
      <c r="N14" s="72">
        <v>4</v>
      </c>
      <c r="O14" s="72">
        <v>0</v>
      </c>
      <c r="P14" s="72">
        <v>12</v>
      </c>
      <c r="Q14" s="73">
        <f t="shared" si="2"/>
        <v>16</v>
      </c>
      <c r="R14" s="72">
        <v>0</v>
      </c>
      <c r="S14" s="73">
        <f t="shared" si="3"/>
        <v>16</v>
      </c>
      <c r="T14" s="72"/>
    </row>
    <row r="15" spans="1:20" ht="14.25" customHeight="1" x14ac:dyDescent="0.3">
      <c r="A15" t="s">
        <v>204</v>
      </c>
      <c r="B15" s="60" t="s">
        <v>205</v>
      </c>
      <c r="C15" t="s">
        <v>201</v>
      </c>
      <c r="D15" s="72">
        <v>15</v>
      </c>
      <c r="E15" s="72">
        <v>0</v>
      </c>
      <c r="F15" s="72">
        <v>0</v>
      </c>
      <c r="G15" s="72">
        <v>0</v>
      </c>
      <c r="H15" s="72">
        <v>0</v>
      </c>
      <c r="I15" s="73">
        <f t="shared" si="0"/>
        <v>15</v>
      </c>
      <c r="J15" s="72">
        <v>0</v>
      </c>
      <c r="K15" s="73">
        <f t="shared" si="1"/>
        <v>15</v>
      </c>
      <c r="L15" s="72"/>
      <c r="M15" s="72">
        <v>0</v>
      </c>
      <c r="N15" s="72">
        <v>0</v>
      </c>
      <c r="O15" s="72">
        <v>0</v>
      </c>
      <c r="P15" s="72">
        <v>0</v>
      </c>
      <c r="Q15" s="73">
        <f t="shared" si="2"/>
        <v>0</v>
      </c>
      <c r="R15" s="72">
        <v>0</v>
      </c>
      <c r="S15" s="73">
        <f t="shared" si="3"/>
        <v>0</v>
      </c>
      <c r="T15" s="72"/>
    </row>
    <row r="16" spans="1:20" ht="14.25" customHeight="1" x14ac:dyDescent="0.3">
      <c r="A16" t="s">
        <v>206</v>
      </c>
      <c r="B16" s="60" t="s">
        <v>207</v>
      </c>
      <c r="C16" t="s">
        <v>195</v>
      </c>
      <c r="D16" s="72">
        <v>0</v>
      </c>
      <c r="E16" s="72">
        <v>0</v>
      </c>
      <c r="F16" s="72">
        <v>0</v>
      </c>
      <c r="G16" s="72">
        <v>0</v>
      </c>
      <c r="H16" s="72">
        <v>0</v>
      </c>
      <c r="I16" s="73">
        <f t="shared" si="0"/>
        <v>0</v>
      </c>
      <c r="J16" s="72">
        <v>0</v>
      </c>
      <c r="K16" s="73">
        <f t="shared" si="1"/>
        <v>0</v>
      </c>
      <c r="L16" s="72"/>
      <c r="M16" s="72">
        <v>49</v>
      </c>
      <c r="N16" s="72">
        <v>0</v>
      </c>
      <c r="O16" s="72">
        <v>0</v>
      </c>
      <c r="P16" s="72">
        <v>65</v>
      </c>
      <c r="Q16" s="73">
        <f t="shared" si="2"/>
        <v>114</v>
      </c>
      <c r="R16" s="72">
        <v>0</v>
      </c>
      <c r="S16" s="73">
        <f t="shared" si="3"/>
        <v>114</v>
      </c>
      <c r="T16" s="72"/>
    </row>
    <row r="17" spans="1:20" ht="14.25" customHeight="1" x14ac:dyDescent="0.3">
      <c r="A17" t="s">
        <v>208</v>
      </c>
      <c r="B17" s="60" t="s">
        <v>209</v>
      </c>
      <c r="C17" t="s">
        <v>195</v>
      </c>
      <c r="D17" s="72">
        <v>0</v>
      </c>
      <c r="E17" s="72">
        <v>0</v>
      </c>
      <c r="F17" s="72">
        <v>0</v>
      </c>
      <c r="G17" s="72">
        <v>0</v>
      </c>
      <c r="H17" s="72">
        <v>0</v>
      </c>
      <c r="I17" s="73">
        <f t="shared" si="0"/>
        <v>0</v>
      </c>
      <c r="J17" s="72">
        <v>0</v>
      </c>
      <c r="K17" s="73">
        <f t="shared" si="1"/>
        <v>0</v>
      </c>
      <c r="L17" s="72"/>
      <c r="M17" s="72">
        <v>0</v>
      </c>
      <c r="N17" s="72">
        <v>0</v>
      </c>
      <c r="O17" s="72">
        <v>0</v>
      </c>
      <c r="P17" s="72">
        <v>0</v>
      </c>
      <c r="Q17" s="73">
        <f t="shared" si="2"/>
        <v>0</v>
      </c>
      <c r="R17" s="72">
        <v>2</v>
      </c>
      <c r="S17" s="73">
        <f t="shared" si="3"/>
        <v>2</v>
      </c>
      <c r="T17" s="72"/>
    </row>
    <row r="18" spans="1:20" ht="14.25" customHeight="1" x14ac:dyDescent="0.3">
      <c r="A18" t="s">
        <v>210</v>
      </c>
      <c r="B18" s="60" t="s">
        <v>211</v>
      </c>
      <c r="C18" t="s">
        <v>212</v>
      </c>
      <c r="D18" s="72">
        <v>0</v>
      </c>
      <c r="E18" s="72">
        <v>3</v>
      </c>
      <c r="F18" s="72">
        <v>0</v>
      </c>
      <c r="G18" s="72">
        <v>0</v>
      </c>
      <c r="H18" s="72">
        <v>0</v>
      </c>
      <c r="I18" s="73">
        <f t="shared" si="0"/>
        <v>3</v>
      </c>
      <c r="J18" s="72">
        <v>0</v>
      </c>
      <c r="K18" s="73">
        <f t="shared" si="1"/>
        <v>3</v>
      </c>
      <c r="L18" s="72"/>
      <c r="M18" s="72">
        <v>37</v>
      </c>
      <c r="N18" s="72">
        <v>10</v>
      </c>
      <c r="O18" s="72">
        <v>0</v>
      </c>
      <c r="P18" s="72">
        <v>29</v>
      </c>
      <c r="Q18" s="73">
        <f t="shared" si="2"/>
        <v>76</v>
      </c>
      <c r="R18" s="72">
        <v>0</v>
      </c>
      <c r="S18" s="73">
        <f t="shared" si="3"/>
        <v>76</v>
      </c>
      <c r="T18" s="72"/>
    </row>
    <row r="19" spans="1:20" ht="14.25" customHeight="1" x14ac:dyDescent="0.3">
      <c r="A19" t="s">
        <v>213</v>
      </c>
      <c r="B19" s="60" t="s">
        <v>214</v>
      </c>
      <c r="C19" t="s">
        <v>215</v>
      </c>
      <c r="D19" s="72">
        <v>1</v>
      </c>
      <c r="E19" s="72">
        <v>0</v>
      </c>
      <c r="F19" s="72">
        <v>0</v>
      </c>
      <c r="G19" s="72">
        <v>0</v>
      </c>
      <c r="H19" s="72">
        <v>0</v>
      </c>
      <c r="I19" s="73">
        <f t="shared" si="0"/>
        <v>1</v>
      </c>
      <c r="J19" s="72">
        <v>0</v>
      </c>
      <c r="K19" s="73">
        <f t="shared" si="1"/>
        <v>1</v>
      </c>
      <c r="L19" s="72"/>
      <c r="M19" s="72">
        <v>1</v>
      </c>
      <c r="N19" s="72">
        <v>0</v>
      </c>
      <c r="O19" s="72">
        <v>0</v>
      </c>
      <c r="P19" s="72">
        <v>0</v>
      </c>
      <c r="Q19" s="73">
        <f t="shared" si="2"/>
        <v>1</v>
      </c>
      <c r="R19" s="72">
        <v>0</v>
      </c>
      <c r="S19" s="73">
        <f t="shared" si="3"/>
        <v>1</v>
      </c>
      <c r="T19" s="72"/>
    </row>
    <row r="20" spans="1:20" ht="14.25" customHeight="1" x14ac:dyDescent="0.3">
      <c r="A20" t="s">
        <v>216</v>
      </c>
      <c r="B20" s="60" t="s">
        <v>217</v>
      </c>
      <c r="C20" t="s">
        <v>198</v>
      </c>
      <c r="D20" s="72">
        <v>0</v>
      </c>
      <c r="E20" s="72">
        <v>0</v>
      </c>
      <c r="F20" s="72">
        <v>0</v>
      </c>
      <c r="G20" s="72">
        <v>0</v>
      </c>
      <c r="H20" s="72">
        <v>0</v>
      </c>
      <c r="I20" s="73">
        <f t="shared" si="0"/>
        <v>0</v>
      </c>
      <c r="J20" s="72">
        <v>0</v>
      </c>
      <c r="K20" s="73">
        <f t="shared" si="1"/>
        <v>0</v>
      </c>
      <c r="L20" s="72"/>
      <c r="M20" s="72">
        <v>6</v>
      </c>
      <c r="N20" s="72">
        <v>0</v>
      </c>
      <c r="O20" s="72">
        <v>0</v>
      </c>
      <c r="P20" s="72">
        <v>16</v>
      </c>
      <c r="Q20" s="73">
        <f t="shared" si="2"/>
        <v>22</v>
      </c>
      <c r="R20" s="72">
        <v>0</v>
      </c>
      <c r="S20" s="73">
        <f t="shared" si="3"/>
        <v>22</v>
      </c>
      <c r="T20" s="72"/>
    </row>
    <row r="21" spans="1:20" ht="14.25" customHeight="1" x14ac:dyDescent="0.3">
      <c r="A21" t="s">
        <v>218</v>
      </c>
      <c r="B21" s="60" t="s">
        <v>219</v>
      </c>
      <c r="C21" t="s">
        <v>212</v>
      </c>
      <c r="D21" s="72">
        <v>0</v>
      </c>
      <c r="E21" s="72">
        <v>0</v>
      </c>
      <c r="F21" s="72">
        <v>0</v>
      </c>
      <c r="G21" s="72">
        <v>0</v>
      </c>
      <c r="H21" s="72">
        <v>0</v>
      </c>
      <c r="I21" s="73">
        <f t="shared" si="0"/>
        <v>0</v>
      </c>
      <c r="J21" s="72">
        <v>184</v>
      </c>
      <c r="K21" s="73">
        <f t="shared" si="1"/>
        <v>184</v>
      </c>
      <c r="L21" s="72"/>
      <c r="M21" s="72">
        <v>0</v>
      </c>
      <c r="N21" s="72">
        <v>0</v>
      </c>
      <c r="O21" s="72">
        <v>0</v>
      </c>
      <c r="P21" s="72">
        <v>3</v>
      </c>
      <c r="Q21" s="73">
        <f t="shared" si="2"/>
        <v>3</v>
      </c>
      <c r="R21" s="72">
        <v>36</v>
      </c>
      <c r="S21" s="73">
        <f t="shared" si="3"/>
        <v>39</v>
      </c>
      <c r="T21" s="72"/>
    </row>
    <row r="22" spans="1:20" ht="14.25" customHeight="1" x14ac:dyDescent="0.3">
      <c r="A22" t="s">
        <v>220</v>
      </c>
      <c r="B22" s="60" t="s">
        <v>221</v>
      </c>
      <c r="C22" t="s">
        <v>195</v>
      </c>
      <c r="D22" s="72">
        <v>0</v>
      </c>
      <c r="E22" s="72">
        <v>4</v>
      </c>
      <c r="F22" s="72">
        <v>0</v>
      </c>
      <c r="G22" s="72">
        <v>12</v>
      </c>
      <c r="H22" s="72">
        <v>22</v>
      </c>
      <c r="I22" s="73">
        <f t="shared" si="0"/>
        <v>38</v>
      </c>
      <c r="J22" s="72">
        <v>0</v>
      </c>
      <c r="K22" s="73">
        <f t="shared" si="1"/>
        <v>38</v>
      </c>
      <c r="L22" s="72"/>
      <c r="M22" s="72">
        <v>22</v>
      </c>
      <c r="N22" s="72">
        <v>0</v>
      </c>
      <c r="O22" s="72">
        <v>0</v>
      </c>
      <c r="P22" s="72">
        <v>36</v>
      </c>
      <c r="Q22" s="73">
        <f t="shared" si="2"/>
        <v>58</v>
      </c>
      <c r="R22" s="72">
        <v>54</v>
      </c>
      <c r="S22" s="73">
        <f t="shared" si="3"/>
        <v>112</v>
      </c>
      <c r="T22" s="72"/>
    </row>
    <row r="23" spans="1:20" ht="14.25" customHeight="1" x14ac:dyDescent="0.3">
      <c r="A23" t="s">
        <v>222</v>
      </c>
      <c r="B23" s="60" t="s">
        <v>223</v>
      </c>
      <c r="C23" t="s">
        <v>201</v>
      </c>
      <c r="D23" s="72">
        <v>0</v>
      </c>
      <c r="E23" s="72">
        <v>0</v>
      </c>
      <c r="F23" s="72">
        <v>0</v>
      </c>
      <c r="G23" s="72">
        <v>6</v>
      </c>
      <c r="H23" s="72">
        <v>2</v>
      </c>
      <c r="I23" s="73">
        <f t="shared" si="0"/>
        <v>8</v>
      </c>
      <c r="J23" s="72">
        <v>13</v>
      </c>
      <c r="K23" s="73">
        <f t="shared" si="1"/>
        <v>21</v>
      </c>
      <c r="L23" s="72"/>
      <c r="M23" s="72">
        <v>40</v>
      </c>
      <c r="N23" s="72">
        <v>0</v>
      </c>
      <c r="O23" s="72">
        <v>0</v>
      </c>
      <c r="P23" s="72">
        <v>31</v>
      </c>
      <c r="Q23" s="73">
        <f t="shared" si="2"/>
        <v>71</v>
      </c>
      <c r="R23" s="72">
        <v>27</v>
      </c>
      <c r="S23" s="73">
        <f t="shared" si="3"/>
        <v>98</v>
      </c>
      <c r="T23" s="72"/>
    </row>
    <row r="24" spans="1:20" ht="14.25" customHeight="1" x14ac:dyDescent="0.3">
      <c r="A24" t="s">
        <v>224</v>
      </c>
      <c r="B24" s="60" t="s">
        <v>225</v>
      </c>
      <c r="C24" t="s">
        <v>212</v>
      </c>
      <c r="D24" s="72">
        <v>9</v>
      </c>
      <c r="E24" s="72">
        <v>0</v>
      </c>
      <c r="F24" s="72">
        <v>0</v>
      </c>
      <c r="G24" s="72">
        <v>0</v>
      </c>
      <c r="H24" s="72">
        <v>0</v>
      </c>
      <c r="I24" s="73">
        <f t="shared" si="0"/>
        <v>9</v>
      </c>
      <c r="J24" s="72">
        <v>0</v>
      </c>
      <c r="K24" s="73">
        <f t="shared" si="1"/>
        <v>9</v>
      </c>
      <c r="L24" s="72"/>
      <c r="M24" s="72">
        <v>41</v>
      </c>
      <c r="N24" s="72">
        <v>10</v>
      </c>
      <c r="O24" s="72">
        <v>7</v>
      </c>
      <c r="P24" s="72">
        <v>41</v>
      </c>
      <c r="Q24" s="73">
        <f t="shared" si="2"/>
        <v>99</v>
      </c>
      <c r="R24" s="72">
        <v>28</v>
      </c>
      <c r="S24" s="73">
        <f t="shared" si="3"/>
        <v>127</v>
      </c>
      <c r="T24" s="72"/>
    </row>
    <row r="25" spans="1:20" ht="14.25" customHeight="1" x14ac:dyDescent="0.3">
      <c r="A25" t="s">
        <v>226</v>
      </c>
      <c r="B25" s="60" t="s">
        <v>227</v>
      </c>
      <c r="C25" t="s">
        <v>228</v>
      </c>
      <c r="D25" s="72">
        <v>15</v>
      </c>
      <c r="E25" s="72">
        <v>0</v>
      </c>
      <c r="F25" s="72">
        <v>0</v>
      </c>
      <c r="G25" s="72">
        <v>32</v>
      </c>
      <c r="H25" s="72">
        <v>38</v>
      </c>
      <c r="I25" s="73">
        <f t="shared" si="0"/>
        <v>85</v>
      </c>
      <c r="J25" s="72">
        <v>0</v>
      </c>
      <c r="K25" s="73">
        <f t="shared" si="1"/>
        <v>85</v>
      </c>
      <c r="L25" s="72"/>
      <c r="M25" s="72">
        <v>16</v>
      </c>
      <c r="N25" s="72">
        <v>6</v>
      </c>
      <c r="O25" s="72">
        <v>0</v>
      </c>
      <c r="P25" s="72">
        <v>64</v>
      </c>
      <c r="Q25" s="73">
        <f t="shared" si="2"/>
        <v>86</v>
      </c>
      <c r="R25" s="72">
        <v>96</v>
      </c>
      <c r="S25" s="73">
        <f t="shared" si="3"/>
        <v>182</v>
      </c>
      <c r="T25" s="72"/>
    </row>
    <row r="26" spans="1:20" ht="14.25" customHeight="1" x14ac:dyDescent="0.3">
      <c r="A26" t="s">
        <v>229</v>
      </c>
      <c r="B26" s="60" t="s">
        <v>230</v>
      </c>
      <c r="C26" t="s">
        <v>201</v>
      </c>
      <c r="D26" s="72">
        <v>0</v>
      </c>
      <c r="E26" s="72">
        <v>0</v>
      </c>
      <c r="F26" s="72">
        <v>0</v>
      </c>
      <c r="G26" s="72">
        <v>0</v>
      </c>
      <c r="H26" s="72">
        <v>0</v>
      </c>
      <c r="I26" s="73">
        <f t="shared" si="0"/>
        <v>0</v>
      </c>
      <c r="J26" s="72">
        <v>0</v>
      </c>
      <c r="K26" s="73">
        <f t="shared" si="1"/>
        <v>0</v>
      </c>
      <c r="L26" s="72"/>
      <c r="M26" s="72">
        <v>0</v>
      </c>
      <c r="N26" s="72">
        <v>10</v>
      </c>
      <c r="O26" s="72">
        <v>0</v>
      </c>
      <c r="P26" s="72">
        <v>0</v>
      </c>
      <c r="Q26" s="73">
        <f t="shared" si="2"/>
        <v>10</v>
      </c>
      <c r="R26" s="72">
        <v>0</v>
      </c>
      <c r="S26" s="73">
        <f t="shared" si="3"/>
        <v>10</v>
      </c>
      <c r="T26" s="72"/>
    </row>
    <row r="27" spans="1:20" ht="14.25" customHeight="1" x14ac:dyDescent="0.3">
      <c r="A27" t="s">
        <v>231</v>
      </c>
      <c r="B27" s="60" t="s">
        <v>232</v>
      </c>
      <c r="C27" t="s">
        <v>198</v>
      </c>
      <c r="D27" s="72">
        <v>0</v>
      </c>
      <c r="E27" s="72">
        <v>0</v>
      </c>
      <c r="F27" s="72">
        <v>0</v>
      </c>
      <c r="G27" s="72">
        <v>0</v>
      </c>
      <c r="H27" s="72">
        <v>0</v>
      </c>
      <c r="I27" s="73">
        <f t="shared" si="0"/>
        <v>0</v>
      </c>
      <c r="J27" s="72">
        <v>20</v>
      </c>
      <c r="K27" s="73">
        <f t="shared" si="1"/>
        <v>20</v>
      </c>
      <c r="L27" s="72"/>
      <c r="M27" s="72">
        <v>87</v>
      </c>
      <c r="N27" s="72">
        <v>0</v>
      </c>
      <c r="O27" s="72">
        <v>0</v>
      </c>
      <c r="P27" s="72">
        <v>0</v>
      </c>
      <c r="Q27" s="73">
        <f t="shared" si="2"/>
        <v>87</v>
      </c>
      <c r="R27" s="72">
        <v>29</v>
      </c>
      <c r="S27" s="73">
        <f t="shared" si="3"/>
        <v>116</v>
      </c>
      <c r="T27" s="72"/>
    </row>
    <row r="28" spans="1:20" ht="14.25" customHeight="1" x14ac:dyDescent="0.3">
      <c r="A28" t="s">
        <v>233</v>
      </c>
      <c r="B28" s="60" t="s">
        <v>234</v>
      </c>
      <c r="C28" t="s">
        <v>198</v>
      </c>
      <c r="D28" s="72">
        <v>0</v>
      </c>
      <c r="E28" s="72">
        <v>0</v>
      </c>
      <c r="F28" s="72">
        <v>0</v>
      </c>
      <c r="G28" s="72">
        <v>0</v>
      </c>
      <c r="H28" s="72">
        <v>0</v>
      </c>
      <c r="I28" s="73">
        <f t="shared" si="0"/>
        <v>0</v>
      </c>
      <c r="J28" s="72">
        <v>0</v>
      </c>
      <c r="K28" s="73">
        <f t="shared" si="1"/>
        <v>0</v>
      </c>
      <c r="L28" s="72"/>
      <c r="M28" s="72">
        <v>3</v>
      </c>
      <c r="N28" s="72">
        <v>0</v>
      </c>
      <c r="O28" s="72">
        <v>0</v>
      </c>
      <c r="P28" s="72">
        <v>0</v>
      </c>
      <c r="Q28" s="73">
        <f t="shared" si="2"/>
        <v>3</v>
      </c>
      <c r="R28" s="72">
        <v>0</v>
      </c>
      <c r="S28" s="73">
        <f t="shared" si="3"/>
        <v>3</v>
      </c>
      <c r="T28" s="72"/>
    </row>
    <row r="29" spans="1:20" ht="14.25" customHeight="1" x14ac:dyDescent="0.3">
      <c r="A29" t="s">
        <v>235</v>
      </c>
      <c r="B29" s="60" t="s">
        <v>236</v>
      </c>
      <c r="C29" t="s">
        <v>201</v>
      </c>
      <c r="D29" s="72">
        <v>21</v>
      </c>
      <c r="E29" s="72">
        <v>0</v>
      </c>
      <c r="F29" s="72">
        <v>0</v>
      </c>
      <c r="G29" s="72">
        <v>0</v>
      </c>
      <c r="H29" s="72">
        <v>0</v>
      </c>
      <c r="I29" s="73">
        <f t="shared" si="0"/>
        <v>21</v>
      </c>
      <c r="J29" s="72">
        <v>0</v>
      </c>
      <c r="K29" s="73">
        <f t="shared" si="1"/>
        <v>21</v>
      </c>
      <c r="L29" s="72"/>
      <c r="M29" s="72">
        <v>0</v>
      </c>
      <c r="N29" s="72">
        <v>0</v>
      </c>
      <c r="O29" s="72">
        <v>0</v>
      </c>
      <c r="P29" s="72">
        <v>0</v>
      </c>
      <c r="Q29" s="73">
        <f t="shared" si="2"/>
        <v>0</v>
      </c>
      <c r="R29" s="72">
        <v>48</v>
      </c>
      <c r="S29" s="73">
        <f t="shared" si="3"/>
        <v>48</v>
      </c>
      <c r="T29" s="72"/>
    </row>
    <row r="30" spans="1:20" ht="14.25" customHeight="1" x14ac:dyDescent="0.3">
      <c r="A30" t="s">
        <v>237</v>
      </c>
      <c r="B30" s="60" t="s">
        <v>238</v>
      </c>
      <c r="C30" t="s">
        <v>198</v>
      </c>
      <c r="D30" s="72">
        <v>24</v>
      </c>
      <c r="E30" s="72">
        <v>0</v>
      </c>
      <c r="F30" s="72">
        <v>0</v>
      </c>
      <c r="G30" s="72">
        <v>0</v>
      </c>
      <c r="H30" s="72">
        <v>0</v>
      </c>
      <c r="I30" s="73">
        <f t="shared" si="0"/>
        <v>24</v>
      </c>
      <c r="J30" s="72">
        <v>0</v>
      </c>
      <c r="K30" s="73">
        <f t="shared" si="1"/>
        <v>24</v>
      </c>
      <c r="L30" s="72"/>
      <c r="M30" s="72">
        <v>0</v>
      </c>
      <c r="N30" s="72">
        <v>0</v>
      </c>
      <c r="O30" s="72">
        <v>0</v>
      </c>
      <c r="P30" s="72">
        <v>9</v>
      </c>
      <c r="Q30" s="73">
        <f t="shared" si="2"/>
        <v>9</v>
      </c>
      <c r="R30" s="72">
        <v>93</v>
      </c>
      <c r="S30" s="73">
        <f t="shared" si="3"/>
        <v>102</v>
      </c>
      <c r="T30" s="72"/>
    </row>
    <row r="31" spans="1:20" ht="14.25" customHeight="1" x14ac:dyDescent="0.3">
      <c r="A31" t="s">
        <v>239</v>
      </c>
      <c r="B31" s="60" t="s">
        <v>240</v>
      </c>
      <c r="C31" t="s">
        <v>201</v>
      </c>
      <c r="D31" s="72">
        <v>0</v>
      </c>
      <c r="E31" s="72">
        <v>0</v>
      </c>
      <c r="F31" s="72">
        <v>0</v>
      </c>
      <c r="G31" s="72">
        <v>8</v>
      </c>
      <c r="H31" s="72">
        <v>88</v>
      </c>
      <c r="I31" s="73">
        <f t="shared" si="0"/>
        <v>96</v>
      </c>
      <c r="J31" s="72">
        <v>0</v>
      </c>
      <c r="K31" s="73">
        <f t="shared" si="1"/>
        <v>96</v>
      </c>
      <c r="L31" s="72"/>
      <c r="M31" s="72">
        <v>0</v>
      </c>
      <c r="N31" s="72">
        <v>24</v>
      </c>
      <c r="O31" s="72">
        <v>0</v>
      </c>
      <c r="P31" s="72">
        <v>29</v>
      </c>
      <c r="Q31" s="73">
        <f t="shared" si="2"/>
        <v>53</v>
      </c>
      <c r="R31" s="72">
        <v>1</v>
      </c>
      <c r="S31" s="73">
        <f t="shared" si="3"/>
        <v>54</v>
      </c>
      <c r="T31" s="72"/>
    </row>
    <row r="32" spans="1:20" ht="14.25" customHeight="1" x14ac:dyDescent="0.3">
      <c r="A32" t="s">
        <v>241</v>
      </c>
      <c r="B32" s="60" t="s">
        <v>242</v>
      </c>
      <c r="C32" t="s">
        <v>243</v>
      </c>
      <c r="D32" s="72">
        <v>0</v>
      </c>
      <c r="E32" s="72">
        <v>0</v>
      </c>
      <c r="F32" s="72">
        <v>0</v>
      </c>
      <c r="G32" s="72">
        <v>0</v>
      </c>
      <c r="H32" s="72">
        <v>0</v>
      </c>
      <c r="I32" s="73">
        <f t="shared" si="0"/>
        <v>0</v>
      </c>
      <c r="J32" s="72">
        <v>44</v>
      </c>
      <c r="K32" s="73">
        <f t="shared" si="1"/>
        <v>44</v>
      </c>
      <c r="L32" s="72"/>
      <c r="M32" s="72">
        <v>0</v>
      </c>
      <c r="N32" s="72">
        <v>0</v>
      </c>
      <c r="O32" s="72">
        <v>0</v>
      </c>
      <c r="P32" s="72">
        <v>0</v>
      </c>
      <c r="Q32" s="73">
        <f t="shared" si="2"/>
        <v>0</v>
      </c>
      <c r="R32" s="72">
        <v>0</v>
      </c>
      <c r="S32" s="73">
        <f t="shared" si="3"/>
        <v>0</v>
      </c>
      <c r="T32" s="72"/>
    </row>
    <row r="33" spans="1:20" ht="14.25" customHeight="1" x14ac:dyDescent="0.3">
      <c r="A33" t="s">
        <v>244</v>
      </c>
      <c r="B33" s="60" t="s">
        <v>245</v>
      </c>
      <c r="C33" t="s">
        <v>195</v>
      </c>
      <c r="D33" s="72">
        <v>0</v>
      </c>
      <c r="E33" s="72">
        <v>0</v>
      </c>
      <c r="F33" s="72">
        <v>0</v>
      </c>
      <c r="G33" s="72">
        <v>7</v>
      </c>
      <c r="H33" s="72">
        <v>0</v>
      </c>
      <c r="I33" s="73">
        <f t="shared" si="0"/>
        <v>7</v>
      </c>
      <c r="J33" s="72">
        <v>0</v>
      </c>
      <c r="K33" s="73">
        <f t="shared" si="1"/>
        <v>7</v>
      </c>
      <c r="L33" s="72"/>
      <c r="M33" s="72">
        <v>7</v>
      </c>
      <c r="N33" s="72">
        <v>0</v>
      </c>
      <c r="O33" s="72">
        <v>0</v>
      </c>
      <c r="P33" s="72">
        <v>11</v>
      </c>
      <c r="Q33" s="73">
        <f t="shared" si="2"/>
        <v>18</v>
      </c>
      <c r="R33" s="72">
        <v>0</v>
      </c>
      <c r="S33" s="73">
        <f t="shared" si="3"/>
        <v>18</v>
      </c>
      <c r="T33" s="72"/>
    </row>
    <row r="34" spans="1:20" ht="14.25" customHeight="1" x14ac:dyDescent="0.3">
      <c r="A34" t="s">
        <v>246</v>
      </c>
      <c r="B34" s="60" t="s">
        <v>247</v>
      </c>
      <c r="C34" t="s">
        <v>215</v>
      </c>
      <c r="D34" s="72">
        <v>23</v>
      </c>
      <c r="E34" s="72">
        <v>0</v>
      </c>
      <c r="F34" s="72">
        <v>0</v>
      </c>
      <c r="G34" s="72">
        <v>0</v>
      </c>
      <c r="H34" s="72">
        <v>269</v>
      </c>
      <c r="I34" s="73">
        <f t="shared" si="0"/>
        <v>292</v>
      </c>
      <c r="J34" s="72">
        <v>60</v>
      </c>
      <c r="K34" s="73">
        <f t="shared" si="1"/>
        <v>352</v>
      </c>
      <c r="L34" s="72"/>
      <c r="M34" s="72">
        <v>17</v>
      </c>
      <c r="N34" s="72">
        <v>0</v>
      </c>
      <c r="O34" s="72">
        <v>0</v>
      </c>
      <c r="P34" s="72">
        <v>0</v>
      </c>
      <c r="Q34" s="73">
        <f t="shared" si="2"/>
        <v>17</v>
      </c>
      <c r="R34" s="72">
        <v>6</v>
      </c>
      <c r="S34" s="73">
        <f t="shared" si="3"/>
        <v>23</v>
      </c>
      <c r="T34" s="72"/>
    </row>
    <row r="35" spans="1:20" ht="14.25" customHeight="1" x14ac:dyDescent="0.3">
      <c r="A35" t="s">
        <v>248</v>
      </c>
      <c r="B35" s="60" t="s">
        <v>249</v>
      </c>
      <c r="C35" t="s">
        <v>212</v>
      </c>
      <c r="D35" s="72">
        <v>4</v>
      </c>
      <c r="E35" s="72">
        <v>8</v>
      </c>
      <c r="F35" s="72">
        <v>0</v>
      </c>
      <c r="G35" s="72">
        <v>2</v>
      </c>
      <c r="H35" s="72">
        <v>0</v>
      </c>
      <c r="I35" s="73">
        <f t="shared" si="0"/>
        <v>14</v>
      </c>
      <c r="J35" s="72">
        <v>0</v>
      </c>
      <c r="K35" s="73">
        <f t="shared" si="1"/>
        <v>14</v>
      </c>
      <c r="L35" s="72"/>
      <c r="M35" s="72">
        <v>4</v>
      </c>
      <c r="N35" s="72">
        <v>0</v>
      </c>
      <c r="O35" s="72">
        <v>0</v>
      </c>
      <c r="P35" s="72">
        <v>11</v>
      </c>
      <c r="Q35" s="73">
        <f t="shared" si="2"/>
        <v>15</v>
      </c>
      <c r="R35" s="72">
        <v>1</v>
      </c>
      <c r="S35" s="73">
        <f t="shared" si="3"/>
        <v>16</v>
      </c>
      <c r="T35" s="72"/>
    </row>
    <row r="36" spans="1:20" ht="14.25" customHeight="1" x14ac:dyDescent="0.3">
      <c r="A36" t="s">
        <v>250</v>
      </c>
      <c r="B36" s="60" t="s">
        <v>251</v>
      </c>
      <c r="C36" t="s">
        <v>212</v>
      </c>
      <c r="D36" s="72">
        <v>0</v>
      </c>
      <c r="E36" s="72">
        <v>0</v>
      </c>
      <c r="F36" s="72">
        <v>0</v>
      </c>
      <c r="G36" s="72">
        <v>0</v>
      </c>
      <c r="H36" s="72">
        <v>0</v>
      </c>
      <c r="I36" s="73">
        <f t="shared" si="0"/>
        <v>0</v>
      </c>
      <c r="J36" s="72">
        <v>0</v>
      </c>
      <c r="K36" s="73">
        <f t="shared" si="1"/>
        <v>0</v>
      </c>
      <c r="L36" s="72"/>
      <c r="M36" s="72">
        <v>3</v>
      </c>
      <c r="N36" s="72">
        <v>0</v>
      </c>
      <c r="O36" s="72">
        <v>0</v>
      </c>
      <c r="P36" s="72">
        <v>1</v>
      </c>
      <c r="Q36" s="73">
        <f t="shared" si="2"/>
        <v>4</v>
      </c>
      <c r="R36" s="72">
        <v>0</v>
      </c>
      <c r="S36" s="73">
        <f t="shared" si="3"/>
        <v>4</v>
      </c>
      <c r="T36" s="72"/>
    </row>
    <row r="37" spans="1:20" ht="14.25" customHeight="1" x14ac:dyDescent="0.3">
      <c r="A37" t="s">
        <v>252</v>
      </c>
      <c r="B37" s="60" t="s">
        <v>253</v>
      </c>
      <c r="C37" t="s">
        <v>195</v>
      </c>
      <c r="D37" s="72">
        <v>0</v>
      </c>
      <c r="E37" s="72">
        <v>0</v>
      </c>
      <c r="F37" s="72">
        <v>0</v>
      </c>
      <c r="G37" s="72">
        <v>0</v>
      </c>
      <c r="H37" s="72">
        <v>407</v>
      </c>
      <c r="I37" s="73">
        <f t="shared" si="0"/>
        <v>407</v>
      </c>
      <c r="J37" s="72">
        <v>0</v>
      </c>
      <c r="K37" s="73">
        <f t="shared" si="1"/>
        <v>407</v>
      </c>
      <c r="L37" s="72"/>
      <c r="M37" s="72">
        <v>0</v>
      </c>
      <c r="N37" s="72">
        <v>0</v>
      </c>
      <c r="O37" s="72">
        <v>0</v>
      </c>
      <c r="P37" s="72">
        <v>28</v>
      </c>
      <c r="Q37" s="73">
        <f t="shared" si="2"/>
        <v>28</v>
      </c>
      <c r="R37" s="72">
        <v>0</v>
      </c>
      <c r="S37" s="73">
        <f t="shared" si="3"/>
        <v>28</v>
      </c>
      <c r="T37" s="72"/>
    </row>
    <row r="38" spans="1:20" ht="14.25" customHeight="1" x14ac:dyDescent="0.3">
      <c r="A38" t="s">
        <v>254</v>
      </c>
      <c r="B38" s="60" t="s">
        <v>255</v>
      </c>
      <c r="C38" t="s">
        <v>243</v>
      </c>
      <c r="D38" s="72">
        <v>0</v>
      </c>
      <c r="E38" s="72">
        <v>6</v>
      </c>
      <c r="F38" s="72">
        <v>0</v>
      </c>
      <c r="G38" s="72">
        <v>11</v>
      </c>
      <c r="H38" s="72">
        <v>57</v>
      </c>
      <c r="I38" s="73">
        <f t="shared" si="0"/>
        <v>74</v>
      </c>
      <c r="J38" s="72">
        <v>0</v>
      </c>
      <c r="K38" s="73">
        <f t="shared" si="1"/>
        <v>74</v>
      </c>
      <c r="L38" s="72"/>
      <c r="M38" s="72">
        <v>8</v>
      </c>
      <c r="N38" s="72">
        <v>6</v>
      </c>
      <c r="O38" s="72">
        <v>0</v>
      </c>
      <c r="P38" s="72">
        <v>27</v>
      </c>
      <c r="Q38" s="73">
        <f t="shared" si="2"/>
        <v>41</v>
      </c>
      <c r="R38" s="72">
        <v>16</v>
      </c>
      <c r="S38" s="73">
        <f t="shared" si="3"/>
        <v>57</v>
      </c>
      <c r="T38" s="72"/>
    </row>
    <row r="39" spans="1:20" ht="14.25" customHeight="1" x14ac:dyDescent="0.3">
      <c r="A39" t="s">
        <v>256</v>
      </c>
      <c r="B39" s="60" t="s">
        <v>257</v>
      </c>
      <c r="C39" t="s">
        <v>228</v>
      </c>
      <c r="D39" s="72">
        <v>0</v>
      </c>
      <c r="E39" s="72">
        <v>0</v>
      </c>
      <c r="F39" s="72">
        <v>0</v>
      </c>
      <c r="G39" s="72">
        <v>0</v>
      </c>
      <c r="H39" s="72">
        <v>0</v>
      </c>
      <c r="I39" s="73">
        <f t="shared" si="0"/>
        <v>0</v>
      </c>
      <c r="J39" s="72">
        <v>0</v>
      </c>
      <c r="K39" s="73">
        <f t="shared" si="1"/>
        <v>0</v>
      </c>
      <c r="L39" s="72"/>
      <c r="M39" s="72">
        <v>0</v>
      </c>
      <c r="N39" s="72">
        <v>12</v>
      </c>
      <c r="O39" s="72">
        <v>0</v>
      </c>
      <c r="P39" s="72">
        <v>7</v>
      </c>
      <c r="Q39" s="73">
        <f t="shared" si="2"/>
        <v>19</v>
      </c>
      <c r="R39" s="72">
        <v>0</v>
      </c>
      <c r="S39" s="73">
        <f t="shared" si="3"/>
        <v>19</v>
      </c>
      <c r="T39" s="72"/>
    </row>
    <row r="40" spans="1:20" ht="14.25" customHeight="1" x14ac:dyDescent="0.3">
      <c r="A40" t="s">
        <v>258</v>
      </c>
      <c r="B40" s="60" t="s">
        <v>259</v>
      </c>
      <c r="C40" t="s">
        <v>212</v>
      </c>
      <c r="D40" s="72">
        <v>0</v>
      </c>
      <c r="E40" s="72">
        <v>0</v>
      </c>
      <c r="F40" s="72">
        <v>0</v>
      </c>
      <c r="G40" s="72">
        <v>0</v>
      </c>
      <c r="H40" s="72">
        <v>0</v>
      </c>
      <c r="I40" s="73">
        <f t="shared" si="0"/>
        <v>0</v>
      </c>
      <c r="J40" s="72">
        <v>0</v>
      </c>
      <c r="K40" s="73">
        <f t="shared" si="1"/>
        <v>0</v>
      </c>
      <c r="L40" s="72"/>
      <c r="M40" s="72">
        <v>22</v>
      </c>
      <c r="N40" s="72">
        <v>16</v>
      </c>
      <c r="O40" s="72">
        <v>0</v>
      </c>
      <c r="P40" s="72">
        <v>0</v>
      </c>
      <c r="Q40" s="73">
        <f t="shared" si="2"/>
        <v>38</v>
      </c>
      <c r="R40" s="72">
        <v>0</v>
      </c>
      <c r="S40" s="73">
        <f t="shared" si="3"/>
        <v>38</v>
      </c>
      <c r="T40" s="72"/>
    </row>
    <row r="41" spans="1:20" ht="14.25" customHeight="1" x14ac:dyDescent="0.3">
      <c r="A41" t="s">
        <v>260</v>
      </c>
      <c r="B41" s="60" t="s">
        <v>261</v>
      </c>
      <c r="C41" t="s">
        <v>201</v>
      </c>
      <c r="D41" s="72">
        <v>0</v>
      </c>
      <c r="E41" s="72">
        <v>0</v>
      </c>
      <c r="F41" s="72">
        <v>0</v>
      </c>
      <c r="G41" s="72">
        <v>0</v>
      </c>
      <c r="H41" s="72">
        <v>90</v>
      </c>
      <c r="I41" s="73">
        <f t="shared" si="0"/>
        <v>90</v>
      </c>
      <c r="J41" s="72">
        <v>0</v>
      </c>
      <c r="K41" s="73">
        <f t="shared" si="1"/>
        <v>90</v>
      </c>
      <c r="L41" s="72"/>
      <c r="M41" s="72">
        <v>0</v>
      </c>
      <c r="N41" s="72">
        <v>0</v>
      </c>
      <c r="O41" s="72">
        <v>0</v>
      </c>
      <c r="P41" s="72">
        <v>0</v>
      </c>
      <c r="Q41" s="73">
        <f t="shared" si="2"/>
        <v>0</v>
      </c>
      <c r="R41" s="72">
        <v>5</v>
      </c>
      <c r="S41" s="73">
        <f t="shared" si="3"/>
        <v>5</v>
      </c>
      <c r="T41" s="72"/>
    </row>
    <row r="42" spans="1:20" ht="14.25" customHeight="1" x14ac:dyDescent="0.3">
      <c r="A42" t="s">
        <v>262</v>
      </c>
      <c r="B42" s="60" t="s">
        <v>263</v>
      </c>
      <c r="C42" t="s">
        <v>195</v>
      </c>
      <c r="D42" s="72">
        <v>1</v>
      </c>
      <c r="E42" s="72">
        <v>0</v>
      </c>
      <c r="F42" s="72">
        <v>0</v>
      </c>
      <c r="G42" s="72">
        <v>0</v>
      </c>
      <c r="H42" s="72">
        <v>0</v>
      </c>
      <c r="I42" s="73">
        <f t="shared" si="0"/>
        <v>1</v>
      </c>
      <c r="J42" s="72">
        <v>17</v>
      </c>
      <c r="K42" s="73">
        <f t="shared" si="1"/>
        <v>18</v>
      </c>
      <c r="L42" s="72"/>
      <c r="M42" s="72">
        <v>84</v>
      </c>
      <c r="N42" s="72">
        <v>5</v>
      </c>
      <c r="O42" s="72">
        <v>0</v>
      </c>
      <c r="P42" s="72">
        <v>21</v>
      </c>
      <c r="Q42" s="73">
        <f t="shared" si="2"/>
        <v>110</v>
      </c>
      <c r="R42" s="72">
        <v>0</v>
      </c>
      <c r="S42" s="73">
        <f t="shared" si="3"/>
        <v>110</v>
      </c>
      <c r="T42" s="72"/>
    </row>
    <row r="43" spans="1:20" ht="14.25" customHeight="1" x14ac:dyDescent="0.3">
      <c r="A43" t="s">
        <v>264</v>
      </c>
      <c r="B43" s="60" t="s">
        <v>265</v>
      </c>
      <c r="C43" t="s">
        <v>198</v>
      </c>
      <c r="D43" s="72">
        <v>61</v>
      </c>
      <c r="E43" s="72">
        <v>0</v>
      </c>
      <c r="F43" s="72">
        <v>0</v>
      </c>
      <c r="G43" s="72">
        <v>0</v>
      </c>
      <c r="H43" s="72">
        <v>0</v>
      </c>
      <c r="I43" s="73">
        <f t="shared" si="0"/>
        <v>61</v>
      </c>
      <c r="J43" s="72">
        <v>0</v>
      </c>
      <c r="K43" s="73">
        <f t="shared" si="1"/>
        <v>61</v>
      </c>
      <c r="L43" s="72"/>
      <c r="M43" s="72">
        <v>31</v>
      </c>
      <c r="N43" s="72">
        <v>0</v>
      </c>
      <c r="O43" s="72">
        <v>0</v>
      </c>
      <c r="P43" s="72">
        <v>0</v>
      </c>
      <c r="Q43" s="73">
        <f t="shared" si="2"/>
        <v>31</v>
      </c>
      <c r="R43" s="72">
        <v>6</v>
      </c>
      <c r="S43" s="73">
        <f t="shared" si="3"/>
        <v>37</v>
      </c>
      <c r="T43" s="72"/>
    </row>
    <row r="44" spans="1:20" ht="14.25" customHeight="1" x14ac:dyDescent="0.3">
      <c r="A44" t="s">
        <v>266</v>
      </c>
      <c r="B44" s="60" t="s">
        <v>267</v>
      </c>
      <c r="C44" t="s">
        <v>198</v>
      </c>
      <c r="D44" s="72">
        <v>0</v>
      </c>
      <c r="E44" s="72">
        <v>0</v>
      </c>
      <c r="F44" s="72">
        <v>0</v>
      </c>
      <c r="G44" s="72">
        <v>0</v>
      </c>
      <c r="H44" s="72">
        <v>0</v>
      </c>
      <c r="I44" s="73">
        <f t="shared" si="0"/>
        <v>0</v>
      </c>
      <c r="J44" s="72">
        <v>0</v>
      </c>
      <c r="K44" s="73">
        <f t="shared" si="1"/>
        <v>0</v>
      </c>
      <c r="L44" s="72"/>
      <c r="M44" s="72">
        <v>36</v>
      </c>
      <c r="N44" s="72">
        <v>0</v>
      </c>
      <c r="O44" s="72">
        <v>0</v>
      </c>
      <c r="P44" s="72">
        <v>7</v>
      </c>
      <c r="Q44" s="73">
        <f t="shared" si="2"/>
        <v>43</v>
      </c>
      <c r="R44" s="72">
        <v>0</v>
      </c>
      <c r="S44" s="73">
        <f t="shared" si="3"/>
        <v>43</v>
      </c>
      <c r="T44" s="72"/>
    </row>
    <row r="45" spans="1:20" ht="14.25" customHeight="1" x14ac:dyDescent="0.3">
      <c r="A45" t="s">
        <v>268</v>
      </c>
      <c r="B45" s="60" t="s">
        <v>269</v>
      </c>
      <c r="C45" t="s">
        <v>215</v>
      </c>
      <c r="D45" s="72">
        <v>0</v>
      </c>
      <c r="E45" s="72">
        <v>0</v>
      </c>
      <c r="F45" s="72">
        <v>0</v>
      </c>
      <c r="G45" s="72">
        <v>0</v>
      </c>
      <c r="H45" s="72">
        <v>0</v>
      </c>
      <c r="I45" s="73">
        <f t="shared" si="0"/>
        <v>0</v>
      </c>
      <c r="J45" s="72">
        <v>0</v>
      </c>
      <c r="K45" s="73">
        <f t="shared" si="1"/>
        <v>0</v>
      </c>
      <c r="L45" s="72"/>
      <c r="M45" s="72">
        <v>44</v>
      </c>
      <c r="N45" s="72">
        <v>0</v>
      </c>
      <c r="O45" s="72">
        <v>0</v>
      </c>
      <c r="P45" s="72">
        <v>31</v>
      </c>
      <c r="Q45" s="73">
        <f t="shared" si="2"/>
        <v>75</v>
      </c>
      <c r="R45" s="72">
        <v>0</v>
      </c>
      <c r="S45" s="73">
        <f t="shared" si="3"/>
        <v>75</v>
      </c>
      <c r="T45" s="72"/>
    </row>
    <row r="46" spans="1:20" ht="14.25" customHeight="1" x14ac:dyDescent="0.3">
      <c r="A46" t="s">
        <v>270</v>
      </c>
      <c r="B46" s="60" t="s">
        <v>271</v>
      </c>
      <c r="C46" t="s">
        <v>212</v>
      </c>
      <c r="D46" s="72">
        <v>0</v>
      </c>
      <c r="E46" s="72">
        <v>0</v>
      </c>
      <c r="F46" s="72">
        <v>3</v>
      </c>
      <c r="G46" s="72">
        <v>0</v>
      </c>
      <c r="H46" s="72">
        <v>0</v>
      </c>
      <c r="I46" s="73">
        <f t="shared" si="0"/>
        <v>3</v>
      </c>
      <c r="J46" s="72">
        <v>10</v>
      </c>
      <c r="K46" s="73">
        <f t="shared" si="1"/>
        <v>13</v>
      </c>
      <c r="L46" s="72"/>
      <c r="M46" s="72">
        <v>0</v>
      </c>
      <c r="N46" s="72">
        <v>0</v>
      </c>
      <c r="O46" s="72">
        <v>0</v>
      </c>
      <c r="P46" s="72">
        <v>0</v>
      </c>
      <c r="Q46" s="73">
        <f t="shared" si="2"/>
        <v>0</v>
      </c>
      <c r="R46" s="72">
        <v>0</v>
      </c>
      <c r="S46" s="73">
        <f t="shared" si="3"/>
        <v>0</v>
      </c>
      <c r="T46" s="72"/>
    </row>
    <row r="47" spans="1:20" ht="14.25" customHeight="1" x14ac:dyDescent="0.3">
      <c r="A47" t="s">
        <v>272</v>
      </c>
      <c r="B47" s="60" t="s">
        <v>273</v>
      </c>
      <c r="C47" t="s">
        <v>228</v>
      </c>
      <c r="D47" s="72">
        <v>6</v>
      </c>
      <c r="E47" s="72">
        <v>0</v>
      </c>
      <c r="F47" s="72">
        <v>0</v>
      </c>
      <c r="G47" s="72">
        <v>0</v>
      </c>
      <c r="H47" s="72">
        <v>0</v>
      </c>
      <c r="I47" s="73">
        <f t="shared" si="0"/>
        <v>6</v>
      </c>
      <c r="J47" s="72">
        <v>0</v>
      </c>
      <c r="K47" s="73">
        <f t="shared" si="1"/>
        <v>6</v>
      </c>
      <c r="L47" s="72"/>
      <c r="M47" s="72">
        <v>37</v>
      </c>
      <c r="N47" s="72">
        <v>0</v>
      </c>
      <c r="O47" s="72">
        <v>0</v>
      </c>
      <c r="P47" s="72">
        <v>5</v>
      </c>
      <c r="Q47" s="73">
        <f t="shared" si="2"/>
        <v>42</v>
      </c>
      <c r="R47" s="72">
        <v>21</v>
      </c>
      <c r="S47" s="73">
        <f t="shared" si="3"/>
        <v>63</v>
      </c>
      <c r="T47" s="72"/>
    </row>
    <row r="48" spans="1:20" ht="14.25" customHeight="1" x14ac:dyDescent="0.3">
      <c r="A48" t="s">
        <v>274</v>
      </c>
      <c r="B48" s="60" t="s">
        <v>275</v>
      </c>
      <c r="C48" t="s">
        <v>195</v>
      </c>
      <c r="D48" s="72">
        <v>0</v>
      </c>
      <c r="E48" s="72">
        <v>0</v>
      </c>
      <c r="F48" s="72">
        <v>0</v>
      </c>
      <c r="G48" s="72">
        <v>0</v>
      </c>
      <c r="H48" s="72">
        <v>189</v>
      </c>
      <c r="I48" s="73">
        <f t="shared" si="0"/>
        <v>189</v>
      </c>
      <c r="J48" s="72">
        <v>0</v>
      </c>
      <c r="K48" s="73">
        <f t="shared" si="1"/>
        <v>189</v>
      </c>
      <c r="L48" s="72"/>
      <c r="M48" s="72">
        <v>9</v>
      </c>
      <c r="N48" s="72">
        <v>0</v>
      </c>
      <c r="O48" s="72">
        <v>0</v>
      </c>
      <c r="P48" s="72">
        <v>9</v>
      </c>
      <c r="Q48" s="73">
        <f t="shared" si="2"/>
        <v>18</v>
      </c>
      <c r="R48" s="72">
        <v>0</v>
      </c>
      <c r="S48" s="73">
        <f t="shared" si="3"/>
        <v>18</v>
      </c>
      <c r="T48" s="72"/>
    </row>
    <row r="49" spans="1:20" ht="14.25" customHeight="1" x14ac:dyDescent="0.3">
      <c r="A49" t="s">
        <v>276</v>
      </c>
      <c r="B49" s="60" t="s">
        <v>277</v>
      </c>
      <c r="C49" t="s">
        <v>198</v>
      </c>
      <c r="D49" s="72">
        <v>20</v>
      </c>
      <c r="E49" s="72">
        <v>0</v>
      </c>
      <c r="F49" s="72">
        <v>0</v>
      </c>
      <c r="G49" s="72">
        <v>4</v>
      </c>
      <c r="H49" s="72">
        <v>0</v>
      </c>
      <c r="I49" s="73">
        <f t="shared" si="0"/>
        <v>24</v>
      </c>
      <c r="J49" s="72">
        <v>12</v>
      </c>
      <c r="K49" s="73">
        <f t="shared" si="1"/>
        <v>36</v>
      </c>
      <c r="L49" s="72"/>
      <c r="M49" s="72">
        <v>6</v>
      </c>
      <c r="N49" s="72">
        <v>0</v>
      </c>
      <c r="O49" s="72">
        <v>0</v>
      </c>
      <c r="P49" s="72">
        <v>0</v>
      </c>
      <c r="Q49" s="73">
        <f t="shared" si="2"/>
        <v>6</v>
      </c>
      <c r="R49" s="72">
        <v>3</v>
      </c>
      <c r="S49" s="73">
        <f t="shared" si="3"/>
        <v>9</v>
      </c>
      <c r="T49" s="72"/>
    </row>
    <row r="50" spans="1:20" ht="14.25" customHeight="1" x14ac:dyDescent="0.3">
      <c r="A50" t="s">
        <v>278</v>
      </c>
      <c r="B50" s="60" t="s">
        <v>279</v>
      </c>
      <c r="C50" t="s">
        <v>212</v>
      </c>
      <c r="D50" s="72">
        <v>51</v>
      </c>
      <c r="E50" s="72">
        <v>8</v>
      </c>
      <c r="F50" s="72">
        <v>0</v>
      </c>
      <c r="G50" s="72">
        <v>0</v>
      </c>
      <c r="H50" s="72">
        <v>50</v>
      </c>
      <c r="I50" s="73">
        <f t="shared" si="0"/>
        <v>109</v>
      </c>
      <c r="J50" s="72">
        <v>0</v>
      </c>
      <c r="K50" s="73">
        <f t="shared" si="1"/>
        <v>109</v>
      </c>
      <c r="L50" s="72"/>
      <c r="M50" s="72">
        <v>79</v>
      </c>
      <c r="N50" s="72">
        <v>0</v>
      </c>
      <c r="O50" s="72">
        <v>0</v>
      </c>
      <c r="P50" s="72">
        <v>66</v>
      </c>
      <c r="Q50" s="73">
        <f t="shared" si="2"/>
        <v>145</v>
      </c>
      <c r="R50" s="72">
        <v>26</v>
      </c>
      <c r="S50" s="73">
        <f t="shared" si="3"/>
        <v>171</v>
      </c>
      <c r="T50" s="72"/>
    </row>
    <row r="51" spans="1:20" ht="14.25" customHeight="1" x14ac:dyDescent="0.3">
      <c r="A51" t="s">
        <v>280</v>
      </c>
      <c r="B51" s="60" t="s">
        <v>281</v>
      </c>
      <c r="C51" t="s">
        <v>201</v>
      </c>
      <c r="D51" s="72">
        <v>0</v>
      </c>
      <c r="E51" s="72">
        <v>0</v>
      </c>
      <c r="F51" s="72">
        <v>0</v>
      </c>
      <c r="G51" s="72">
        <v>0</v>
      </c>
      <c r="H51" s="72">
        <v>0</v>
      </c>
      <c r="I51" s="73">
        <f t="shared" si="0"/>
        <v>0</v>
      </c>
      <c r="J51" s="72">
        <v>0</v>
      </c>
      <c r="K51" s="73">
        <f t="shared" si="1"/>
        <v>0</v>
      </c>
      <c r="L51" s="72"/>
      <c r="M51" s="72">
        <v>21</v>
      </c>
      <c r="N51" s="72">
        <v>0</v>
      </c>
      <c r="O51" s="72">
        <v>0</v>
      </c>
      <c r="P51" s="72">
        <v>13</v>
      </c>
      <c r="Q51" s="73">
        <f t="shared" si="2"/>
        <v>34</v>
      </c>
      <c r="R51" s="72">
        <v>0</v>
      </c>
      <c r="S51" s="73">
        <f t="shared" si="3"/>
        <v>34</v>
      </c>
      <c r="T51" s="72"/>
    </row>
    <row r="52" spans="1:20" ht="14.25" customHeight="1" x14ac:dyDescent="0.3">
      <c r="A52" t="s">
        <v>282</v>
      </c>
      <c r="B52" s="60" t="s">
        <v>283</v>
      </c>
      <c r="C52" t="s">
        <v>212</v>
      </c>
      <c r="D52" s="72">
        <v>0</v>
      </c>
      <c r="E52" s="72">
        <v>0</v>
      </c>
      <c r="F52" s="72">
        <v>0</v>
      </c>
      <c r="G52" s="72">
        <v>0</v>
      </c>
      <c r="H52" s="72">
        <v>0</v>
      </c>
      <c r="I52" s="73">
        <f t="shared" si="0"/>
        <v>0</v>
      </c>
      <c r="J52" s="72">
        <v>0</v>
      </c>
      <c r="K52" s="73">
        <f t="shared" si="1"/>
        <v>0</v>
      </c>
      <c r="L52" s="72"/>
      <c r="M52" s="72">
        <v>9</v>
      </c>
      <c r="N52" s="72">
        <v>3</v>
      </c>
      <c r="O52" s="72">
        <v>0</v>
      </c>
      <c r="P52" s="72">
        <v>0</v>
      </c>
      <c r="Q52" s="73">
        <f t="shared" si="2"/>
        <v>12</v>
      </c>
      <c r="R52" s="72">
        <v>18</v>
      </c>
      <c r="S52" s="73">
        <f t="shared" si="3"/>
        <v>30</v>
      </c>
      <c r="T52" s="72"/>
    </row>
    <row r="53" spans="1:20" ht="14.25" customHeight="1" x14ac:dyDescent="0.3">
      <c r="A53" t="s">
        <v>284</v>
      </c>
      <c r="B53" s="60" t="s">
        <v>285</v>
      </c>
      <c r="C53" t="s">
        <v>243</v>
      </c>
      <c r="D53" s="72">
        <v>0</v>
      </c>
      <c r="E53" s="72">
        <v>43</v>
      </c>
      <c r="F53" s="72">
        <v>0</v>
      </c>
      <c r="G53" s="72">
        <v>0</v>
      </c>
      <c r="H53" s="72">
        <v>0</v>
      </c>
      <c r="I53" s="73">
        <f t="shared" si="0"/>
        <v>43</v>
      </c>
      <c r="J53" s="72">
        <v>0</v>
      </c>
      <c r="K53" s="73">
        <f t="shared" si="1"/>
        <v>43</v>
      </c>
      <c r="L53" s="72"/>
      <c r="M53" s="72">
        <v>0</v>
      </c>
      <c r="N53" s="72">
        <v>43</v>
      </c>
      <c r="O53" s="72">
        <v>0</v>
      </c>
      <c r="P53" s="72">
        <v>0</v>
      </c>
      <c r="Q53" s="73">
        <f t="shared" si="2"/>
        <v>43</v>
      </c>
      <c r="R53" s="72">
        <v>0</v>
      </c>
      <c r="S53" s="73">
        <f t="shared" si="3"/>
        <v>43</v>
      </c>
      <c r="T53" s="72"/>
    </row>
    <row r="54" spans="1:20" ht="14.25" customHeight="1" x14ac:dyDescent="0.3">
      <c r="A54" t="s">
        <v>286</v>
      </c>
      <c r="B54" s="60" t="s">
        <v>287</v>
      </c>
      <c r="C54" t="s">
        <v>195</v>
      </c>
      <c r="D54" s="72">
        <v>0</v>
      </c>
      <c r="E54" s="72">
        <v>0</v>
      </c>
      <c r="F54" s="72">
        <v>0</v>
      </c>
      <c r="G54" s="72">
        <v>0</v>
      </c>
      <c r="H54" s="72">
        <v>0</v>
      </c>
      <c r="I54" s="73">
        <f t="shared" si="0"/>
        <v>0</v>
      </c>
      <c r="J54" s="72">
        <v>0</v>
      </c>
      <c r="K54" s="73">
        <f t="shared" si="1"/>
        <v>0</v>
      </c>
      <c r="L54" s="72"/>
      <c r="M54" s="72">
        <v>69</v>
      </c>
      <c r="N54" s="72">
        <v>0</v>
      </c>
      <c r="O54" s="72">
        <v>0</v>
      </c>
      <c r="P54" s="72">
        <v>0</v>
      </c>
      <c r="Q54" s="73">
        <f t="shared" si="2"/>
        <v>69</v>
      </c>
      <c r="R54" s="72">
        <v>0</v>
      </c>
      <c r="S54" s="73">
        <f t="shared" si="3"/>
        <v>69</v>
      </c>
      <c r="T54" s="72"/>
    </row>
    <row r="55" spans="1:20" ht="14.25" customHeight="1" x14ac:dyDescent="0.3">
      <c r="A55" t="s">
        <v>288</v>
      </c>
      <c r="B55" s="60" t="s">
        <v>289</v>
      </c>
      <c r="C55" t="s">
        <v>198</v>
      </c>
      <c r="D55" s="72">
        <v>17</v>
      </c>
      <c r="E55" s="72">
        <v>6</v>
      </c>
      <c r="F55" s="72">
        <v>0</v>
      </c>
      <c r="G55" s="72">
        <v>33</v>
      </c>
      <c r="H55" s="72">
        <v>0</v>
      </c>
      <c r="I55" s="73">
        <f t="shared" si="0"/>
        <v>56</v>
      </c>
      <c r="J55" s="72">
        <v>210</v>
      </c>
      <c r="K55" s="73">
        <f t="shared" si="1"/>
        <v>266</v>
      </c>
      <c r="L55" s="72"/>
      <c r="M55" s="72">
        <v>26</v>
      </c>
      <c r="N55" s="72">
        <v>0</v>
      </c>
      <c r="O55" s="72">
        <v>0</v>
      </c>
      <c r="P55" s="72">
        <v>16</v>
      </c>
      <c r="Q55" s="73">
        <f t="shared" si="2"/>
        <v>42</v>
      </c>
      <c r="R55" s="72">
        <v>110</v>
      </c>
      <c r="S55" s="73">
        <f t="shared" si="3"/>
        <v>152</v>
      </c>
      <c r="T55" s="72"/>
    </row>
    <row r="56" spans="1:20" ht="14.25" customHeight="1" x14ac:dyDescent="0.3">
      <c r="A56" t="s">
        <v>290</v>
      </c>
      <c r="B56" s="60" t="s">
        <v>291</v>
      </c>
      <c r="C56" t="s">
        <v>198</v>
      </c>
      <c r="D56" s="72">
        <v>39</v>
      </c>
      <c r="E56" s="72">
        <v>0</v>
      </c>
      <c r="F56" s="72">
        <v>52</v>
      </c>
      <c r="G56" s="72">
        <v>0</v>
      </c>
      <c r="H56" s="72">
        <v>72</v>
      </c>
      <c r="I56" s="73">
        <f t="shared" si="0"/>
        <v>163</v>
      </c>
      <c r="J56" s="72">
        <v>116</v>
      </c>
      <c r="K56" s="73">
        <f t="shared" si="1"/>
        <v>279</v>
      </c>
      <c r="L56" s="72"/>
      <c r="M56" s="72">
        <v>61</v>
      </c>
      <c r="N56" s="72">
        <v>0</v>
      </c>
      <c r="O56" s="72">
        <v>0</v>
      </c>
      <c r="P56" s="72">
        <v>63</v>
      </c>
      <c r="Q56" s="73">
        <f t="shared" si="2"/>
        <v>124</v>
      </c>
      <c r="R56" s="72">
        <v>38</v>
      </c>
      <c r="S56" s="73">
        <f t="shared" si="3"/>
        <v>162</v>
      </c>
      <c r="T56" s="72"/>
    </row>
    <row r="57" spans="1:20" ht="14.25" customHeight="1" x14ac:dyDescent="0.3">
      <c r="A57" t="s">
        <v>292</v>
      </c>
      <c r="B57" s="60" t="s">
        <v>293</v>
      </c>
      <c r="C57" t="s">
        <v>201</v>
      </c>
      <c r="D57" s="72">
        <v>0</v>
      </c>
      <c r="E57" s="72">
        <v>0</v>
      </c>
      <c r="F57" s="72">
        <v>0</v>
      </c>
      <c r="G57" s="72">
        <v>0</v>
      </c>
      <c r="H57" s="72">
        <v>0</v>
      </c>
      <c r="I57" s="73">
        <f t="shared" si="0"/>
        <v>0</v>
      </c>
      <c r="J57" s="72">
        <v>0</v>
      </c>
      <c r="K57" s="73">
        <f t="shared" si="1"/>
        <v>0</v>
      </c>
      <c r="L57" s="72"/>
      <c r="M57" s="72">
        <v>0</v>
      </c>
      <c r="N57" s="72">
        <v>0</v>
      </c>
      <c r="O57" s="72">
        <v>0</v>
      </c>
      <c r="P57" s="72">
        <v>0</v>
      </c>
      <c r="Q57" s="73">
        <f t="shared" si="2"/>
        <v>0</v>
      </c>
      <c r="R57" s="72">
        <v>12</v>
      </c>
      <c r="S57" s="73">
        <f t="shared" si="3"/>
        <v>12</v>
      </c>
      <c r="T57" s="72"/>
    </row>
    <row r="58" spans="1:20" ht="14.25" customHeight="1" x14ac:dyDescent="0.3">
      <c r="A58" t="s">
        <v>294</v>
      </c>
      <c r="B58" s="60" t="s">
        <v>295</v>
      </c>
      <c r="C58" t="s">
        <v>195</v>
      </c>
      <c r="D58" s="72">
        <v>0</v>
      </c>
      <c r="E58" s="72">
        <v>0</v>
      </c>
      <c r="F58" s="72">
        <v>0</v>
      </c>
      <c r="G58" s="72">
        <v>4</v>
      </c>
      <c r="H58" s="72">
        <v>0</v>
      </c>
      <c r="I58" s="73">
        <f t="shared" si="0"/>
        <v>4</v>
      </c>
      <c r="J58" s="72">
        <v>0</v>
      </c>
      <c r="K58" s="73">
        <f t="shared" si="1"/>
        <v>4</v>
      </c>
      <c r="L58" s="72"/>
      <c r="M58" s="72">
        <v>77</v>
      </c>
      <c r="N58" s="72">
        <v>17</v>
      </c>
      <c r="O58" s="72">
        <v>0</v>
      </c>
      <c r="P58" s="72">
        <v>21</v>
      </c>
      <c r="Q58" s="73">
        <f t="shared" si="2"/>
        <v>115</v>
      </c>
      <c r="R58" s="72">
        <v>24</v>
      </c>
      <c r="S58" s="73">
        <f t="shared" si="3"/>
        <v>139</v>
      </c>
      <c r="T58" s="72"/>
    </row>
    <row r="59" spans="1:20" ht="14.25" customHeight="1" x14ac:dyDescent="0.3">
      <c r="A59" t="s">
        <v>296</v>
      </c>
      <c r="B59" s="60" t="s">
        <v>297</v>
      </c>
      <c r="C59" t="s">
        <v>198</v>
      </c>
      <c r="D59" s="72">
        <v>0</v>
      </c>
      <c r="E59" s="72">
        <v>0</v>
      </c>
      <c r="F59" s="72">
        <v>0</v>
      </c>
      <c r="G59" s="72">
        <v>0</v>
      </c>
      <c r="H59" s="72">
        <v>38</v>
      </c>
      <c r="I59" s="73">
        <f t="shared" si="0"/>
        <v>38</v>
      </c>
      <c r="J59" s="72">
        <v>0</v>
      </c>
      <c r="K59" s="73">
        <f t="shared" si="1"/>
        <v>38</v>
      </c>
      <c r="L59" s="72"/>
      <c r="M59" s="72">
        <v>36</v>
      </c>
      <c r="N59" s="72">
        <v>4</v>
      </c>
      <c r="O59" s="72">
        <v>0</v>
      </c>
      <c r="P59" s="72">
        <v>0</v>
      </c>
      <c r="Q59" s="73">
        <f t="shared" si="2"/>
        <v>40</v>
      </c>
      <c r="R59" s="72">
        <v>2</v>
      </c>
      <c r="S59" s="73">
        <f t="shared" si="3"/>
        <v>42</v>
      </c>
      <c r="T59" s="72"/>
    </row>
    <row r="60" spans="1:20" ht="14.25" customHeight="1" x14ac:dyDescent="0.3">
      <c r="A60" t="s">
        <v>298</v>
      </c>
      <c r="B60" s="60" t="s">
        <v>299</v>
      </c>
      <c r="C60" t="s">
        <v>212</v>
      </c>
      <c r="D60" s="72">
        <v>0</v>
      </c>
      <c r="E60" s="72">
        <v>0</v>
      </c>
      <c r="F60" s="72">
        <v>0</v>
      </c>
      <c r="G60" s="72">
        <v>0</v>
      </c>
      <c r="H60" s="72">
        <v>0</v>
      </c>
      <c r="I60" s="73">
        <f t="shared" si="0"/>
        <v>0</v>
      </c>
      <c r="J60" s="72">
        <v>0</v>
      </c>
      <c r="K60" s="73">
        <f t="shared" si="1"/>
        <v>0</v>
      </c>
      <c r="L60" s="72"/>
      <c r="M60" s="72">
        <v>4</v>
      </c>
      <c r="N60" s="72">
        <v>0</v>
      </c>
      <c r="O60" s="72">
        <v>0</v>
      </c>
      <c r="P60" s="72">
        <v>1</v>
      </c>
      <c r="Q60" s="73">
        <f t="shared" si="2"/>
        <v>5</v>
      </c>
      <c r="R60" s="72">
        <v>64</v>
      </c>
      <c r="S60" s="73">
        <f t="shared" si="3"/>
        <v>69</v>
      </c>
      <c r="T60" s="72"/>
    </row>
    <row r="61" spans="1:20" ht="14.25" customHeight="1" x14ac:dyDescent="0.3">
      <c r="A61" t="s">
        <v>300</v>
      </c>
      <c r="B61" s="60" t="s">
        <v>301</v>
      </c>
      <c r="C61" t="s">
        <v>198</v>
      </c>
      <c r="D61" s="72">
        <v>0</v>
      </c>
      <c r="E61" s="72">
        <v>0</v>
      </c>
      <c r="F61" s="72">
        <v>0</v>
      </c>
      <c r="G61" s="72">
        <v>0</v>
      </c>
      <c r="H61" s="72">
        <v>0</v>
      </c>
      <c r="I61" s="73">
        <f t="shared" si="0"/>
        <v>0</v>
      </c>
      <c r="J61" s="72">
        <v>0</v>
      </c>
      <c r="K61" s="73">
        <f t="shared" si="1"/>
        <v>0</v>
      </c>
      <c r="L61" s="72"/>
      <c r="M61" s="72">
        <v>0</v>
      </c>
      <c r="N61" s="72">
        <v>0</v>
      </c>
      <c r="O61" s="72">
        <v>0</v>
      </c>
      <c r="P61" s="72">
        <v>0</v>
      </c>
      <c r="Q61" s="73">
        <f t="shared" si="2"/>
        <v>0</v>
      </c>
      <c r="R61" s="72">
        <v>16</v>
      </c>
      <c r="S61" s="73">
        <f t="shared" si="3"/>
        <v>16</v>
      </c>
      <c r="T61" s="72"/>
    </row>
    <row r="62" spans="1:20" ht="14.25" customHeight="1" x14ac:dyDescent="0.3">
      <c r="A62" t="s">
        <v>302</v>
      </c>
      <c r="B62" s="60" t="s">
        <v>303</v>
      </c>
      <c r="C62" t="s">
        <v>243</v>
      </c>
      <c r="D62" s="72">
        <v>8</v>
      </c>
      <c r="E62" s="72">
        <v>26</v>
      </c>
      <c r="F62" s="72">
        <v>0</v>
      </c>
      <c r="G62" s="72">
        <v>14</v>
      </c>
      <c r="H62" s="72">
        <v>0</v>
      </c>
      <c r="I62" s="73">
        <f t="shared" si="0"/>
        <v>48</v>
      </c>
      <c r="J62" s="72">
        <v>80</v>
      </c>
      <c r="K62" s="73">
        <f t="shared" si="1"/>
        <v>128</v>
      </c>
      <c r="L62" s="72"/>
      <c r="M62" s="72">
        <v>62</v>
      </c>
      <c r="N62" s="72">
        <v>26</v>
      </c>
      <c r="O62" s="72">
        <v>0</v>
      </c>
      <c r="P62" s="72">
        <v>68</v>
      </c>
      <c r="Q62" s="73">
        <f t="shared" si="2"/>
        <v>156</v>
      </c>
      <c r="R62" s="72">
        <v>18</v>
      </c>
      <c r="S62" s="73">
        <f t="shared" si="3"/>
        <v>174</v>
      </c>
      <c r="T62" s="72"/>
    </row>
    <row r="63" spans="1:20" ht="14.25" customHeight="1" x14ac:dyDescent="0.3">
      <c r="A63" t="s">
        <v>304</v>
      </c>
      <c r="B63" s="60" t="s">
        <v>305</v>
      </c>
      <c r="C63" t="s">
        <v>243</v>
      </c>
      <c r="D63" s="72">
        <v>0</v>
      </c>
      <c r="E63" s="72">
        <v>0</v>
      </c>
      <c r="F63" s="72">
        <v>0</v>
      </c>
      <c r="G63" s="72">
        <v>0</v>
      </c>
      <c r="H63" s="72">
        <v>30</v>
      </c>
      <c r="I63" s="73">
        <f t="shared" si="0"/>
        <v>30</v>
      </c>
      <c r="J63" s="72">
        <v>0</v>
      </c>
      <c r="K63" s="73">
        <f t="shared" si="1"/>
        <v>30</v>
      </c>
      <c r="L63" s="72"/>
      <c r="M63" s="72">
        <v>0</v>
      </c>
      <c r="N63" s="72">
        <v>0</v>
      </c>
      <c r="O63" s="72">
        <v>0</v>
      </c>
      <c r="P63" s="72">
        <v>0</v>
      </c>
      <c r="Q63" s="73">
        <f t="shared" si="2"/>
        <v>0</v>
      </c>
      <c r="R63" s="72">
        <v>0</v>
      </c>
      <c r="S63" s="73">
        <f t="shared" si="3"/>
        <v>0</v>
      </c>
      <c r="T63" s="72"/>
    </row>
    <row r="64" spans="1:20" ht="14.25" customHeight="1" x14ac:dyDescent="0.3">
      <c r="A64" t="s">
        <v>306</v>
      </c>
      <c r="B64" s="60" t="s">
        <v>307</v>
      </c>
      <c r="C64" t="s">
        <v>308</v>
      </c>
      <c r="D64" s="72">
        <v>12</v>
      </c>
      <c r="E64" s="72">
        <v>0</v>
      </c>
      <c r="F64" s="72">
        <v>0</v>
      </c>
      <c r="G64" s="72">
        <v>0</v>
      </c>
      <c r="H64" s="72">
        <v>0</v>
      </c>
      <c r="I64" s="73">
        <f t="shared" si="0"/>
        <v>12</v>
      </c>
      <c r="J64" s="72">
        <v>0</v>
      </c>
      <c r="K64" s="73">
        <f t="shared" si="1"/>
        <v>12</v>
      </c>
      <c r="L64" s="72"/>
      <c r="M64" s="72">
        <v>106</v>
      </c>
      <c r="N64" s="72">
        <v>6</v>
      </c>
      <c r="O64" s="72">
        <v>0</v>
      </c>
      <c r="P64" s="72">
        <v>16</v>
      </c>
      <c r="Q64" s="73">
        <f t="shared" si="2"/>
        <v>128</v>
      </c>
      <c r="R64" s="72">
        <v>66</v>
      </c>
      <c r="S64" s="73">
        <f t="shared" si="3"/>
        <v>194</v>
      </c>
      <c r="T64" s="72"/>
    </row>
    <row r="65" spans="1:20" ht="14.25" customHeight="1" x14ac:dyDescent="0.3">
      <c r="A65" t="s">
        <v>309</v>
      </c>
      <c r="B65" s="60" t="s">
        <v>310</v>
      </c>
      <c r="C65" t="s">
        <v>228</v>
      </c>
      <c r="D65" s="72">
        <v>0</v>
      </c>
      <c r="E65" s="72">
        <v>0</v>
      </c>
      <c r="F65" s="72">
        <v>0</v>
      </c>
      <c r="G65" s="72">
        <v>0</v>
      </c>
      <c r="H65" s="72">
        <v>0</v>
      </c>
      <c r="I65" s="73">
        <f t="shared" si="0"/>
        <v>0</v>
      </c>
      <c r="J65" s="72">
        <v>0</v>
      </c>
      <c r="K65" s="73">
        <f t="shared" si="1"/>
        <v>0</v>
      </c>
      <c r="L65" s="72"/>
      <c r="M65" s="72">
        <v>4</v>
      </c>
      <c r="N65" s="72">
        <v>0</v>
      </c>
      <c r="O65" s="72">
        <v>0</v>
      </c>
      <c r="P65" s="72">
        <v>0</v>
      </c>
      <c r="Q65" s="73">
        <f t="shared" si="2"/>
        <v>4</v>
      </c>
      <c r="R65" s="72">
        <v>0</v>
      </c>
      <c r="S65" s="73">
        <f t="shared" si="3"/>
        <v>4</v>
      </c>
      <c r="T65" s="72"/>
    </row>
    <row r="66" spans="1:20" ht="14.25" customHeight="1" x14ac:dyDescent="0.3">
      <c r="A66" t="s">
        <v>311</v>
      </c>
      <c r="B66" s="60" t="s">
        <v>312</v>
      </c>
      <c r="C66" t="s">
        <v>215</v>
      </c>
      <c r="D66" s="72">
        <v>0</v>
      </c>
      <c r="E66" s="72">
        <v>0</v>
      </c>
      <c r="F66" s="72">
        <v>0</v>
      </c>
      <c r="G66" s="72">
        <v>0</v>
      </c>
      <c r="H66" s="72">
        <v>0</v>
      </c>
      <c r="I66" s="73">
        <f t="shared" si="0"/>
        <v>0</v>
      </c>
      <c r="J66" s="72">
        <v>0</v>
      </c>
      <c r="K66" s="73">
        <f t="shared" si="1"/>
        <v>0</v>
      </c>
      <c r="L66" s="72"/>
      <c r="M66" s="72">
        <v>8</v>
      </c>
      <c r="N66" s="72">
        <v>29</v>
      </c>
      <c r="O66" s="72">
        <v>0</v>
      </c>
      <c r="P66" s="72">
        <v>37</v>
      </c>
      <c r="Q66" s="73">
        <f t="shared" si="2"/>
        <v>74</v>
      </c>
      <c r="R66" s="72">
        <v>0</v>
      </c>
      <c r="S66" s="73">
        <f t="shared" si="3"/>
        <v>74</v>
      </c>
      <c r="T66" s="72"/>
    </row>
    <row r="67" spans="1:20" ht="14.25" customHeight="1" x14ac:dyDescent="0.3">
      <c r="A67" t="s">
        <v>313</v>
      </c>
      <c r="B67" s="60" t="s">
        <v>314</v>
      </c>
      <c r="C67" t="s">
        <v>195</v>
      </c>
      <c r="D67" s="72">
        <v>0</v>
      </c>
      <c r="E67" s="72">
        <v>0</v>
      </c>
      <c r="F67" s="72">
        <v>0</v>
      </c>
      <c r="G67" s="72">
        <v>0</v>
      </c>
      <c r="H67" s="72">
        <v>0</v>
      </c>
      <c r="I67" s="73">
        <f t="shared" si="0"/>
        <v>0</v>
      </c>
      <c r="J67" s="72">
        <v>0</v>
      </c>
      <c r="K67" s="73">
        <f t="shared" si="1"/>
        <v>0</v>
      </c>
      <c r="L67" s="72"/>
      <c r="M67" s="72">
        <v>58</v>
      </c>
      <c r="N67" s="72">
        <v>55</v>
      </c>
      <c r="O67" s="72">
        <v>0</v>
      </c>
      <c r="P67" s="72">
        <v>41</v>
      </c>
      <c r="Q67" s="73">
        <f t="shared" si="2"/>
        <v>154</v>
      </c>
      <c r="R67" s="72">
        <v>12</v>
      </c>
      <c r="S67" s="73">
        <f t="shared" si="3"/>
        <v>166</v>
      </c>
      <c r="T67" s="72"/>
    </row>
    <row r="68" spans="1:20" ht="14.25" customHeight="1" x14ac:dyDescent="0.3">
      <c r="A68" t="s">
        <v>315</v>
      </c>
      <c r="B68" s="60" t="s">
        <v>316</v>
      </c>
      <c r="C68" t="s">
        <v>212</v>
      </c>
      <c r="D68" s="72">
        <v>0</v>
      </c>
      <c r="E68" s="72">
        <v>0</v>
      </c>
      <c r="F68" s="72">
        <v>0</v>
      </c>
      <c r="G68" s="72">
        <v>0</v>
      </c>
      <c r="H68" s="72">
        <v>0</v>
      </c>
      <c r="I68" s="73">
        <f t="shared" si="0"/>
        <v>0</v>
      </c>
      <c r="J68" s="72">
        <v>0</v>
      </c>
      <c r="K68" s="73">
        <f t="shared" si="1"/>
        <v>0</v>
      </c>
      <c r="L68" s="72"/>
      <c r="M68" s="72">
        <v>54</v>
      </c>
      <c r="N68" s="72">
        <v>0</v>
      </c>
      <c r="O68" s="72">
        <v>0</v>
      </c>
      <c r="P68" s="72">
        <v>0</v>
      </c>
      <c r="Q68" s="73">
        <f t="shared" si="2"/>
        <v>54</v>
      </c>
      <c r="R68" s="72">
        <v>10</v>
      </c>
      <c r="S68" s="73">
        <f t="shared" si="3"/>
        <v>64</v>
      </c>
      <c r="T68" s="72"/>
    </row>
    <row r="69" spans="1:20" ht="14.25" customHeight="1" x14ac:dyDescent="0.3">
      <c r="A69" t="s">
        <v>317</v>
      </c>
      <c r="B69" s="60" t="s">
        <v>318</v>
      </c>
      <c r="C69" t="s">
        <v>308</v>
      </c>
      <c r="D69" s="72">
        <v>0</v>
      </c>
      <c r="E69" s="72">
        <v>0</v>
      </c>
      <c r="F69" s="72">
        <v>0</v>
      </c>
      <c r="G69" s="72">
        <v>0</v>
      </c>
      <c r="H69" s="72">
        <v>0</v>
      </c>
      <c r="I69" s="73">
        <f t="shared" si="0"/>
        <v>0</v>
      </c>
      <c r="J69" s="72">
        <v>0</v>
      </c>
      <c r="K69" s="73">
        <f t="shared" si="1"/>
        <v>0</v>
      </c>
      <c r="L69" s="72"/>
      <c r="M69" s="72">
        <v>0</v>
      </c>
      <c r="N69" s="72">
        <v>0</v>
      </c>
      <c r="O69" s="72">
        <v>0</v>
      </c>
      <c r="P69" s="72">
        <v>15</v>
      </c>
      <c r="Q69" s="73">
        <f t="shared" si="2"/>
        <v>15</v>
      </c>
      <c r="R69" s="72">
        <v>12</v>
      </c>
      <c r="S69" s="73">
        <f t="shared" si="3"/>
        <v>27</v>
      </c>
      <c r="T69" s="72"/>
    </row>
    <row r="70" spans="1:20" ht="14.25" customHeight="1" x14ac:dyDescent="0.3">
      <c r="A70" t="s">
        <v>319</v>
      </c>
      <c r="B70" s="60" t="s">
        <v>320</v>
      </c>
      <c r="C70" t="s">
        <v>195</v>
      </c>
      <c r="D70" s="72">
        <v>0</v>
      </c>
      <c r="E70" s="72">
        <v>0</v>
      </c>
      <c r="F70" s="72">
        <v>0</v>
      </c>
      <c r="G70" s="72">
        <v>0</v>
      </c>
      <c r="H70" s="72">
        <v>0</v>
      </c>
      <c r="I70" s="73">
        <f t="shared" si="0"/>
        <v>0</v>
      </c>
      <c r="J70" s="72">
        <v>0</v>
      </c>
      <c r="K70" s="73">
        <f t="shared" si="1"/>
        <v>0</v>
      </c>
      <c r="L70" s="72"/>
      <c r="M70" s="72">
        <v>16</v>
      </c>
      <c r="N70" s="72">
        <v>0</v>
      </c>
      <c r="O70" s="72">
        <v>0</v>
      </c>
      <c r="P70" s="72">
        <v>181</v>
      </c>
      <c r="Q70" s="73">
        <f t="shared" si="2"/>
        <v>197</v>
      </c>
      <c r="R70" s="72">
        <v>0</v>
      </c>
      <c r="S70" s="73">
        <f t="shared" si="3"/>
        <v>197</v>
      </c>
      <c r="T70" s="72"/>
    </row>
    <row r="71" spans="1:20" ht="14.25" customHeight="1" x14ac:dyDescent="0.3">
      <c r="A71" t="s">
        <v>321</v>
      </c>
      <c r="B71" s="60" t="s">
        <v>322</v>
      </c>
      <c r="C71" t="s">
        <v>201</v>
      </c>
      <c r="D71" s="72">
        <v>0</v>
      </c>
      <c r="E71" s="72">
        <v>44</v>
      </c>
      <c r="F71" s="72">
        <v>0</v>
      </c>
      <c r="G71" s="72">
        <v>26</v>
      </c>
      <c r="H71" s="72">
        <v>0</v>
      </c>
      <c r="I71" s="73">
        <f t="shared" si="0"/>
        <v>70</v>
      </c>
      <c r="J71" s="72">
        <v>248</v>
      </c>
      <c r="K71" s="73">
        <f t="shared" si="1"/>
        <v>318</v>
      </c>
      <c r="L71" s="72"/>
      <c r="M71" s="72">
        <v>0</v>
      </c>
      <c r="N71" s="72">
        <v>0</v>
      </c>
      <c r="O71" s="72">
        <v>0</v>
      </c>
      <c r="P71" s="72">
        <v>0</v>
      </c>
      <c r="Q71" s="73">
        <f t="shared" si="2"/>
        <v>0</v>
      </c>
      <c r="R71" s="72">
        <v>34</v>
      </c>
      <c r="S71" s="73">
        <f t="shared" si="3"/>
        <v>34</v>
      </c>
      <c r="T71" s="72"/>
    </row>
    <row r="72" spans="1:20" ht="14.25" customHeight="1" x14ac:dyDescent="0.3">
      <c r="A72" t="s">
        <v>323</v>
      </c>
      <c r="B72" s="60" t="s">
        <v>324</v>
      </c>
      <c r="C72" t="s">
        <v>201</v>
      </c>
      <c r="D72" s="72">
        <v>0</v>
      </c>
      <c r="E72" s="72">
        <v>0</v>
      </c>
      <c r="F72" s="72">
        <v>0</v>
      </c>
      <c r="G72" s="72">
        <v>0</v>
      </c>
      <c r="H72" s="72">
        <v>0</v>
      </c>
      <c r="I72" s="73">
        <f t="shared" si="0"/>
        <v>0</v>
      </c>
      <c r="J72" s="72">
        <v>0</v>
      </c>
      <c r="K72" s="73">
        <f t="shared" si="1"/>
        <v>0</v>
      </c>
      <c r="L72" s="72"/>
      <c r="M72" s="72">
        <v>27</v>
      </c>
      <c r="N72" s="72">
        <v>0</v>
      </c>
      <c r="O72" s="72">
        <v>0</v>
      </c>
      <c r="P72" s="72">
        <v>3</v>
      </c>
      <c r="Q72" s="73">
        <f t="shared" si="2"/>
        <v>30</v>
      </c>
      <c r="R72" s="72">
        <v>0</v>
      </c>
      <c r="S72" s="73">
        <f t="shared" si="3"/>
        <v>30</v>
      </c>
      <c r="T72" s="72"/>
    </row>
    <row r="73" spans="1:20" ht="14.25" customHeight="1" x14ac:dyDescent="0.3">
      <c r="A73" t="s">
        <v>325</v>
      </c>
      <c r="B73" s="60" t="s">
        <v>326</v>
      </c>
      <c r="C73" t="s">
        <v>215</v>
      </c>
      <c r="D73" s="72">
        <v>7</v>
      </c>
      <c r="E73" s="72">
        <v>60</v>
      </c>
      <c r="F73" s="72">
        <v>0</v>
      </c>
      <c r="G73" s="72">
        <v>0</v>
      </c>
      <c r="H73" s="72">
        <v>0</v>
      </c>
      <c r="I73" s="73">
        <f t="shared" si="0"/>
        <v>67</v>
      </c>
      <c r="J73" s="72">
        <v>0</v>
      </c>
      <c r="K73" s="73">
        <f t="shared" si="1"/>
        <v>67</v>
      </c>
      <c r="L73" s="72"/>
      <c r="M73" s="72">
        <v>6</v>
      </c>
      <c r="N73" s="72">
        <v>0</v>
      </c>
      <c r="O73" s="72">
        <v>22</v>
      </c>
      <c r="P73" s="72">
        <v>22</v>
      </c>
      <c r="Q73" s="73">
        <f t="shared" si="2"/>
        <v>50</v>
      </c>
      <c r="R73" s="72">
        <v>64</v>
      </c>
      <c r="S73" s="73">
        <f t="shared" si="3"/>
        <v>114</v>
      </c>
      <c r="T73" s="72"/>
    </row>
    <row r="74" spans="1:20" ht="14.25" customHeight="1" x14ac:dyDescent="0.3">
      <c r="A74" t="s">
        <v>327</v>
      </c>
      <c r="B74" s="60" t="s">
        <v>328</v>
      </c>
      <c r="C74" t="s">
        <v>243</v>
      </c>
      <c r="D74" s="72">
        <v>0</v>
      </c>
      <c r="E74" s="72">
        <v>69</v>
      </c>
      <c r="F74" s="72">
        <v>0</v>
      </c>
      <c r="G74" s="72">
        <v>58</v>
      </c>
      <c r="H74" s="72">
        <v>23</v>
      </c>
      <c r="I74" s="73">
        <f t="shared" si="0"/>
        <v>150</v>
      </c>
      <c r="J74" s="72">
        <v>0</v>
      </c>
      <c r="K74" s="73">
        <f t="shared" si="1"/>
        <v>150</v>
      </c>
      <c r="L74" s="72"/>
      <c r="M74" s="72">
        <v>37</v>
      </c>
      <c r="N74" s="72">
        <v>17</v>
      </c>
      <c r="O74" s="72">
        <v>0</v>
      </c>
      <c r="P74" s="72">
        <v>33</v>
      </c>
      <c r="Q74" s="73">
        <f t="shared" si="2"/>
        <v>87</v>
      </c>
      <c r="R74" s="72">
        <v>0</v>
      </c>
      <c r="S74" s="73">
        <f t="shared" si="3"/>
        <v>87</v>
      </c>
      <c r="T74" s="72"/>
    </row>
    <row r="75" spans="1:20" ht="14.25" customHeight="1" x14ac:dyDescent="0.3">
      <c r="A75" t="s">
        <v>329</v>
      </c>
      <c r="B75" s="60" t="s">
        <v>330</v>
      </c>
      <c r="C75" t="s">
        <v>195</v>
      </c>
      <c r="D75" s="72">
        <v>0</v>
      </c>
      <c r="E75" s="72">
        <v>0</v>
      </c>
      <c r="F75" s="72">
        <v>0</v>
      </c>
      <c r="G75" s="72">
        <v>0</v>
      </c>
      <c r="H75" s="72">
        <v>0</v>
      </c>
      <c r="I75" s="73">
        <f t="shared" ref="I75:I138" si="4">SUM(D75:H75)</f>
        <v>0</v>
      </c>
      <c r="J75" s="72">
        <v>0</v>
      </c>
      <c r="K75" s="73">
        <f t="shared" ref="K75:K138" si="5">SUM(I75:J75)</f>
        <v>0</v>
      </c>
      <c r="L75" s="72"/>
      <c r="M75" s="72">
        <v>16</v>
      </c>
      <c r="N75" s="72">
        <v>0</v>
      </c>
      <c r="O75" s="72">
        <v>0</v>
      </c>
      <c r="P75" s="72">
        <v>40</v>
      </c>
      <c r="Q75" s="73">
        <f t="shared" ref="Q75:Q138" si="6">SUM(M75:P75)</f>
        <v>56</v>
      </c>
      <c r="R75" s="72">
        <v>4</v>
      </c>
      <c r="S75" s="73">
        <f t="shared" ref="S75:S138" si="7">SUM(Q75:R75)</f>
        <v>60</v>
      </c>
      <c r="T75" s="72"/>
    </row>
    <row r="76" spans="1:20" ht="14.25" customHeight="1" x14ac:dyDescent="0.3">
      <c r="A76" t="s">
        <v>331</v>
      </c>
      <c r="B76" s="60" t="s">
        <v>332</v>
      </c>
      <c r="C76" t="s">
        <v>228</v>
      </c>
      <c r="D76" s="72">
        <v>12</v>
      </c>
      <c r="E76" s="72">
        <v>0</v>
      </c>
      <c r="F76" s="72">
        <v>0</v>
      </c>
      <c r="G76" s="72">
        <v>0</v>
      </c>
      <c r="H76" s="72">
        <v>21</v>
      </c>
      <c r="I76" s="73">
        <f t="shared" si="4"/>
        <v>33</v>
      </c>
      <c r="J76" s="72">
        <v>0</v>
      </c>
      <c r="K76" s="73">
        <f t="shared" si="5"/>
        <v>33</v>
      </c>
      <c r="L76" s="72"/>
      <c r="M76" s="72">
        <v>34</v>
      </c>
      <c r="N76" s="72">
        <v>0</v>
      </c>
      <c r="O76" s="72">
        <v>0</v>
      </c>
      <c r="P76" s="72">
        <v>1</v>
      </c>
      <c r="Q76" s="73">
        <f t="shared" si="6"/>
        <v>35</v>
      </c>
      <c r="R76" s="72">
        <v>18</v>
      </c>
      <c r="S76" s="73">
        <f t="shared" si="7"/>
        <v>53</v>
      </c>
      <c r="T76" s="72"/>
    </row>
    <row r="77" spans="1:20" ht="14.25" customHeight="1" x14ac:dyDescent="0.3">
      <c r="A77" t="s">
        <v>333</v>
      </c>
      <c r="B77" s="60" t="s">
        <v>334</v>
      </c>
      <c r="C77" t="s">
        <v>212</v>
      </c>
      <c r="D77" s="72">
        <v>0</v>
      </c>
      <c r="E77" s="72">
        <v>0</v>
      </c>
      <c r="F77" s="72">
        <v>9</v>
      </c>
      <c r="G77" s="72">
        <v>0</v>
      </c>
      <c r="H77" s="72">
        <v>0</v>
      </c>
      <c r="I77" s="73">
        <f t="shared" si="4"/>
        <v>9</v>
      </c>
      <c r="J77" s="72">
        <v>21</v>
      </c>
      <c r="K77" s="73">
        <f t="shared" si="5"/>
        <v>30</v>
      </c>
      <c r="L77" s="72"/>
      <c r="M77" s="72">
        <v>9</v>
      </c>
      <c r="N77" s="72">
        <v>0</v>
      </c>
      <c r="O77" s="72">
        <v>0</v>
      </c>
      <c r="P77" s="72">
        <v>4</v>
      </c>
      <c r="Q77" s="73">
        <f t="shared" si="6"/>
        <v>13</v>
      </c>
      <c r="R77" s="72">
        <v>0</v>
      </c>
      <c r="S77" s="73">
        <f t="shared" si="7"/>
        <v>13</v>
      </c>
      <c r="T77" s="72"/>
    </row>
    <row r="78" spans="1:20" ht="14.25" customHeight="1" x14ac:dyDescent="0.3">
      <c r="A78" t="s">
        <v>335</v>
      </c>
      <c r="B78" s="60" t="s">
        <v>336</v>
      </c>
      <c r="C78" t="s">
        <v>243</v>
      </c>
      <c r="D78" s="72">
        <v>0</v>
      </c>
      <c r="E78" s="72">
        <v>0</v>
      </c>
      <c r="F78" s="72">
        <v>0</v>
      </c>
      <c r="G78" s="72">
        <v>0</v>
      </c>
      <c r="H78" s="72">
        <v>0</v>
      </c>
      <c r="I78" s="73">
        <f t="shared" si="4"/>
        <v>0</v>
      </c>
      <c r="J78" s="72">
        <v>0</v>
      </c>
      <c r="K78" s="73">
        <f t="shared" si="5"/>
        <v>0</v>
      </c>
      <c r="L78" s="72"/>
      <c r="M78" s="72">
        <v>31</v>
      </c>
      <c r="N78" s="72">
        <v>12</v>
      </c>
      <c r="O78" s="72">
        <v>0</v>
      </c>
      <c r="P78" s="72">
        <v>0</v>
      </c>
      <c r="Q78" s="73">
        <f t="shared" si="6"/>
        <v>43</v>
      </c>
      <c r="R78" s="72">
        <v>0</v>
      </c>
      <c r="S78" s="73">
        <f t="shared" si="7"/>
        <v>43</v>
      </c>
      <c r="T78" s="72"/>
    </row>
    <row r="79" spans="1:20" ht="14.25" customHeight="1" x14ac:dyDescent="0.3">
      <c r="A79" t="s">
        <v>337</v>
      </c>
      <c r="B79" s="60" t="s">
        <v>338</v>
      </c>
      <c r="C79" t="s">
        <v>195</v>
      </c>
      <c r="D79" s="72">
        <v>0</v>
      </c>
      <c r="E79" s="72">
        <v>0</v>
      </c>
      <c r="F79" s="72">
        <v>0</v>
      </c>
      <c r="G79" s="72">
        <v>0</v>
      </c>
      <c r="H79" s="72">
        <v>0</v>
      </c>
      <c r="I79" s="73">
        <f t="shared" si="4"/>
        <v>0</v>
      </c>
      <c r="J79" s="72">
        <v>0</v>
      </c>
      <c r="K79" s="73">
        <f t="shared" si="5"/>
        <v>0</v>
      </c>
      <c r="L79" s="72"/>
      <c r="M79" s="72">
        <v>0</v>
      </c>
      <c r="N79" s="72">
        <v>0</v>
      </c>
      <c r="O79" s="72">
        <v>0</v>
      </c>
      <c r="P79" s="72">
        <v>0</v>
      </c>
      <c r="Q79" s="73">
        <f t="shared" si="6"/>
        <v>0</v>
      </c>
      <c r="R79" s="72">
        <v>34</v>
      </c>
      <c r="S79" s="73">
        <f t="shared" si="7"/>
        <v>34</v>
      </c>
      <c r="T79" s="72"/>
    </row>
    <row r="80" spans="1:20" ht="14.25" customHeight="1" x14ac:dyDescent="0.3">
      <c r="A80" t="s">
        <v>339</v>
      </c>
      <c r="B80" s="60" t="s">
        <v>340</v>
      </c>
      <c r="C80" t="s">
        <v>212</v>
      </c>
      <c r="D80" s="72">
        <v>0</v>
      </c>
      <c r="E80" s="72">
        <v>0</v>
      </c>
      <c r="F80" s="72">
        <v>0</v>
      </c>
      <c r="G80" s="72">
        <v>0</v>
      </c>
      <c r="H80" s="72">
        <v>0</v>
      </c>
      <c r="I80" s="73">
        <f t="shared" si="4"/>
        <v>0</v>
      </c>
      <c r="J80" s="72">
        <v>0</v>
      </c>
      <c r="K80" s="73">
        <f t="shared" si="5"/>
        <v>0</v>
      </c>
      <c r="L80" s="72"/>
      <c r="M80" s="72">
        <v>50</v>
      </c>
      <c r="N80" s="72">
        <v>0</v>
      </c>
      <c r="O80" s="72">
        <v>0</v>
      </c>
      <c r="P80" s="72">
        <v>10</v>
      </c>
      <c r="Q80" s="73">
        <f t="shared" si="6"/>
        <v>60</v>
      </c>
      <c r="R80" s="72">
        <v>0</v>
      </c>
      <c r="S80" s="73">
        <f t="shared" si="7"/>
        <v>60</v>
      </c>
      <c r="T80" s="72"/>
    </row>
    <row r="81" spans="1:20" ht="14.25" customHeight="1" x14ac:dyDescent="0.3">
      <c r="A81" t="s">
        <v>341</v>
      </c>
      <c r="B81" s="60" t="s">
        <v>342</v>
      </c>
      <c r="C81" t="s">
        <v>201</v>
      </c>
      <c r="D81" s="72">
        <v>6</v>
      </c>
      <c r="E81" s="72">
        <v>0</v>
      </c>
      <c r="F81" s="72">
        <v>0</v>
      </c>
      <c r="G81" s="72">
        <v>0</v>
      </c>
      <c r="H81" s="72">
        <v>0</v>
      </c>
      <c r="I81" s="73">
        <f t="shared" si="4"/>
        <v>6</v>
      </c>
      <c r="J81" s="72">
        <v>0</v>
      </c>
      <c r="K81" s="73">
        <f t="shared" si="5"/>
        <v>6</v>
      </c>
      <c r="L81" s="72"/>
      <c r="M81" s="72">
        <v>9</v>
      </c>
      <c r="N81" s="72">
        <v>0</v>
      </c>
      <c r="O81" s="72">
        <v>0</v>
      </c>
      <c r="P81" s="72">
        <v>0</v>
      </c>
      <c r="Q81" s="73">
        <f t="shared" si="6"/>
        <v>9</v>
      </c>
      <c r="R81" s="72">
        <v>12</v>
      </c>
      <c r="S81" s="73">
        <f t="shared" si="7"/>
        <v>21</v>
      </c>
      <c r="T81" s="72"/>
    </row>
    <row r="82" spans="1:20" ht="14.25" customHeight="1" x14ac:dyDescent="0.3">
      <c r="A82" t="s">
        <v>343</v>
      </c>
      <c r="B82" s="60" t="s">
        <v>344</v>
      </c>
      <c r="C82" t="s">
        <v>215</v>
      </c>
      <c r="D82" s="72">
        <v>11</v>
      </c>
      <c r="E82" s="72">
        <v>0</v>
      </c>
      <c r="F82" s="72">
        <v>0</v>
      </c>
      <c r="G82" s="72">
        <v>2</v>
      </c>
      <c r="H82" s="72">
        <v>0</v>
      </c>
      <c r="I82" s="73">
        <f t="shared" si="4"/>
        <v>13</v>
      </c>
      <c r="J82" s="72">
        <v>0</v>
      </c>
      <c r="K82" s="73">
        <f t="shared" si="5"/>
        <v>13</v>
      </c>
      <c r="L82" s="72"/>
      <c r="M82" s="72">
        <v>11</v>
      </c>
      <c r="N82" s="72">
        <v>0</v>
      </c>
      <c r="O82" s="72">
        <v>0</v>
      </c>
      <c r="P82" s="72">
        <v>2</v>
      </c>
      <c r="Q82" s="73">
        <f t="shared" si="6"/>
        <v>13</v>
      </c>
      <c r="R82" s="72">
        <v>40</v>
      </c>
      <c r="S82" s="73">
        <f t="shared" si="7"/>
        <v>53</v>
      </c>
      <c r="T82" s="72"/>
    </row>
    <row r="83" spans="1:20" ht="14.25" customHeight="1" x14ac:dyDescent="0.3">
      <c r="A83" t="s">
        <v>345</v>
      </c>
      <c r="B83" s="60" t="s">
        <v>346</v>
      </c>
      <c r="C83" t="s">
        <v>228</v>
      </c>
      <c r="D83" s="72">
        <v>0</v>
      </c>
      <c r="E83" s="72">
        <v>0</v>
      </c>
      <c r="F83" s="72">
        <v>0</v>
      </c>
      <c r="G83" s="72">
        <v>0</v>
      </c>
      <c r="H83" s="72">
        <v>0</v>
      </c>
      <c r="I83" s="73">
        <f t="shared" si="4"/>
        <v>0</v>
      </c>
      <c r="J83" s="72">
        <v>124</v>
      </c>
      <c r="K83" s="73">
        <f t="shared" si="5"/>
        <v>124</v>
      </c>
      <c r="L83" s="72"/>
      <c r="M83" s="72">
        <v>45</v>
      </c>
      <c r="N83" s="72">
        <v>0</v>
      </c>
      <c r="O83" s="72">
        <v>0</v>
      </c>
      <c r="P83" s="72">
        <v>4</v>
      </c>
      <c r="Q83" s="73">
        <f t="shared" si="6"/>
        <v>49</v>
      </c>
      <c r="R83" s="72">
        <v>0</v>
      </c>
      <c r="S83" s="73">
        <f t="shared" si="7"/>
        <v>49</v>
      </c>
      <c r="T83" s="72"/>
    </row>
    <row r="84" spans="1:20" ht="14.25" customHeight="1" x14ac:dyDescent="0.3">
      <c r="A84" t="s">
        <v>347</v>
      </c>
      <c r="B84" s="60" t="s">
        <v>348</v>
      </c>
      <c r="C84" t="s">
        <v>212</v>
      </c>
      <c r="D84" s="72">
        <v>6</v>
      </c>
      <c r="E84" s="72">
        <v>0</v>
      </c>
      <c r="F84" s="72">
        <v>0</v>
      </c>
      <c r="G84" s="72">
        <v>4</v>
      </c>
      <c r="H84" s="72">
        <v>0</v>
      </c>
      <c r="I84" s="73">
        <f t="shared" si="4"/>
        <v>10</v>
      </c>
      <c r="J84" s="72">
        <v>0</v>
      </c>
      <c r="K84" s="73">
        <f t="shared" si="5"/>
        <v>10</v>
      </c>
      <c r="L84" s="72"/>
      <c r="M84" s="72">
        <v>14</v>
      </c>
      <c r="N84" s="72">
        <v>0</v>
      </c>
      <c r="O84" s="72">
        <v>0</v>
      </c>
      <c r="P84" s="72">
        <v>0</v>
      </c>
      <c r="Q84" s="73">
        <f t="shared" si="6"/>
        <v>14</v>
      </c>
      <c r="R84" s="72">
        <v>0</v>
      </c>
      <c r="S84" s="73">
        <f t="shared" si="7"/>
        <v>14</v>
      </c>
      <c r="T84" s="72"/>
    </row>
    <row r="85" spans="1:20" ht="14.25" customHeight="1" x14ac:dyDescent="0.3">
      <c r="A85" t="s">
        <v>349</v>
      </c>
      <c r="B85" s="60" t="s">
        <v>350</v>
      </c>
      <c r="C85" t="s">
        <v>195</v>
      </c>
      <c r="D85" s="72">
        <v>0</v>
      </c>
      <c r="E85" s="72">
        <v>0</v>
      </c>
      <c r="F85" s="72">
        <v>0</v>
      </c>
      <c r="G85" s="72">
        <v>0</v>
      </c>
      <c r="H85" s="72">
        <v>0</v>
      </c>
      <c r="I85" s="73">
        <f t="shared" si="4"/>
        <v>0</v>
      </c>
      <c r="J85" s="72">
        <v>0</v>
      </c>
      <c r="K85" s="73">
        <f t="shared" si="5"/>
        <v>0</v>
      </c>
      <c r="L85" s="72"/>
      <c r="M85" s="72">
        <v>0</v>
      </c>
      <c r="N85" s="72">
        <v>17</v>
      </c>
      <c r="O85" s="72">
        <v>0</v>
      </c>
      <c r="P85" s="72">
        <v>15</v>
      </c>
      <c r="Q85" s="73">
        <f t="shared" si="6"/>
        <v>32</v>
      </c>
      <c r="R85" s="72">
        <v>0</v>
      </c>
      <c r="S85" s="73">
        <f t="shared" si="7"/>
        <v>32</v>
      </c>
      <c r="T85" s="72"/>
    </row>
    <row r="86" spans="1:20" ht="14.25" customHeight="1" x14ac:dyDescent="0.3">
      <c r="A86" t="s">
        <v>351</v>
      </c>
      <c r="B86" s="60" t="s">
        <v>352</v>
      </c>
      <c r="C86" t="s">
        <v>198</v>
      </c>
      <c r="D86" s="72">
        <v>0</v>
      </c>
      <c r="E86" s="72">
        <v>0</v>
      </c>
      <c r="F86" s="72">
        <v>0</v>
      </c>
      <c r="G86" s="72">
        <v>0</v>
      </c>
      <c r="H86" s="72">
        <v>0</v>
      </c>
      <c r="I86" s="73">
        <f t="shared" si="4"/>
        <v>0</v>
      </c>
      <c r="J86" s="72">
        <v>2</v>
      </c>
      <c r="K86" s="73">
        <f t="shared" si="5"/>
        <v>2</v>
      </c>
      <c r="L86" s="72"/>
      <c r="M86" s="72">
        <v>0</v>
      </c>
      <c r="N86" s="72">
        <v>26</v>
      </c>
      <c r="O86" s="72">
        <v>0</v>
      </c>
      <c r="P86" s="72">
        <v>28</v>
      </c>
      <c r="Q86" s="73">
        <f t="shared" si="6"/>
        <v>54</v>
      </c>
      <c r="R86" s="72">
        <v>8</v>
      </c>
      <c r="S86" s="73">
        <f t="shared" si="7"/>
        <v>62</v>
      </c>
      <c r="T86" s="72"/>
    </row>
    <row r="87" spans="1:20" ht="14.25" customHeight="1" x14ac:dyDescent="0.3">
      <c r="A87" t="s">
        <v>353</v>
      </c>
      <c r="B87" s="60" t="s">
        <v>354</v>
      </c>
      <c r="C87" t="s">
        <v>195</v>
      </c>
      <c r="D87" s="72">
        <v>0</v>
      </c>
      <c r="E87" s="72">
        <v>0</v>
      </c>
      <c r="F87" s="72">
        <v>0</v>
      </c>
      <c r="G87" s="72">
        <v>1</v>
      </c>
      <c r="H87" s="72">
        <v>0</v>
      </c>
      <c r="I87" s="73">
        <f t="shared" si="4"/>
        <v>1</v>
      </c>
      <c r="J87" s="72">
        <v>0</v>
      </c>
      <c r="K87" s="73">
        <f t="shared" si="5"/>
        <v>1</v>
      </c>
      <c r="L87" s="72"/>
      <c r="M87" s="72">
        <v>0</v>
      </c>
      <c r="N87" s="72">
        <v>0</v>
      </c>
      <c r="O87" s="72">
        <v>0</v>
      </c>
      <c r="P87" s="72">
        <v>1</v>
      </c>
      <c r="Q87" s="73">
        <f t="shared" si="6"/>
        <v>1</v>
      </c>
      <c r="R87" s="72">
        <v>0</v>
      </c>
      <c r="S87" s="73">
        <f t="shared" si="7"/>
        <v>1</v>
      </c>
      <c r="T87" s="72"/>
    </row>
    <row r="88" spans="1:20" ht="14.25" customHeight="1" x14ac:dyDescent="0.3">
      <c r="A88" t="s">
        <v>355</v>
      </c>
      <c r="B88" s="60" t="s">
        <v>356</v>
      </c>
      <c r="C88" t="s">
        <v>195</v>
      </c>
      <c r="D88" s="72">
        <v>0</v>
      </c>
      <c r="E88" s="72">
        <v>0</v>
      </c>
      <c r="F88" s="72">
        <v>0</v>
      </c>
      <c r="G88" s="72">
        <v>0</v>
      </c>
      <c r="H88" s="72">
        <v>0</v>
      </c>
      <c r="I88" s="73">
        <f t="shared" si="4"/>
        <v>0</v>
      </c>
      <c r="J88" s="72">
        <v>0</v>
      </c>
      <c r="K88" s="73">
        <f t="shared" si="5"/>
        <v>0</v>
      </c>
      <c r="L88" s="72"/>
      <c r="M88" s="72">
        <v>11</v>
      </c>
      <c r="N88" s="72">
        <v>0</v>
      </c>
      <c r="O88" s="72">
        <v>0</v>
      </c>
      <c r="P88" s="72">
        <v>0</v>
      </c>
      <c r="Q88" s="73">
        <f t="shared" si="6"/>
        <v>11</v>
      </c>
      <c r="R88" s="72">
        <v>0</v>
      </c>
      <c r="S88" s="73">
        <f t="shared" si="7"/>
        <v>11</v>
      </c>
      <c r="T88" s="72"/>
    </row>
    <row r="89" spans="1:20" ht="14.25" customHeight="1" x14ac:dyDescent="0.3">
      <c r="A89" t="s">
        <v>357</v>
      </c>
      <c r="B89" s="60" t="s">
        <v>358</v>
      </c>
      <c r="C89" t="s">
        <v>201</v>
      </c>
      <c r="D89" s="72">
        <v>0</v>
      </c>
      <c r="E89" s="72">
        <v>0</v>
      </c>
      <c r="F89" s="72">
        <v>0</v>
      </c>
      <c r="G89" s="72">
        <v>0</v>
      </c>
      <c r="H89" s="72">
        <v>0</v>
      </c>
      <c r="I89" s="73">
        <f t="shared" si="4"/>
        <v>0</v>
      </c>
      <c r="J89" s="72">
        <v>0</v>
      </c>
      <c r="K89" s="73">
        <f t="shared" si="5"/>
        <v>0</v>
      </c>
      <c r="L89" s="72"/>
      <c r="M89" s="72">
        <v>14</v>
      </c>
      <c r="N89" s="72">
        <v>0</v>
      </c>
      <c r="O89" s="72">
        <v>0</v>
      </c>
      <c r="P89" s="72">
        <v>0</v>
      </c>
      <c r="Q89" s="73">
        <f t="shared" si="6"/>
        <v>14</v>
      </c>
      <c r="R89" s="72">
        <v>0</v>
      </c>
      <c r="S89" s="73">
        <f t="shared" si="7"/>
        <v>14</v>
      </c>
      <c r="T89" s="72"/>
    </row>
    <row r="90" spans="1:20" ht="14.25" customHeight="1" x14ac:dyDescent="0.3">
      <c r="A90" t="s">
        <v>359</v>
      </c>
      <c r="B90" s="60" t="s">
        <v>360</v>
      </c>
      <c r="C90" t="s">
        <v>243</v>
      </c>
      <c r="D90" s="72">
        <v>0</v>
      </c>
      <c r="E90" s="72">
        <v>0</v>
      </c>
      <c r="F90" s="72">
        <v>0</v>
      </c>
      <c r="G90" s="72">
        <v>10</v>
      </c>
      <c r="H90" s="72">
        <v>0</v>
      </c>
      <c r="I90" s="73">
        <f t="shared" si="4"/>
        <v>10</v>
      </c>
      <c r="J90" s="72">
        <v>0</v>
      </c>
      <c r="K90" s="73">
        <f t="shared" si="5"/>
        <v>10</v>
      </c>
      <c r="L90" s="72"/>
      <c r="M90" s="72">
        <v>1</v>
      </c>
      <c r="N90" s="72">
        <v>1</v>
      </c>
      <c r="O90" s="72">
        <v>0</v>
      </c>
      <c r="P90" s="72">
        <v>0</v>
      </c>
      <c r="Q90" s="73">
        <f t="shared" si="6"/>
        <v>2</v>
      </c>
      <c r="R90" s="72">
        <v>1</v>
      </c>
      <c r="S90" s="73">
        <f t="shared" si="7"/>
        <v>3</v>
      </c>
      <c r="T90" s="72"/>
    </row>
    <row r="91" spans="1:20" ht="14.25" customHeight="1" x14ac:dyDescent="0.3">
      <c r="A91" t="s">
        <v>361</v>
      </c>
      <c r="B91" s="60" t="s">
        <v>362</v>
      </c>
      <c r="C91" t="s">
        <v>195</v>
      </c>
      <c r="D91" s="72">
        <v>0</v>
      </c>
      <c r="E91" s="72">
        <v>0</v>
      </c>
      <c r="F91" s="72">
        <v>0</v>
      </c>
      <c r="G91" s="72">
        <v>0</v>
      </c>
      <c r="H91" s="72">
        <v>0</v>
      </c>
      <c r="I91" s="73">
        <f t="shared" si="4"/>
        <v>0</v>
      </c>
      <c r="J91" s="72">
        <v>0</v>
      </c>
      <c r="K91" s="73">
        <f t="shared" si="5"/>
        <v>0</v>
      </c>
      <c r="L91" s="72"/>
      <c r="M91" s="72">
        <v>0</v>
      </c>
      <c r="N91" s="72">
        <v>18</v>
      </c>
      <c r="O91" s="72">
        <v>0</v>
      </c>
      <c r="P91" s="72">
        <v>26</v>
      </c>
      <c r="Q91" s="73">
        <f t="shared" si="6"/>
        <v>44</v>
      </c>
      <c r="R91" s="72">
        <v>6</v>
      </c>
      <c r="S91" s="73">
        <f t="shared" si="7"/>
        <v>50</v>
      </c>
      <c r="T91" s="72"/>
    </row>
    <row r="92" spans="1:20" ht="14.25" customHeight="1" x14ac:dyDescent="0.3">
      <c r="A92" t="s">
        <v>363</v>
      </c>
      <c r="B92" s="60" t="s">
        <v>364</v>
      </c>
      <c r="C92" t="s">
        <v>212</v>
      </c>
      <c r="D92" s="72">
        <v>0</v>
      </c>
      <c r="E92" s="72">
        <v>0</v>
      </c>
      <c r="F92" s="72">
        <v>0</v>
      </c>
      <c r="G92" s="72">
        <v>0</v>
      </c>
      <c r="H92" s="72">
        <v>0</v>
      </c>
      <c r="I92" s="73">
        <f t="shared" si="4"/>
        <v>0</v>
      </c>
      <c r="J92" s="72">
        <v>0</v>
      </c>
      <c r="K92" s="73">
        <f t="shared" si="5"/>
        <v>0</v>
      </c>
      <c r="L92" s="72"/>
      <c r="M92" s="72">
        <v>41</v>
      </c>
      <c r="N92" s="72">
        <v>0</v>
      </c>
      <c r="O92" s="72">
        <v>0</v>
      </c>
      <c r="P92" s="72">
        <v>70</v>
      </c>
      <c r="Q92" s="73">
        <f t="shared" si="6"/>
        <v>111</v>
      </c>
      <c r="R92" s="72">
        <v>0</v>
      </c>
      <c r="S92" s="73">
        <f t="shared" si="7"/>
        <v>111</v>
      </c>
      <c r="T92" s="72"/>
    </row>
    <row r="93" spans="1:20" ht="14.25" customHeight="1" x14ac:dyDescent="0.3">
      <c r="A93" t="s">
        <v>365</v>
      </c>
      <c r="B93" s="60" t="s">
        <v>366</v>
      </c>
      <c r="C93" t="s">
        <v>195</v>
      </c>
      <c r="D93" s="72">
        <v>2</v>
      </c>
      <c r="E93" s="72">
        <v>0</v>
      </c>
      <c r="F93" s="72">
        <v>0</v>
      </c>
      <c r="G93" s="72">
        <v>0</v>
      </c>
      <c r="H93" s="72">
        <v>0</v>
      </c>
      <c r="I93" s="73">
        <f t="shared" si="4"/>
        <v>2</v>
      </c>
      <c r="J93" s="72">
        <v>14</v>
      </c>
      <c r="K93" s="73">
        <f t="shared" si="5"/>
        <v>16</v>
      </c>
      <c r="L93" s="72"/>
      <c r="M93" s="72">
        <v>23</v>
      </c>
      <c r="N93" s="72">
        <v>0</v>
      </c>
      <c r="O93" s="72">
        <v>0</v>
      </c>
      <c r="P93" s="72">
        <v>0</v>
      </c>
      <c r="Q93" s="73">
        <f t="shared" si="6"/>
        <v>23</v>
      </c>
      <c r="R93" s="72">
        <v>0</v>
      </c>
      <c r="S93" s="73">
        <f t="shared" si="7"/>
        <v>23</v>
      </c>
      <c r="T93" s="72"/>
    </row>
    <row r="94" spans="1:20" ht="14.25" customHeight="1" x14ac:dyDescent="0.3">
      <c r="A94" t="s">
        <v>367</v>
      </c>
      <c r="B94" s="60" t="s">
        <v>368</v>
      </c>
      <c r="C94" t="s">
        <v>243</v>
      </c>
      <c r="D94" s="72">
        <v>0</v>
      </c>
      <c r="E94" s="72">
        <v>0</v>
      </c>
      <c r="F94" s="72">
        <v>0</v>
      </c>
      <c r="G94" s="72">
        <v>1</v>
      </c>
      <c r="H94" s="72">
        <v>0</v>
      </c>
      <c r="I94" s="73">
        <f t="shared" si="4"/>
        <v>1</v>
      </c>
      <c r="J94" s="72">
        <v>0</v>
      </c>
      <c r="K94" s="73">
        <f t="shared" si="5"/>
        <v>1</v>
      </c>
      <c r="L94" s="72"/>
      <c r="M94" s="72">
        <v>0</v>
      </c>
      <c r="N94" s="72">
        <v>0</v>
      </c>
      <c r="O94" s="72">
        <v>0</v>
      </c>
      <c r="P94" s="72">
        <v>1</v>
      </c>
      <c r="Q94" s="73">
        <f t="shared" si="6"/>
        <v>1</v>
      </c>
      <c r="R94" s="72">
        <v>0</v>
      </c>
      <c r="S94" s="73">
        <f t="shared" si="7"/>
        <v>1</v>
      </c>
      <c r="T94" s="72"/>
    </row>
    <row r="95" spans="1:20" ht="14.25" customHeight="1" x14ac:dyDescent="0.3">
      <c r="A95" t="s">
        <v>369</v>
      </c>
      <c r="B95" s="60" t="s">
        <v>370</v>
      </c>
      <c r="C95" t="s">
        <v>198</v>
      </c>
      <c r="D95" s="72">
        <v>0</v>
      </c>
      <c r="E95" s="72">
        <v>0</v>
      </c>
      <c r="F95" s="72">
        <v>0</v>
      </c>
      <c r="G95" s="72">
        <v>0</v>
      </c>
      <c r="H95" s="72">
        <v>0</v>
      </c>
      <c r="I95" s="73">
        <f t="shared" si="4"/>
        <v>0</v>
      </c>
      <c r="J95" s="72">
        <v>0</v>
      </c>
      <c r="K95" s="73">
        <f t="shared" si="5"/>
        <v>0</v>
      </c>
      <c r="L95" s="72"/>
      <c r="M95" s="72">
        <v>0</v>
      </c>
      <c r="N95" s="72">
        <v>0</v>
      </c>
      <c r="O95" s="72">
        <v>0</v>
      </c>
      <c r="P95" s="72">
        <v>3</v>
      </c>
      <c r="Q95" s="73">
        <f t="shared" si="6"/>
        <v>3</v>
      </c>
      <c r="R95" s="72">
        <v>15</v>
      </c>
      <c r="S95" s="73">
        <f t="shared" si="7"/>
        <v>18</v>
      </c>
      <c r="T95" s="72"/>
    </row>
    <row r="96" spans="1:20" ht="14.25" customHeight="1" x14ac:dyDescent="0.3">
      <c r="A96" t="s">
        <v>371</v>
      </c>
      <c r="B96" s="60" t="s">
        <v>372</v>
      </c>
      <c r="C96" t="s">
        <v>308</v>
      </c>
      <c r="D96" s="72">
        <v>20</v>
      </c>
      <c r="E96" s="72">
        <v>0</v>
      </c>
      <c r="F96" s="72">
        <v>0</v>
      </c>
      <c r="G96" s="72">
        <v>0</v>
      </c>
      <c r="H96" s="72">
        <v>0</v>
      </c>
      <c r="I96" s="73">
        <f t="shared" si="4"/>
        <v>20</v>
      </c>
      <c r="J96" s="72">
        <v>0</v>
      </c>
      <c r="K96" s="73">
        <f t="shared" si="5"/>
        <v>20</v>
      </c>
      <c r="L96" s="72"/>
      <c r="M96" s="72">
        <v>11</v>
      </c>
      <c r="N96" s="72">
        <v>0</v>
      </c>
      <c r="O96" s="72">
        <v>0</v>
      </c>
      <c r="P96" s="72">
        <v>0</v>
      </c>
      <c r="Q96" s="73">
        <f t="shared" si="6"/>
        <v>11</v>
      </c>
      <c r="R96" s="72">
        <v>31</v>
      </c>
      <c r="S96" s="73">
        <f t="shared" si="7"/>
        <v>42</v>
      </c>
      <c r="T96" s="72"/>
    </row>
    <row r="97" spans="1:20" ht="14.25" customHeight="1" x14ac:dyDescent="0.3">
      <c r="A97" t="s">
        <v>373</v>
      </c>
      <c r="B97" s="60" t="s">
        <v>374</v>
      </c>
      <c r="C97" t="s">
        <v>201</v>
      </c>
      <c r="D97" s="72">
        <v>0</v>
      </c>
      <c r="E97" s="72">
        <v>0</v>
      </c>
      <c r="F97" s="72">
        <v>0</v>
      </c>
      <c r="G97" s="72">
        <v>0</v>
      </c>
      <c r="H97" s="72">
        <v>0</v>
      </c>
      <c r="I97" s="73">
        <f t="shared" si="4"/>
        <v>0</v>
      </c>
      <c r="J97" s="72">
        <v>0</v>
      </c>
      <c r="K97" s="73">
        <f t="shared" si="5"/>
        <v>0</v>
      </c>
      <c r="L97" s="72"/>
      <c r="M97" s="72">
        <v>0</v>
      </c>
      <c r="N97" s="72">
        <v>1</v>
      </c>
      <c r="O97" s="72">
        <v>0</v>
      </c>
      <c r="P97" s="72">
        <v>8</v>
      </c>
      <c r="Q97" s="73">
        <f t="shared" si="6"/>
        <v>9</v>
      </c>
      <c r="R97" s="72">
        <v>40</v>
      </c>
      <c r="S97" s="73">
        <f t="shared" si="7"/>
        <v>49</v>
      </c>
      <c r="T97" s="72"/>
    </row>
    <row r="98" spans="1:20" ht="14.25" customHeight="1" x14ac:dyDescent="0.3">
      <c r="A98" t="s">
        <v>375</v>
      </c>
      <c r="B98" s="60" t="s">
        <v>376</v>
      </c>
      <c r="C98" t="s">
        <v>243</v>
      </c>
      <c r="D98" s="72">
        <v>9</v>
      </c>
      <c r="E98" s="72">
        <v>0</v>
      </c>
      <c r="F98" s="72">
        <v>0</v>
      </c>
      <c r="G98" s="72">
        <v>1</v>
      </c>
      <c r="H98" s="72">
        <v>21</v>
      </c>
      <c r="I98" s="73">
        <f t="shared" si="4"/>
        <v>31</v>
      </c>
      <c r="J98" s="72">
        <v>0</v>
      </c>
      <c r="K98" s="73">
        <f t="shared" si="5"/>
        <v>31</v>
      </c>
      <c r="L98" s="72"/>
      <c r="M98" s="72">
        <v>5</v>
      </c>
      <c r="N98" s="72">
        <v>0</v>
      </c>
      <c r="O98" s="72">
        <v>0</v>
      </c>
      <c r="P98" s="72">
        <v>38</v>
      </c>
      <c r="Q98" s="73">
        <f t="shared" si="6"/>
        <v>43</v>
      </c>
      <c r="R98" s="72">
        <v>0</v>
      </c>
      <c r="S98" s="73">
        <f t="shared" si="7"/>
        <v>43</v>
      </c>
      <c r="T98" s="72"/>
    </row>
    <row r="99" spans="1:20" ht="14.25" customHeight="1" x14ac:dyDescent="0.3">
      <c r="A99" t="s">
        <v>377</v>
      </c>
      <c r="B99" s="60" t="s">
        <v>378</v>
      </c>
      <c r="C99" t="s">
        <v>195</v>
      </c>
      <c r="D99" s="72">
        <v>0</v>
      </c>
      <c r="E99" s="72">
        <v>0</v>
      </c>
      <c r="F99" s="72">
        <v>0</v>
      </c>
      <c r="G99" s="72">
        <v>0</v>
      </c>
      <c r="H99" s="72">
        <v>0</v>
      </c>
      <c r="I99" s="73">
        <f t="shared" si="4"/>
        <v>0</v>
      </c>
      <c r="J99" s="72">
        <v>0</v>
      </c>
      <c r="K99" s="73">
        <f t="shared" si="5"/>
        <v>0</v>
      </c>
      <c r="L99" s="72"/>
      <c r="M99" s="72">
        <v>0</v>
      </c>
      <c r="N99" s="72">
        <v>6</v>
      </c>
      <c r="O99" s="72">
        <v>0</v>
      </c>
      <c r="P99" s="72">
        <v>22</v>
      </c>
      <c r="Q99" s="73">
        <f t="shared" si="6"/>
        <v>28</v>
      </c>
      <c r="R99" s="72">
        <v>23</v>
      </c>
      <c r="S99" s="73">
        <f t="shared" si="7"/>
        <v>51</v>
      </c>
      <c r="T99" s="72"/>
    </row>
    <row r="100" spans="1:20" ht="14.25" customHeight="1" x14ac:dyDescent="0.3">
      <c r="A100" t="s">
        <v>379</v>
      </c>
      <c r="B100" s="60" t="s">
        <v>380</v>
      </c>
      <c r="C100" t="s">
        <v>212</v>
      </c>
      <c r="D100" s="72">
        <v>0</v>
      </c>
      <c r="E100" s="72">
        <v>0</v>
      </c>
      <c r="F100" s="72">
        <v>0</v>
      </c>
      <c r="G100" s="72">
        <v>0</v>
      </c>
      <c r="H100" s="72">
        <v>0</v>
      </c>
      <c r="I100" s="73">
        <f t="shared" si="4"/>
        <v>0</v>
      </c>
      <c r="J100" s="72">
        <v>0</v>
      </c>
      <c r="K100" s="73">
        <f t="shared" si="5"/>
        <v>0</v>
      </c>
      <c r="L100" s="72"/>
      <c r="M100" s="72">
        <v>6</v>
      </c>
      <c r="N100" s="72">
        <v>0</v>
      </c>
      <c r="O100" s="72">
        <v>0</v>
      </c>
      <c r="P100" s="72">
        <v>0</v>
      </c>
      <c r="Q100" s="73">
        <f t="shared" si="6"/>
        <v>6</v>
      </c>
      <c r="R100" s="72">
        <v>0</v>
      </c>
      <c r="S100" s="73">
        <f t="shared" si="7"/>
        <v>6</v>
      </c>
      <c r="T100" s="72"/>
    </row>
    <row r="101" spans="1:20" ht="14.25" customHeight="1" x14ac:dyDescent="0.3">
      <c r="A101" t="s">
        <v>381</v>
      </c>
      <c r="B101" s="60" t="s">
        <v>382</v>
      </c>
      <c r="C101" t="s">
        <v>195</v>
      </c>
      <c r="D101" s="72">
        <v>0</v>
      </c>
      <c r="E101" s="72">
        <v>0</v>
      </c>
      <c r="F101" s="72">
        <v>0</v>
      </c>
      <c r="G101" s="72">
        <v>0</v>
      </c>
      <c r="H101" s="72">
        <v>133</v>
      </c>
      <c r="I101" s="73">
        <f t="shared" si="4"/>
        <v>133</v>
      </c>
      <c r="J101" s="72">
        <v>5</v>
      </c>
      <c r="K101" s="73">
        <f t="shared" si="5"/>
        <v>138</v>
      </c>
      <c r="L101" s="72"/>
      <c r="M101" s="72">
        <v>0</v>
      </c>
      <c r="N101" s="72">
        <v>0</v>
      </c>
      <c r="O101" s="72">
        <v>0</v>
      </c>
      <c r="P101" s="72">
        <v>0</v>
      </c>
      <c r="Q101" s="73">
        <f t="shared" si="6"/>
        <v>0</v>
      </c>
      <c r="R101" s="72">
        <v>0</v>
      </c>
      <c r="S101" s="73">
        <f t="shared" si="7"/>
        <v>0</v>
      </c>
      <c r="T101" s="72"/>
    </row>
    <row r="102" spans="1:20" ht="14.25" customHeight="1" x14ac:dyDescent="0.3">
      <c r="A102" t="s">
        <v>383</v>
      </c>
      <c r="B102" s="60" t="s">
        <v>384</v>
      </c>
      <c r="C102" t="s">
        <v>198</v>
      </c>
      <c r="D102" s="72">
        <v>0</v>
      </c>
      <c r="E102" s="72">
        <v>0</v>
      </c>
      <c r="F102" s="72">
        <v>0</v>
      </c>
      <c r="G102" s="72">
        <v>0</v>
      </c>
      <c r="H102" s="72">
        <v>0</v>
      </c>
      <c r="I102" s="73">
        <f t="shared" si="4"/>
        <v>0</v>
      </c>
      <c r="J102" s="72">
        <v>0</v>
      </c>
      <c r="K102" s="73">
        <f t="shared" si="5"/>
        <v>0</v>
      </c>
      <c r="L102" s="72"/>
      <c r="M102" s="72">
        <v>25</v>
      </c>
      <c r="N102" s="72">
        <v>0</v>
      </c>
      <c r="O102" s="72">
        <v>0</v>
      </c>
      <c r="P102" s="72">
        <v>0</v>
      </c>
      <c r="Q102" s="73">
        <f t="shared" si="6"/>
        <v>25</v>
      </c>
      <c r="R102" s="72">
        <v>35</v>
      </c>
      <c r="S102" s="73">
        <f t="shared" si="7"/>
        <v>60</v>
      </c>
      <c r="T102" s="72"/>
    </row>
    <row r="103" spans="1:20" ht="14.25" customHeight="1" x14ac:dyDescent="0.3">
      <c r="A103" t="s">
        <v>385</v>
      </c>
      <c r="B103" s="60" t="s">
        <v>386</v>
      </c>
      <c r="C103" t="s">
        <v>215</v>
      </c>
      <c r="D103" s="72">
        <v>9</v>
      </c>
      <c r="E103" s="72">
        <v>0</v>
      </c>
      <c r="F103" s="72">
        <v>0</v>
      </c>
      <c r="G103" s="72">
        <v>0</v>
      </c>
      <c r="H103" s="72">
        <v>0</v>
      </c>
      <c r="I103" s="73">
        <f t="shared" si="4"/>
        <v>9</v>
      </c>
      <c r="J103" s="72">
        <v>17</v>
      </c>
      <c r="K103" s="73">
        <f t="shared" si="5"/>
        <v>26</v>
      </c>
      <c r="L103" s="72"/>
      <c r="M103" s="72">
        <v>9</v>
      </c>
      <c r="N103" s="72">
        <v>15</v>
      </c>
      <c r="O103" s="72">
        <v>0</v>
      </c>
      <c r="P103" s="72">
        <v>0</v>
      </c>
      <c r="Q103" s="73">
        <f t="shared" si="6"/>
        <v>24</v>
      </c>
      <c r="R103" s="72">
        <v>12</v>
      </c>
      <c r="S103" s="73">
        <f t="shared" si="7"/>
        <v>36</v>
      </c>
      <c r="T103" s="72"/>
    </row>
    <row r="104" spans="1:20" ht="14.25" customHeight="1" x14ac:dyDescent="0.3">
      <c r="A104" t="s">
        <v>387</v>
      </c>
      <c r="B104" s="60" t="s">
        <v>388</v>
      </c>
      <c r="C104" t="s">
        <v>201</v>
      </c>
      <c r="D104" s="72">
        <v>0</v>
      </c>
      <c r="E104" s="72">
        <v>0</v>
      </c>
      <c r="F104" s="72">
        <v>0</v>
      </c>
      <c r="G104" s="72">
        <v>0</v>
      </c>
      <c r="H104" s="72">
        <v>0</v>
      </c>
      <c r="I104" s="73">
        <f t="shared" si="4"/>
        <v>0</v>
      </c>
      <c r="J104" s="72">
        <v>0</v>
      </c>
      <c r="K104" s="73">
        <f t="shared" si="5"/>
        <v>0</v>
      </c>
      <c r="L104" s="72"/>
      <c r="M104" s="72">
        <v>13</v>
      </c>
      <c r="N104" s="72">
        <v>0</v>
      </c>
      <c r="O104" s="72">
        <v>0</v>
      </c>
      <c r="P104" s="72">
        <v>36</v>
      </c>
      <c r="Q104" s="73">
        <f t="shared" si="6"/>
        <v>49</v>
      </c>
      <c r="R104" s="72">
        <v>0</v>
      </c>
      <c r="S104" s="73">
        <f t="shared" si="7"/>
        <v>49</v>
      </c>
      <c r="T104" s="72"/>
    </row>
    <row r="105" spans="1:20" ht="14.25" customHeight="1" x14ac:dyDescent="0.3">
      <c r="A105" t="s">
        <v>389</v>
      </c>
      <c r="B105" s="60" t="s">
        <v>390</v>
      </c>
      <c r="C105" t="s">
        <v>212</v>
      </c>
      <c r="D105" s="72">
        <v>0</v>
      </c>
      <c r="E105" s="72">
        <v>0</v>
      </c>
      <c r="F105" s="72">
        <v>0</v>
      </c>
      <c r="G105" s="72">
        <v>0</v>
      </c>
      <c r="H105" s="72">
        <v>0</v>
      </c>
      <c r="I105" s="73">
        <f t="shared" si="4"/>
        <v>0</v>
      </c>
      <c r="J105" s="72">
        <v>0</v>
      </c>
      <c r="K105" s="73">
        <f t="shared" si="5"/>
        <v>0</v>
      </c>
      <c r="L105" s="72"/>
      <c r="M105" s="72">
        <v>0</v>
      </c>
      <c r="N105" s="72">
        <v>0</v>
      </c>
      <c r="O105" s="72">
        <v>0</v>
      </c>
      <c r="P105" s="72">
        <v>1</v>
      </c>
      <c r="Q105" s="73">
        <f t="shared" si="6"/>
        <v>1</v>
      </c>
      <c r="R105" s="72">
        <v>40</v>
      </c>
      <c r="S105" s="73">
        <f t="shared" si="7"/>
        <v>41</v>
      </c>
      <c r="T105" s="72"/>
    </row>
    <row r="106" spans="1:20" ht="14.25" customHeight="1" x14ac:dyDescent="0.3">
      <c r="A106" t="s">
        <v>391</v>
      </c>
      <c r="B106" s="60" t="s">
        <v>392</v>
      </c>
      <c r="C106" t="s">
        <v>215</v>
      </c>
      <c r="D106" s="72">
        <v>11</v>
      </c>
      <c r="E106" s="72">
        <v>3</v>
      </c>
      <c r="F106" s="72">
        <v>0</v>
      </c>
      <c r="G106" s="72">
        <v>56</v>
      </c>
      <c r="H106" s="72">
        <v>0</v>
      </c>
      <c r="I106" s="73">
        <f t="shared" si="4"/>
        <v>70</v>
      </c>
      <c r="J106" s="72">
        <v>72</v>
      </c>
      <c r="K106" s="73">
        <f t="shared" si="5"/>
        <v>142</v>
      </c>
      <c r="L106" s="72"/>
      <c r="M106" s="72">
        <v>14</v>
      </c>
      <c r="N106" s="72">
        <v>2</v>
      </c>
      <c r="O106" s="72">
        <v>0</v>
      </c>
      <c r="P106" s="72">
        <v>14</v>
      </c>
      <c r="Q106" s="73">
        <f t="shared" si="6"/>
        <v>30</v>
      </c>
      <c r="R106" s="72">
        <v>12</v>
      </c>
      <c r="S106" s="73">
        <f t="shared" si="7"/>
        <v>42</v>
      </c>
      <c r="T106" s="72"/>
    </row>
    <row r="107" spans="1:20" ht="14.25" customHeight="1" x14ac:dyDescent="0.3">
      <c r="A107" t="s">
        <v>393</v>
      </c>
      <c r="B107" s="60" t="s">
        <v>394</v>
      </c>
      <c r="C107" t="s">
        <v>195</v>
      </c>
      <c r="D107" s="72">
        <v>0</v>
      </c>
      <c r="E107" s="72">
        <v>0</v>
      </c>
      <c r="F107" s="72">
        <v>0</v>
      </c>
      <c r="G107" s="72">
        <v>0</v>
      </c>
      <c r="H107" s="72">
        <v>0</v>
      </c>
      <c r="I107" s="73">
        <f t="shared" si="4"/>
        <v>0</v>
      </c>
      <c r="J107" s="72">
        <v>0</v>
      </c>
      <c r="K107" s="73">
        <f t="shared" si="5"/>
        <v>0</v>
      </c>
      <c r="L107" s="72"/>
      <c r="M107" s="72">
        <v>55</v>
      </c>
      <c r="N107" s="72">
        <v>0</v>
      </c>
      <c r="O107" s="72">
        <v>0</v>
      </c>
      <c r="P107" s="72">
        <v>8</v>
      </c>
      <c r="Q107" s="73">
        <f t="shared" si="6"/>
        <v>63</v>
      </c>
      <c r="R107" s="72">
        <v>0</v>
      </c>
      <c r="S107" s="73">
        <f t="shared" si="7"/>
        <v>63</v>
      </c>
      <c r="T107" s="72"/>
    </row>
    <row r="108" spans="1:20" ht="14.25" customHeight="1" x14ac:dyDescent="0.3">
      <c r="A108" t="s">
        <v>395</v>
      </c>
      <c r="B108" s="60" t="s">
        <v>396</v>
      </c>
      <c r="C108" t="s">
        <v>308</v>
      </c>
      <c r="D108" s="72">
        <v>0</v>
      </c>
      <c r="E108" s="72">
        <v>0</v>
      </c>
      <c r="F108" s="72">
        <v>0</v>
      </c>
      <c r="G108" s="72">
        <v>0</v>
      </c>
      <c r="H108" s="72">
        <v>0</v>
      </c>
      <c r="I108" s="73">
        <f t="shared" si="4"/>
        <v>0</v>
      </c>
      <c r="J108" s="72">
        <v>0</v>
      </c>
      <c r="K108" s="73">
        <f t="shared" si="5"/>
        <v>0</v>
      </c>
      <c r="L108" s="72"/>
      <c r="M108" s="72">
        <v>34</v>
      </c>
      <c r="N108" s="72">
        <v>0</v>
      </c>
      <c r="O108" s="72">
        <v>0</v>
      </c>
      <c r="P108" s="72">
        <v>6</v>
      </c>
      <c r="Q108" s="73">
        <f t="shared" si="6"/>
        <v>40</v>
      </c>
      <c r="R108" s="72">
        <v>3</v>
      </c>
      <c r="S108" s="73">
        <f t="shared" si="7"/>
        <v>43</v>
      </c>
      <c r="T108" s="72"/>
    </row>
    <row r="109" spans="1:20" ht="14.25" customHeight="1" x14ac:dyDescent="0.3">
      <c r="A109" t="s">
        <v>397</v>
      </c>
      <c r="B109" s="60" t="s">
        <v>398</v>
      </c>
      <c r="C109" t="s">
        <v>195</v>
      </c>
      <c r="D109" s="72">
        <v>0</v>
      </c>
      <c r="E109" s="72">
        <v>0</v>
      </c>
      <c r="F109" s="72">
        <v>0</v>
      </c>
      <c r="G109" s="72">
        <v>0</v>
      </c>
      <c r="H109" s="72">
        <v>0</v>
      </c>
      <c r="I109" s="73">
        <f t="shared" si="4"/>
        <v>0</v>
      </c>
      <c r="J109" s="72">
        <v>0</v>
      </c>
      <c r="K109" s="73">
        <f t="shared" si="5"/>
        <v>0</v>
      </c>
      <c r="L109" s="72"/>
      <c r="M109" s="72">
        <v>0</v>
      </c>
      <c r="N109" s="72">
        <v>0</v>
      </c>
      <c r="O109" s="72">
        <v>0</v>
      </c>
      <c r="P109" s="72">
        <v>2</v>
      </c>
      <c r="Q109" s="73">
        <f t="shared" si="6"/>
        <v>2</v>
      </c>
      <c r="R109" s="72">
        <v>0</v>
      </c>
      <c r="S109" s="73">
        <f t="shared" si="7"/>
        <v>2</v>
      </c>
      <c r="T109" s="72"/>
    </row>
    <row r="110" spans="1:20" ht="14.25" customHeight="1" x14ac:dyDescent="0.3">
      <c r="A110" t="s">
        <v>399</v>
      </c>
      <c r="B110" s="60" t="s">
        <v>400</v>
      </c>
      <c r="C110" t="s">
        <v>195</v>
      </c>
      <c r="D110" s="72">
        <v>0</v>
      </c>
      <c r="E110" s="72">
        <v>0</v>
      </c>
      <c r="F110" s="72">
        <v>0</v>
      </c>
      <c r="G110" s="72">
        <v>0</v>
      </c>
      <c r="H110" s="72">
        <v>29</v>
      </c>
      <c r="I110" s="73">
        <f t="shared" si="4"/>
        <v>29</v>
      </c>
      <c r="J110" s="72">
        <v>0</v>
      </c>
      <c r="K110" s="73">
        <f t="shared" si="5"/>
        <v>29</v>
      </c>
      <c r="L110" s="72"/>
      <c r="M110" s="72">
        <v>16</v>
      </c>
      <c r="N110" s="72">
        <v>0</v>
      </c>
      <c r="O110" s="72">
        <v>0</v>
      </c>
      <c r="P110" s="72">
        <v>0</v>
      </c>
      <c r="Q110" s="73">
        <f t="shared" si="6"/>
        <v>16</v>
      </c>
      <c r="R110" s="72">
        <v>0</v>
      </c>
      <c r="S110" s="73">
        <f t="shared" si="7"/>
        <v>16</v>
      </c>
      <c r="T110" s="72"/>
    </row>
    <row r="111" spans="1:20" ht="14.25" customHeight="1" x14ac:dyDescent="0.3">
      <c r="A111" t="s">
        <v>401</v>
      </c>
      <c r="B111" s="60" t="s">
        <v>402</v>
      </c>
      <c r="C111" t="s">
        <v>228</v>
      </c>
      <c r="D111" s="72">
        <v>14</v>
      </c>
      <c r="E111" s="72">
        <v>0</v>
      </c>
      <c r="F111" s="72">
        <v>0</v>
      </c>
      <c r="G111" s="72">
        <v>31</v>
      </c>
      <c r="H111" s="72">
        <v>90</v>
      </c>
      <c r="I111" s="73">
        <f t="shared" si="4"/>
        <v>135</v>
      </c>
      <c r="J111" s="72">
        <v>0</v>
      </c>
      <c r="K111" s="73">
        <f t="shared" si="5"/>
        <v>135</v>
      </c>
      <c r="L111" s="72"/>
      <c r="M111" s="72">
        <v>35</v>
      </c>
      <c r="N111" s="72">
        <v>1</v>
      </c>
      <c r="O111" s="72">
        <v>0</v>
      </c>
      <c r="P111" s="72">
        <v>24</v>
      </c>
      <c r="Q111" s="73">
        <f t="shared" si="6"/>
        <v>60</v>
      </c>
      <c r="R111" s="72">
        <v>0</v>
      </c>
      <c r="S111" s="73">
        <f t="shared" si="7"/>
        <v>60</v>
      </c>
      <c r="T111" s="72"/>
    </row>
    <row r="112" spans="1:20" ht="14.25" customHeight="1" x14ac:dyDescent="0.3">
      <c r="A112" t="s">
        <v>403</v>
      </c>
      <c r="B112" s="60" t="s">
        <v>404</v>
      </c>
      <c r="C112" t="s">
        <v>212</v>
      </c>
      <c r="D112" s="72">
        <v>0</v>
      </c>
      <c r="E112" s="72">
        <v>0</v>
      </c>
      <c r="F112" s="72">
        <v>0</v>
      </c>
      <c r="G112" s="72">
        <v>0</v>
      </c>
      <c r="H112" s="72">
        <v>0</v>
      </c>
      <c r="I112" s="73">
        <f t="shared" si="4"/>
        <v>0</v>
      </c>
      <c r="J112" s="72">
        <v>0</v>
      </c>
      <c r="K112" s="73">
        <f t="shared" si="5"/>
        <v>0</v>
      </c>
      <c r="L112" s="72"/>
      <c r="M112" s="72">
        <v>42</v>
      </c>
      <c r="N112" s="72">
        <v>0</v>
      </c>
      <c r="O112" s="72">
        <v>0</v>
      </c>
      <c r="P112" s="72">
        <v>31</v>
      </c>
      <c r="Q112" s="73">
        <f t="shared" si="6"/>
        <v>73</v>
      </c>
      <c r="R112" s="72">
        <v>0</v>
      </c>
      <c r="S112" s="73">
        <f t="shared" si="7"/>
        <v>73</v>
      </c>
      <c r="T112" s="72"/>
    </row>
    <row r="113" spans="1:20" ht="14.25" customHeight="1" x14ac:dyDescent="0.3">
      <c r="A113" t="s">
        <v>405</v>
      </c>
      <c r="B113" s="60" t="s">
        <v>406</v>
      </c>
      <c r="C113" t="s">
        <v>201</v>
      </c>
      <c r="D113" s="72">
        <v>6</v>
      </c>
      <c r="E113" s="72">
        <v>0</v>
      </c>
      <c r="F113" s="72">
        <v>0</v>
      </c>
      <c r="G113" s="72">
        <v>6</v>
      </c>
      <c r="H113" s="72">
        <v>0</v>
      </c>
      <c r="I113" s="73">
        <f t="shared" si="4"/>
        <v>12</v>
      </c>
      <c r="J113" s="72">
        <v>25</v>
      </c>
      <c r="K113" s="73">
        <f t="shared" si="5"/>
        <v>37</v>
      </c>
      <c r="L113" s="72"/>
      <c r="M113" s="72">
        <v>6</v>
      </c>
      <c r="N113" s="72">
        <v>0</v>
      </c>
      <c r="O113" s="72">
        <v>0</v>
      </c>
      <c r="P113" s="72">
        <v>0</v>
      </c>
      <c r="Q113" s="73">
        <f t="shared" si="6"/>
        <v>6</v>
      </c>
      <c r="R113" s="72">
        <v>0</v>
      </c>
      <c r="S113" s="73">
        <f t="shared" si="7"/>
        <v>6</v>
      </c>
      <c r="T113" s="72"/>
    </row>
    <row r="114" spans="1:20" ht="14.25" customHeight="1" x14ac:dyDescent="0.3">
      <c r="A114" t="s">
        <v>407</v>
      </c>
      <c r="B114" s="60" t="s">
        <v>408</v>
      </c>
      <c r="C114" t="s">
        <v>201</v>
      </c>
      <c r="D114" s="72">
        <v>0</v>
      </c>
      <c r="E114" s="72">
        <v>0</v>
      </c>
      <c r="F114" s="72">
        <v>0</v>
      </c>
      <c r="G114" s="72">
        <v>0</v>
      </c>
      <c r="H114" s="72">
        <v>0</v>
      </c>
      <c r="I114" s="73">
        <f t="shared" si="4"/>
        <v>0</v>
      </c>
      <c r="J114" s="72">
        <v>0</v>
      </c>
      <c r="K114" s="73">
        <f t="shared" si="5"/>
        <v>0</v>
      </c>
      <c r="L114" s="72"/>
      <c r="M114" s="72">
        <v>2</v>
      </c>
      <c r="N114" s="72">
        <v>0</v>
      </c>
      <c r="O114" s="72">
        <v>0</v>
      </c>
      <c r="P114" s="72">
        <v>10</v>
      </c>
      <c r="Q114" s="73">
        <f t="shared" si="6"/>
        <v>12</v>
      </c>
      <c r="R114" s="72">
        <v>0</v>
      </c>
      <c r="S114" s="73">
        <f t="shared" si="7"/>
        <v>12</v>
      </c>
      <c r="T114" s="72"/>
    </row>
    <row r="115" spans="1:20" ht="14.25" customHeight="1" x14ac:dyDescent="0.3">
      <c r="A115" t="s">
        <v>409</v>
      </c>
      <c r="B115" s="60" t="s">
        <v>410</v>
      </c>
      <c r="C115" t="s">
        <v>195</v>
      </c>
      <c r="D115" s="72">
        <v>0</v>
      </c>
      <c r="E115" s="72">
        <v>0</v>
      </c>
      <c r="F115" s="72">
        <v>0</v>
      </c>
      <c r="G115" s="72">
        <v>0</v>
      </c>
      <c r="H115" s="72">
        <v>0</v>
      </c>
      <c r="I115" s="73">
        <f t="shared" si="4"/>
        <v>0</v>
      </c>
      <c r="J115" s="72">
        <v>0</v>
      </c>
      <c r="K115" s="73">
        <f t="shared" si="5"/>
        <v>0</v>
      </c>
      <c r="L115" s="72"/>
      <c r="M115" s="72">
        <v>20</v>
      </c>
      <c r="N115" s="72">
        <v>0</v>
      </c>
      <c r="O115" s="72">
        <v>0</v>
      </c>
      <c r="P115" s="72">
        <v>3</v>
      </c>
      <c r="Q115" s="73">
        <f t="shared" si="6"/>
        <v>23</v>
      </c>
      <c r="R115" s="72">
        <v>0</v>
      </c>
      <c r="S115" s="73">
        <f t="shared" si="7"/>
        <v>23</v>
      </c>
      <c r="T115" s="72"/>
    </row>
    <row r="116" spans="1:20" ht="14.25" customHeight="1" x14ac:dyDescent="0.3">
      <c r="A116" t="s">
        <v>411</v>
      </c>
      <c r="B116" s="60" t="s">
        <v>412</v>
      </c>
      <c r="C116" t="s">
        <v>212</v>
      </c>
      <c r="D116" s="72">
        <v>42</v>
      </c>
      <c r="E116" s="72">
        <v>0</v>
      </c>
      <c r="F116" s="72">
        <v>0</v>
      </c>
      <c r="G116" s="72">
        <v>0</v>
      </c>
      <c r="H116" s="72">
        <v>166</v>
      </c>
      <c r="I116" s="73">
        <f t="shared" si="4"/>
        <v>208</v>
      </c>
      <c r="J116" s="72">
        <v>1</v>
      </c>
      <c r="K116" s="73">
        <f t="shared" si="5"/>
        <v>209</v>
      </c>
      <c r="L116" s="72"/>
      <c r="M116" s="72">
        <v>56</v>
      </c>
      <c r="N116" s="72">
        <v>0</v>
      </c>
      <c r="O116" s="72">
        <v>0</v>
      </c>
      <c r="P116" s="72">
        <v>16</v>
      </c>
      <c r="Q116" s="73">
        <f t="shared" si="6"/>
        <v>72</v>
      </c>
      <c r="R116" s="72">
        <v>14</v>
      </c>
      <c r="S116" s="73">
        <f t="shared" si="7"/>
        <v>86</v>
      </c>
      <c r="T116" s="72"/>
    </row>
    <row r="117" spans="1:20" ht="14.25" customHeight="1" x14ac:dyDescent="0.3">
      <c r="A117" t="s">
        <v>413</v>
      </c>
      <c r="B117" s="60" t="s">
        <v>414</v>
      </c>
      <c r="C117" t="s">
        <v>198</v>
      </c>
      <c r="D117" s="72">
        <v>3</v>
      </c>
      <c r="E117" s="72">
        <v>0</v>
      </c>
      <c r="F117" s="72">
        <v>0</v>
      </c>
      <c r="G117" s="72">
        <v>5</v>
      </c>
      <c r="H117" s="72">
        <v>0</v>
      </c>
      <c r="I117" s="73">
        <f t="shared" si="4"/>
        <v>8</v>
      </c>
      <c r="J117" s="72">
        <v>0</v>
      </c>
      <c r="K117" s="73">
        <f t="shared" si="5"/>
        <v>8</v>
      </c>
      <c r="L117" s="72"/>
      <c r="M117" s="72">
        <v>0</v>
      </c>
      <c r="N117" s="72">
        <v>0</v>
      </c>
      <c r="O117" s="72">
        <v>0</v>
      </c>
      <c r="P117" s="72">
        <v>5</v>
      </c>
      <c r="Q117" s="73">
        <f t="shared" si="6"/>
        <v>5</v>
      </c>
      <c r="R117" s="72">
        <v>0</v>
      </c>
      <c r="S117" s="73">
        <f t="shared" si="7"/>
        <v>5</v>
      </c>
      <c r="T117" s="72"/>
    </row>
    <row r="118" spans="1:20" ht="14.25" customHeight="1" x14ac:dyDescent="0.3">
      <c r="A118" t="s">
        <v>415</v>
      </c>
      <c r="B118" s="60" t="s">
        <v>416</v>
      </c>
      <c r="C118" t="s">
        <v>212</v>
      </c>
      <c r="D118" s="72">
        <v>0</v>
      </c>
      <c r="E118" s="72">
        <v>0</v>
      </c>
      <c r="F118" s="72">
        <v>0</v>
      </c>
      <c r="G118" s="72">
        <v>0</v>
      </c>
      <c r="H118" s="72">
        <v>0</v>
      </c>
      <c r="I118" s="73">
        <f t="shared" si="4"/>
        <v>0</v>
      </c>
      <c r="J118" s="72">
        <v>0</v>
      </c>
      <c r="K118" s="73">
        <f t="shared" si="5"/>
        <v>0</v>
      </c>
      <c r="L118" s="72"/>
      <c r="M118" s="72">
        <v>1</v>
      </c>
      <c r="N118" s="72">
        <v>0</v>
      </c>
      <c r="O118" s="72">
        <v>0</v>
      </c>
      <c r="P118" s="72">
        <v>0</v>
      </c>
      <c r="Q118" s="73">
        <f t="shared" si="6"/>
        <v>1</v>
      </c>
      <c r="R118" s="72">
        <v>0</v>
      </c>
      <c r="S118" s="73">
        <f t="shared" si="7"/>
        <v>1</v>
      </c>
      <c r="T118" s="72"/>
    </row>
    <row r="119" spans="1:20" ht="14.25" customHeight="1" x14ac:dyDescent="0.3">
      <c r="A119" t="s">
        <v>417</v>
      </c>
      <c r="B119" s="60" t="s">
        <v>418</v>
      </c>
      <c r="C119" t="s">
        <v>195</v>
      </c>
      <c r="D119" s="72">
        <v>0</v>
      </c>
      <c r="E119" s="72">
        <v>0</v>
      </c>
      <c r="F119" s="72">
        <v>0</v>
      </c>
      <c r="G119" s="72">
        <v>0</v>
      </c>
      <c r="H119" s="72">
        <v>0</v>
      </c>
      <c r="I119" s="73">
        <f t="shared" si="4"/>
        <v>0</v>
      </c>
      <c r="J119" s="72">
        <v>0</v>
      </c>
      <c r="K119" s="73">
        <f t="shared" si="5"/>
        <v>0</v>
      </c>
      <c r="L119" s="72"/>
      <c r="M119" s="72">
        <v>67</v>
      </c>
      <c r="N119" s="72">
        <v>0</v>
      </c>
      <c r="O119" s="72">
        <v>0</v>
      </c>
      <c r="P119" s="72">
        <v>21</v>
      </c>
      <c r="Q119" s="73">
        <f t="shared" si="6"/>
        <v>88</v>
      </c>
      <c r="R119" s="72">
        <v>14</v>
      </c>
      <c r="S119" s="73">
        <f t="shared" si="7"/>
        <v>102</v>
      </c>
      <c r="T119" s="72"/>
    </row>
    <row r="120" spans="1:20" ht="14.25" customHeight="1" x14ac:dyDescent="0.3">
      <c r="A120" t="s">
        <v>419</v>
      </c>
      <c r="B120" s="60" t="s">
        <v>420</v>
      </c>
      <c r="C120" t="s">
        <v>212</v>
      </c>
      <c r="D120" s="72">
        <v>0</v>
      </c>
      <c r="E120" s="72">
        <v>0</v>
      </c>
      <c r="F120" s="72">
        <v>0</v>
      </c>
      <c r="G120" s="72">
        <v>5</v>
      </c>
      <c r="H120" s="72">
        <v>0</v>
      </c>
      <c r="I120" s="73">
        <f t="shared" si="4"/>
        <v>5</v>
      </c>
      <c r="J120" s="72">
        <v>0</v>
      </c>
      <c r="K120" s="73">
        <f t="shared" si="5"/>
        <v>5</v>
      </c>
      <c r="L120" s="72"/>
      <c r="M120" s="72">
        <v>14</v>
      </c>
      <c r="N120" s="72">
        <v>0</v>
      </c>
      <c r="O120" s="72">
        <v>0</v>
      </c>
      <c r="P120" s="72">
        <v>0</v>
      </c>
      <c r="Q120" s="73">
        <f t="shared" si="6"/>
        <v>14</v>
      </c>
      <c r="R120" s="72">
        <v>40</v>
      </c>
      <c r="S120" s="73">
        <f t="shared" si="7"/>
        <v>54</v>
      </c>
      <c r="T120" s="72"/>
    </row>
    <row r="121" spans="1:20" ht="14.25" customHeight="1" x14ac:dyDescent="0.3">
      <c r="A121" t="s">
        <v>421</v>
      </c>
      <c r="B121" s="60" t="s">
        <v>422</v>
      </c>
      <c r="C121" t="s">
        <v>215</v>
      </c>
      <c r="D121" s="72">
        <v>0</v>
      </c>
      <c r="E121" s="72">
        <v>0</v>
      </c>
      <c r="F121" s="72">
        <v>0</v>
      </c>
      <c r="G121" s="72">
        <v>0</v>
      </c>
      <c r="H121" s="72">
        <v>0</v>
      </c>
      <c r="I121" s="73">
        <f t="shared" si="4"/>
        <v>0</v>
      </c>
      <c r="J121" s="72">
        <v>0</v>
      </c>
      <c r="K121" s="73">
        <f t="shared" si="5"/>
        <v>0</v>
      </c>
      <c r="L121" s="72"/>
      <c r="M121" s="72">
        <v>17</v>
      </c>
      <c r="N121" s="72">
        <v>4</v>
      </c>
      <c r="O121" s="72">
        <v>0</v>
      </c>
      <c r="P121" s="72">
        <v>0</v>
      </c>
      <c r="Q121" s="73">
        <f t="shared" si="6"/>
        <v>21</v>
      </c>
      <c r="R121" s="72">
        <v>38</v>
      </c>
      <c r="S121" s="73">
        <f t="shared" si="7"/>
        <v>59</v>
      </c>
      <c r="T121" s="72"/>
    </row>
    <row r="122" spans="1:20" ht="14.25" customHeight="1" x14ac:dyDescent="0.3">
      <c r="A122" t="s">
        <v>423</v>
      </c>
      <c r="B122" s="60" t="s">
        <v>424</v>
      </c>
      <c r="C122" t="s">
        <v>215</v>
      </c>
      <c r="D122" s="72">
        <v>0</v>
      </c>
      <c r="E122" s="72">
        <v>0</v>
      </c>
      <c r="F122" s="72">
        <v>0</v>
      </c>
      <c r="G122" s="72">
        <v>0</v>
      </c>
      <c r="H122" s="72">
        <v>7</v>
      </c>
      <c r="I122" s="73">
        <f t="shared" si="4"/>
        <v>7</v>
      </c>
      <c r="J122" s="72">
        <v>0</v>
      </c>
      <c r="K122" s="73">
        <f t="shared" si="5"/>
        <v>7</v>
      </c>
      <c r="L122" s="72"/>
      <c r="M122" s="72">
        <v>14</v>
      </c>
      <c r="N122" s="72">
        <v>0</v>
      </c>
      <c r="O122" s="72">
        <v>0</v>
      </c>
      <c r="P122" s="72">
        <v>0</v>
      </c>
      <c r="Q122" s="73">
        <f t="shared" si="6"/>
        <v>14</v>
      </c>
      <c r="R122" s="72">
        <v>26</v>
      </c>
      <c r="S122" s="73">
        <f t="shared" si="7"/>
        <v>40</v>
      </c>
      <c r="T122" s="72"/>
    </row>
    <row r="123" spans="1:20" ht="14.25" customHeight="1" x14ac:dyDescent="0.3">
      <c r="A123" t="s">
        <v>425</v>
      </c>
      <c r="B123" s="60" t="s">
        <v>426</v>
      </c>
      <c r="C123" t="s">
        <v>198</v>
      </c>
      <c r="D123" s="72">
        <v>0</v>
      </c>
      <c r="E123" s="72">
        <v>0</v>
      </c>
      <c r="F123" s="72">
        <v>0</v>
      </c>
      <c r="G123" s="72">
        <v>0</v>
      </c>
      <c r="H123" s="72">
        <v>131</v>
      </c>
      <c r="I123" s="73">
        <f t="shared" si="4"/>
        <v>131</v>
      </c>
      <c r="J123" s="72">
        <v>0</v>
      </c>
      <c r="K123" s="73">
        <f t="shared" si="5"/>
        <v>131</v>
      </c>
      <c r="L123" s="72"/>
      <c r="M123" s="72">
        <v>11</v>
      </c>
      <c r="N123" s="72">
        <v>0</v>
      </c>
      <c r="O123" s="72">
        <v>0</v>
      </c>
      <c r="P123" s="72">
        <v>0</v>
      </c>
      <c r="Q123" s="73">
        <f t="shared" si="6"/>
        <v>11</v>
      </c>
      <c r="R123" s="72">
        <v>5</v>
      </c>
      <c r="S123" s="73">
        <f t="shared" si="7"/>
        <v>16</v>
      </c>
      <c r="T123" s="72"/>
    </row>
    <row r="124" spans="1:20" ht="14.25" customHeight="1" x14ac:dyDescent="0.3">
      <c r="A124" t="s">
        <v>427</v>
      </c>
      <c r="B124" s="60" t="s">
        <v>428</v>
      </c>
      <c r="C124" t="s">
        <v>198</v>
      </c>
      <c r="D124" s="72">
        <v>78</v>
      </c>
      <c r="E124" s="72">
        <v>0</v>
      </c>
      <c r="F124" s="72">
        <v>0</v>
      </c>
      <c r="G124" s="72">
        <v>12</v>
      </c>
      <c r="H124" s="72">
        <v>0</v>
      </c>
      <c r="I124" s="73">
        <f t="shared" si="4"/>
        <v>90</v>
      </c>
      <c r="J124" s="72">
        <v>50</v>
      </c>
      <c r="K124" s="73">
        <f t="shared" si="5"/>
        <v>140</v>
      </c>
      <c r="L124" s="72"/>
      <c r="M124" s="72">
        <v>3</v>
      </c>
      <c r="N124" s="72">
        <v>0</v>
      </c>
      <c r="O124" s="72">
        <v>0</v>
      </c>
      <c r="P124" s="72">
        <v>2</v>
      </c>
      <c r="Q124" s="73">
        <f t="shared" si="6"/>
        <v>5</v>
      </c>
      <c r="R124" s="72">
        <v>15</v>
      </c>
      <c r="S124" s="73">
        <f t="shared" si="7"/>
        <v>20</v>
      </c>
      <c r="T124" s="72"/>
    </row>
    <row r="125" spans="1:20" ht="14.25" customHeight="1" x14ac:dyDescent="0.3">
      <c r="A125" t="s">
        <v>429</v>
      </c>
      <c r="B125" s="60" t="s">
        <v>430</v>
      </c>
      <c r="C125" t="s">
        <v>215</v>
      </c>
      <c r="D125" s="72">
        <v>0</v>
      </c>
      <c r="E125" s="72">
        <v>24</v>
      </c>
      <c r="F125" s="72">
        <v>0</v>
      </c>
      <c r="G125" s="72">
        <v>18</v>
      </c>
      <c r="H125" s="72">
        <v>290</v>
      </c>
      <c r="I125" s="73">
        <f t="shared" si="4"/>
        <v>332</v>
      </c>
      <c r="J125" s="72">
        <v>77</v>
      </c>
      <c r="K125" s="73">
        <f t="shared" si="5"/>
        <v>409</v>
      </c>
      <c r="L125" s="72"/>
      <c r="M125" s="72">
        <v>0</v>
      </c>
      <c r="N125" s="72">
        <v>0</v>
      </c>
      <c r="O125" s="72">
        <v>0</v>
      </c>
      <c r="P125" s="72">
        <v>5</v>
      </c>
      <c r="Q125" s="73">
        <f t="shared" si="6"/>
        <v>5</v>
      </c>
      <c r="R125" s="72">
        <v>22</v>
      </c>
      <c r="S125" s="73">
        <f t="shared" si="7"/>
        <v>27</v>
      </c>
      <c r="T125" s="72"/>
    </row>
    <row r="126" spans="1:20" ht="14.25" customHeight="1" x14ac:dyDescent="0.3">
      <c r="A126" t="s">
        <v>431</v>
      </c>
      <c r="B126" s="60" t="s">
        <v>432</v>
      </c>
      <c r="C126" t="s">
        <v>201</v>
      </c>
      <c r="D126" s="72">
        <v>0</v>
      </c>
      <c r="E126" s="72">
        <v>0</v>
      </c>
      <c r="F126" s="72">
        <v>0</v>
      </c>
      <c r="G126" s="72">
        <v>0</v>
      </c>
      <c r="H126" s="72">
        <v>27</v>
      </c>
      <c r="I126" s="73">
        <f t="shared" si="4"/>
        <v>27</v>
      </c>
      <c r="J126" s="72">
        <v>0</v>
      </c>
      <c r="K126" s="73">
        <f t="shared" si="5"/>
        <v>27</v>
      </c>
      <c r="L126" s="72"/>
      <c r="M126" s="72">
        <v>0</v>
      </c>
      <c r="N126" s="72">
        <v>0</v>
      </c>
      <c r="O126" s="72">
        <v>0</v>
      </c>
      <c r="P126" s="72">
        <v>0</v>
      </c>
      <c r="Q126" s="73">
        <f t="shared" si="6"/>
        <v>0</v>
      </c>
      <c r="R126" s="72">
        <v>0</v>
      </c>
      <c r="S126" s="73">
        <f t="shared" si="7"/>
        <v>0</v>
      </c>
      <c r="T126" s="72"/>
    </row>
    <row r="127" spans="1:20" ht="14.25" customHeight="1" x14ac:dyDescent="0.3">
      <c r="A127" t="s">
        <v>433</v>
      </c>
      <c r="B127" s="60" t="s">
        <v>434</v>
      </c>
      <c r="C127" t="s">
        <v>195</v>
      </c>
      <c r="D127" s="72">
        <v>0</v>
      </c>
      <c r="E127" s="72">
        <v>0</v>
      </c>
      <c r="F127" s="72">
        <v>0</v>
      </c>
      <c r="G127" s="72">
        <v>39</v>
      </c>
      <c r="H127" s="72">
        <v>105</v>
      </c>
      <c r="I127" s="73">
        <f t="shared" si="4"/>
        <v>144</v>
      </c>
      <c r="J127" s="72">
        <v>12</v>
      </c>
      <c r="K127" s="73">
        <f t="shared" si="5"/>
        <v>156</v>
      </c>
      <c r="L127" s="72"/>
      <c r="M127" s="72">
        <v>8</v>
      </c>
      <c r="N127" s="72">
        <v>0</v>
      </c>
      <c r="O127" s="72">
        <v>0</v>
      </c>
      <c r="P127" s="72">
        <v>22</v>
      </c>
      <c r="Q127" s="73">
        <f t="shared" si="6"/>
        <v>30</v>
      </c>
      <c r="R127" s="72">
        <v>0</v>
      </c>
      <c r="S127" s="73">
        <f t="shared" si="7"/>
        <v>30</v>
      </c>
      <c r="T127" s="72"/>
    </row>
    <row r="128" spans="1:20" ht="14.25" customHeight="1" x14ac:dyDescent="0.3">
      <c r="A128" t="s">
        <v>435</v>
      </c>
      <c r="B128" s="60" t="s">
        <v>436</v>
      </c>
      <c r="C128" t="s">
        <v>228</v>
      </c>
      <c r="D128" s="72">
        <v>0</v>
      </c>
      <c r="E128" s="72">
        <v>0</v>
      </c>
      <c r="F128" s="72">
        <v>0</v>
      </c>
      <c r="G128" s="72">
        <v>0</v>
      </c>
      <c r="H128" s="72">
        <v>0</v>
      </c>
      <c r="I128" s="73">
        <f t="shared" si="4"/>
        <v>0</v>
      </c>
      <c r="J128" s="72">
        <v>0</v>
      </c>
      <c r="K128" s="73">
        <f t="shared" si="5"/>
        <v>0</v>
      </c>
      <c r="L128" s="72"/>
      <c r="M128" s="72">
        <v>60</v>
      </c>
      <c r="N128" s="72">
        <v>0</v>
      </c>
      <c r="O128" s="72">
        <v>0</v>
      </c>
      <c r="P128" s="72">
        <v>21</v>
      </c>
      <c r="Q128" s="73">
        <f t="shared" si="6"/>
        <v>81</v>
      </c>
      <c r="R128" s="72">
        <v>0</v>
      </c>
      <c r="S128" s="73">
        <f t="shared" si="7"/>
        <v>81</v>
      </c>
      <c r="T128" s="72"/>
    </row>
    <row r="129" spans="1:20" ht="14.25" customHeight="1" x14ac:dyDescent="0.3">
      <c r="A129" t="s">
        <v>437</v>
      </c>
      <c r="B129" s="60" t="s">
        <v>438</v>
      </c>
      <c r="C129" t="s">
        <v>201</v>
      </c>
      <c r="D129" s="72">
        <v>40</v>
      </c>
      <c r="E129" s="72">
        <v>0</v>
      </c>
      <c r="F129" s="72">
        <v>0</v>
      </c>
      <c r="G129" s="72">
        <v>0</v>
      </c>
      <c r="H129" s="72">
        <v>0</v>
      </c>
      <c r="I129" s="73">
        <f t="shared" si="4"/>
        <v>40</v>
      </c>
      <c r="J129" s="72">
        <v>0</v>
      </c>
      <c r="K129" s="73">
        <f t="shared" si="5"/>
        <v>40</v>
      </c>
      <c r="L129" s="72"/>
      <c r="M129" s="72">
        <v>0</v>
      </c>
      <c r="N129" s="72">
        <v>0</v>
      </c>
      <c r="O129" s="72">
        <v>0</v>
      </c>
      <c r="P129" s="72">
        <v>0</v>
      </c>
      <c r="Q129" s="73">
        <f t="shared" si="6"/>
        <v>0</v>
      </c>
      <c r="R129" s="72">
        <v>0</v>
      </c>
      <c r="S129" s="73">
        <f t="shared" si="7"/>
        <v>0</v>
      </c>
      <c r="T129" s="72"/>
    </row>
    <row r="130" spans="1:20" ht="14.25" customHeight="1" x14ac:dyDescent="0.3">
      <c r="A130" t="s">
        <v>439</v>
      </c>
      <c r="B130" s="60" t="s">
        <v>440</v>
      </c>
      <c r="C130" t="s">
        <v>198</v>
      </c>
      <c r="D130" s="72">
        <v>48</v>
      </c>
      <c r="E130" s="72">
        <v>0</v>
      </c>
      <c r="F130" s="72">
        <v>0</v>
      </c>
      <c r="G130" s="72">
        <v>0</v>
      </c>
      <c r="H130" s="72">
        <v>4</v>
      </c>
      <c r="I130" s="73">
        <f t="shared" si="4"/>
        <v>52</v>
      </c>
      <c r="J130" s="72">
        <v>0</v>
      </c>
      <c r="K130" s="73">
        <f t="shared" si="5"/>
        <v>52</v>
      </c>
      <c r="L130" s="72"/>
      <c r="M130" s="72">
        <v>66</v>
      </c>
      <c r="N130" s="72">
        <v>0</v>
      </c>
      <c r="O130" s="72">
        <v>0</v>
      </c>
      <c r="P130" s="72">
        <v>34</v>
      </c>
      <c r="Q130" s="73">
        <f t="shared" si="6"/>
        <v>100</v>
      </c>
      <c r="R130" s="72">
        <v>0</v>
      </c>
      <c r="S130" s="73">
        <f t="shared" si="7"/>
        <v>100</v>
      </c>
      <c r="T130" s="72"/>
    </row>
    <row r="131" spans="1:20" ht="14.25" customHeight="1" x14ac:dyDescent="0.3">
      <c r="A131" t="s">
        <v>441</v>
      </c>
      <c r="B131" s="60" t="s">
        <v>442</v>
      </c>
      <c r="C131" t="s">
        <v>195</v>
      </c>
      <c r="D131" s="72">
        <v>18</v>
      </c>
      <c r="E131" s="72">
        <v>0</v>
      </c>
      <c r="F131" s="72">
        <v>0</v>
      </c>
      <c r="G131" s="72">
        <v>0</v>
      </c>
      <c r="H131" s="72">
        <v>0</v>
      </c>
      <c r="I131" s="73">
        <f t="shared" si="4"/>
        <v>18</v>
      </c>
      <c r="J131" s="72">
        <v>0</v>
      </c>
      <c r="K131" s="73">
        <f t="shared" si="5"/>
        <v>18</v>
      </c>
      <c r="L131" s="72"/>
      <c r="M131" s="72">
        <v>112</v>
      </c>
      <c r="N131" s="72">
        <v>5</v>
      </c>
      <c r="O131" s="72">
        <v>0</v>
      </c>
      <c r="P131" s="72">
        <v>60</v>
      </c>
      <c r="Q131" s="73">
        <f t="shared" si="6"/>
        <v>177</v>
      </c>
      <c r="R131" s="72">
        <v>4</v>
      </c>
      <c r="S131" s="73">
        <f t="shared" si="7"/>
        <v>181</v>
      </c>
      <c r="T131" s="72"/>
    </row>
    <row r="132" spans="1:20" ht="14.25" customHeight="1" x14ac:dyDescent="0.3">
      <c r="A132" t="s">
        <v>443</v>
      </c>
      <c r="B132" s="60" t="s">
        <v>444</v>
      </c>
      <c r="C132" t="s">
        <v>212</v>
      </c>
      <c r="D132" s="72">
        <v>18</v>
      </c>
      <c r="E132" s="72">
        <v>0</v>
      </c>
      <c r="F132" s="72">
        <v>0</v>
      </c>
      <c r="G132" s="72">
        <v>0</v>
      </c>
      <c r="H132" s="72">
        <v>0</v>
      </c>
      <c r="I132" s="73">
        <f t="shared" si="4"/>
        <v>18</v>
      </c>
      <c r="J132" s="72">
        <v>0</v>
      </c>
      <c r="K132" s="73">
        <f t="shared" si="5"/>
        <v>18</v>
      </c>
      <c r="L132" s="72"/>
      <c r="M132" s="72">
        <v>7</v>
      </c>
      <c r="N132" s="72">
        <v>0</v>
      </c>
      <c r="O132" s="72">
        <v>0</v>
      </c>
      <c r="P132" s="72">
        <v>0</v>
      </c>
      <c r="Q132" s="73">
        <f t="shared" si="6"/>
        <v>7</v>
      </c>
      <c r="R132" s="72">
        <v>0</v>
      </c>
      <c r="S132" s="73">
        <f t="shared" si="7"/>
        <v>7</v>
      </c>
      <c r="T132" s="72"/>
    </row>
    <row r="133" spans="1:20" ht="14.25" customHeight="1" x14ac:dyDescent="0.3">
      <c r="A133" t="s">
        <v>445</v>
      </c>
      <c r="B133" s="60" t="s">
        <v>446</v>
      </c>
      <c r="C133" t="s">
        <v>228</v>
      </c>
      <c r="D133" s="72">
        <v>0</v>
      </c>
      <c r="E133" s="72">
        <v>4</v>
      </c>
      <c r="F133" s="72">
        <v>0</v>
      </c>
      <c r="G133" s="72">
        <v>3</v>
      </c>
      <c r="H133" s="72">
        <v>33</v>
      </c>
      <c r="I133" s="73">
        <f t="shared" si="4"/>
        <v>40</v>
      </c>
      <c r="J133" s="72">
        <v>5</v>
      </c>
      <c r="K133" s="73">
        <f t="shared" si="5"/>
        <v>45</v>
      </c>
      <c r="L133" s="72"/>
      <c r="M133" s="72">
        <v>48</v>
      </c>
      <c r="N133" s="72">
        <v>22</v>
      </c>
      <c r="O133" s="72">
        <v>0</v>
      </c>
      <c r="P133" s="72">
        <v>27</v>
      </c>
      <c r="Q133" s="73">
        <f t="shared" si="6"/>
        <v>97</v>
      </c>
      <c r="R133" s="72">
        <v>0</v>
      </c>
      <c r="S133" s="73">
        <f t="shared" si="7"/>
        <v>97</v>
      </c>
      <c r="T133" s="72"/>
    </row>
    <row r="134" spans="1:20" ht="14.25" customHeight="1" x14ac:dyDescent="0.3">
      <c r="A134" t="s">
        <v>447</v>
      </c>
      <c r="B134" s="60" t="s">
        <v>448</v>
      </c>
      <c r="C134" t="s">
        <v>198</v>
      </c>
      <c r="D134" s="72">
        <v>19</v>
      </c>
      <c r="E134" s="72">
        <v>0</v>
      </c>
      <c r="F134" s="72">
        <v>0</v>
      </c>
      <c r="G134" s="72">
        <v>10</v>
      </c>
      <c r="H134" s="72">
        <v>241</v>
      </c>
      <c r="I134" s="73">
        <f t="shared" si="4"/>
        <v>270</v>
      </c>
      <c r="J134" s="72">
        <v>0</v>
      </c>
      <c r="K134" s="73">
        <f t="shared" si="5"/>
        <v>270</v>
      </c>
      <c r="L134" s="72"/>
      <c r="M134" s="72">
        <v>59</v>
      </c>
      <c r="N134" s="72">
        <v>155</v>
      </c>
      <c r="O134" s="72">
        <v>0</v>
      </c>
      <c r="P134" s="72">
        <v>10</v>
      </c>
      <c r="Q134" s="73">
        <f t="shared" si="6"/>
        <v>224</v>
      </c>
      <c r="R134" s="72">
        <v>52</v>
      </c>
      <c r="S134" s="73">
        <f t="shared" si="7"/>
        <v>276</v>
      </c>
      <c r="T134" s="72"/>
    </row>
    <row r="135" spans="1:20" ht="14.25" customHeight="1" x14ac:dyDescent="0.3">
      <c r="A135" t="s">
        <v>449</v>
      </c>
      <c r="B135" s="60" t="s">
        <v>450</v>
      </c>
      <c r="C135" t="s">
        <v>201</v>
      </c>
      <c r="D135" s="72">
        <v>0</v>
      </c>
      <c r="E135" s="72">
        <v>0</v>
      </c>
      <c r="F135" s="72">
        <v>0</v>
      </c>
      <c r="G135" s="72">
        <v>0</v>
      </c>
      <c r="H135" s="72">
        <v>56</v>
      </c>
      <c r="I135" s="73">
        <f t="shared" si="4"/>
        <v>56</v>
      </c>
      <c r="J135" s="72">
        <v>0</v>
      </c>
      <c r="K135" s="73">
        <f t="shared" si="5"/>
        <v>56</v>
      </c>
      <c r="L135" s="72"/>
      <c r="M135" s="72">
        <v>0</v>
      </c>
      <c r="N135" s="72">
        <v>0</v>
      </c>
      <c r="O135" s="72">
        <v>0</v>
      </c>
      <c r="P135" s="72">
        <v>0</v>
      </c>
      <c r="Q135" s="73">
        <f t="shared" si="6"/>
        <v>0</v>
      </c>
      <c r="R135" s="72">
        <v>0</v>
      </c>
      <c r="S135" s="73">
        <f t="shared" si="7"/>
        <v>0</v>
      </c>
      <c r="T135" s="72"/>
    </row>
    <row r="136" spans="1:20" ht="14.25" customHeight="1" x14ac:dyDescent="0.3">
      <c r="A136" t="s">
        <v>451</v>
      </c>
      <c r="B136" s="60" t="s">
        <v>452</v>
      </c>
      <c r="C136" t="s">
        <v>195</v>
      </c>
      <c r="D136" s="72">
        <v>0</v>
      </c>
      <c r="E136" s="72">
        <v>0</v>
      </c>
      <c r="F136" s="72">
        <v>0</v>
      </c>
      <c r="G136" s="72">
        <v>0</v>
      </c>
      <c r="H136" s="72">
        <v>0</v>
      </c>
      <c r="I136" s="73">
        <f t="shared" si="4"/>
        <v>0</v>
      </c>
      <c r="J136" s="72">
        <v>0</v>
      </c>
      <c r="K136" s="73">
        <f t="shared" si="5"/>
        <v>0</v>
      </c>
      <c r="L136" s="72"/>
      <c r="M136" s="72">
        <v>0</v>
      </c>
      <c r="N136" s="72">
        <v>0</v>
      </c>
      <c r="O136" s="72">
        <v>0</v>
      </c>
      <c r="P136" s="72">
        <v>0</v>
      </c>
      <c r="Q136" s="73">
        <f t="shared" si="6"/>
        <v>0</v>
      </c>
      <c r="R136" s="72">
        <v>112</v>
      </c>
      <c r="S136" s="73">
        <f t="shared" si="7"/>
        <v>112</v>
      </c>
      <c r="T136" s="72"/>
    </row>
    <row r="137" spans="1:20" ht="14.25" customHeight="1" x14ac:dyDescent="0.3">
      <c r="A137" t="s">
        <v>451</v>
      </c>
      <c r="B137" s="60" t="s">
        <v>453</v>
      </c>
      <c r="C137" t="s">
        <v>195</v>
      </c>
      <c r="D137" s="72">
        <v>0</v>
      </c>
      <c r="E137" s="72">
        <v>0</v>
      </c>
      <c r="F137" s="72">
        <v>0</v>
      </c>
      <c r="G137" s="72">
        <v>0</v>
      </c>
      <c r="H137" s="72">
        <v>0</v>
      </c>
      <c r="I137" s="73">
        <f t="shared" si="4"/>
        <v>0</v>
      </c>
      <c r="J137" s="72">
        <v>0</v>
      </c>
      <c r="K137" s="73">
        <f t="shared" si="5"/>
        <v>0</v>
      </c>
      <c r="L137" s="72"/>
      <c r="M137" s="72">
        <v>28</v>
      </c>
      <c r="N137" s="72">
        <v>0</v>
      </c>
      <c r="O137" s="72">
        <v>0</v>
      </c>
      <c r="P137" s="72">
        <v>55</v>
      </c>
      <c r="Q137" s="73">
        <f t="shared" si="6"/>
        <v>83</v>
      </c>
      <c r="R137" s="72">
        <v>0</v>
      </c>
      <c r="S137" s="73">
        <f t="shared" si="7"/>
        <v>83</v>
      </c>
      <c r="T137" s="72"/>
    </row>
    <row r="138" spans="1:20" ht="14.25" customHeight="1" x14ac:dyDescent="0.3">
      <c r="A138" t="s">
        <v>454</v>
      </c>
      <c r="B138" s="60" t="s">
        <v>455</v>
      </c>
      <c r="C138" t="s">
        <v>201</v>
      </c>
      <c r="D138" s="72">
        <v>0</v>
      </c>
      <c r="E138" s="72">
        <v>0</v>
      </c>
      <c r="F138" s="72">
        <v>0</v>
      </c>
      <c r="G138" s="72">
        <v>0</v>
      </c>
      <c r="H138" s="72">
        <v>0</v>
      </c>
      <c r="I138" s="73">
        <f t="shared" si="4"/>
        <v>0</v>
      </c>
      <c r="J138" s="72">
        <v>48</v>
      </c>
      <c r="K138" s="73">
        <f t="shared" si="5"/>
        <v>48</v>
      </c>
      <c r="L138" s="72"/>
      <c r="M138" s="72">
        <v>0</v>
      </c>
      <c r="N138" s="72">
        <v>0</v>
      </c>
      <c r="O138" s="72">
        <v>0</v>
      </c>
      <c r="P138" s="72">
        <v>0</v>
      </c>
      <c r="Q138" s="73">
        <f t="shared" si="6"/>
        <v>0</v>
      </c>
      <c r="R138" s="72">
        <v>0</v>
      </c>
      <c r="S138" s="73">
        <f t="shared" si="7"/>
        <v>0</v>
      </c>
      <c r="T138" s="72"/>
    </row>
    <row r="139" spans="1:20" ht="14.25" customHeight="1" x14ac:dyDescent="0.3">
      <c r="A139" t="s">
        <v>456</v>
      </c>
      <c r="B139" s="60" t="s">
        <v>457</v>
      </c>
      <c r="C139" t="s">
        <v>243</v>
      </c>
      <c r="D139" s="72">
        <v>0</v>
      </c>
      <c r="E139" s="72">
        <v>0</v>
      </c>
      <c r="F139" s="72">
        <v>0</v>
      </c>
      <c r="G139" s="72">
        <v>4</v>
      </c>
      <c r="H139" s="72">
        <v>0</v>
      </c>
      <c r="I139" s="73">
        <f t="shared" ref="I139:I202" si="8">SUM(D139:H139)</f>
        <v>4</v>
      </c>
      <c r="J139" s="72">
        <v>0</v>
      </c>
      <c r="K139" s="73">
        <f t="shared" ref="K139:K202" si="9">SUM(I139:J139)</f>
        <v>4</v>
      </c>
      <c r="L139" s="72"/>
      <c r="M139" s="72">
        <v>0</v>
      </c>
      <c r="N139" s="72">
        <v>0</v>
      </c>
      <c r="O139" s="72">
        <v>0</v>
      </c>
      <c r="P139" s="72">
        <v>27</v>
      </c>
      <c r="Q139" s="73">
        <f t="shared" ref="Q139:Q202" si="10">SUM(M139:P139)</f>
        <v>27</v>
      </c>
      <c r="R139" s="72">
        <v>8</v>
      </c>
      <c r="S139" s="73">
        <f t="shared" ref="S139:S202" si="11">SUM(Q139:R139)</f>
        <v>35</v>
      </c>
      <c r="T139" s="72"/>
    </row>
    <row r="140" spans="1:20" ht="14.25" customHeight="1" x14ac:dyDescent="0.3">
      <c r="A140" t="s">
        <v>458</v>
      </c>
      <c r="B140" s="60" t="s">
        <v>459</v>
      </c>
      <c r="C140" t="s">
        <v>243</v>
      </c>
      <c r="D140" s="72">
        <v>0</v>
      </c>
      <c r="E140" s="72">
        <v>0</v>
      </c>
      <c r="F140" s="72">
        <v>0</v>
      </c>
      <c r="G140" s="72">
        <v>0</v>
      </c>
      <c r="H140" s="72">
        <v>0</v>
      </c>
      <c r="I140" s="73">
        <f t="shared" si="8"/>
        <v>0</v>
      </c>
      <c r="J140" s="72">
        <v>10</v>
      </c>
      <c r="K140" s="73">
        <f t="shared" si="9"/>
        <v>10</v>
      </c>
      <c r="L140" s="72"/>
      <c r="M140" s="72">
        <v>0</v>
      </c>
      <c r="N140" s="72">
        <v>0</v>
      </c>
      <c r="O140" s="72">
        <v>0</v>
      </c>
      <c r="P140" s="72">
        <v>0</v>
      </c>
      <c r="Q140" s="73">
        <f t="shared" si="10"/>
        <v>0</v>
      </c>
      <c r="R140" s="72">
        <v>0</v>
      </c>
      <c r="S140" s="73">
        <f t="shared" si="11"/>
        <v>0</v>
      </c>
      <c r="T140" s="72"/>
    </row>
    <row r="141" spans="1:20" ht="14.25" customHeight="1" x14ac:dyDescent="0.3">
      <c r="A141" t="s">
        <v>460</v>
      </c>
      <c r="B141" s="60" t="s">
        <v>461</v>
      </c>
      <c r="C141" t="s">
        <v>212</v>
      </c>
      <c r="D141" s="72">
        <v>0</v>
      </c>
      <c r="E141" s="72">
        <v>0</v>
      </c>
      <c r="F141" s="72">
        <v>0</v>
      </c>
      <c r="G141" s="72">
        <v>30</v>
      </c>
      <c r="H141" s="72">
        <v>7</v>
      </c>
      <c r="I141" s="73">
        <f t="shared" si="8"/>
        <v>37</v>
      </c>
      <c r="J141" s="72">
        <v>0</v>
      </c>
      <c r="K141" s="73">
        <f t="shared" si="9"/>
        <v>37</v>
      </c>
      <c r="L141" s="72"/>
      <c r="M141" s="72">
        <v>0</v>
      </c>
      <c r="N141" s="72">
        <v>0</v>
      </c>
      <c r="O141" s="72">
        <v>0</v>
      </c>
      <c r="P141" s="72">
        <v>20</v>
      </c>
      <c r="Q141" s="73">
        <f t="shared" si="10"/>
        <v>20</v>
      </c>
      <c r="R141" s="72">
        <v>0</v>
      </c>
      <c r="S141" s="73">
        <f t="shared" si="11"/>
        <v>20</v>
      </c>
      <c r="T141" s="72"/>
    </row>
    <row r="142" spans="1:20" ht="14.25" customHeight="1" x14ac:dyDescent="0.3">
      <c r="A142" t="s">
        <v>462</v>
      </c>
      <c r="B142" s="60" t="s">
        <v>463</v>
      </c>
      <c r="C142" t="s">
        <v>195</v>
      </c>
      <c r="D142" s="72">
        <v>0</v>
      </c>
      <c r="E142" s="72">
        <v>0</v>
      </c>
      <c r="F142" s="72">
        <v>0</v>
      </c>
      <c r="G142" s="72">
        <v>3</v>
      </c>
      <c r="H142" s="72">
        <v>0</v>
      </c>
      <c r="I142" s="73">
        <f t="shared" si="8"/>
        <v>3</v>
      </c>
      <c r="J142" s="72">
        <v>0</v>
      </c>
      <c r="K142" s="73">
        <f t="shared" si="9"/>
        <v>3</v>
      </c>
      <c r="L142" s="72"/>
      <c r="M142" s="72">
        <v>71</v>
      </c>
      <c r="N142" s="72">
        <v>0</v>
      </c>
      <c r="O142" s="72">
        <v>0</v>
      </c>
      <c r="P142" s="72">
        <v>3</v>
      </c>
      <c r="Q142" s="73">
        <f t="shared" si="10"/>
        <v>74</v>
      </c>
      <c r="R142" s="72">
        <v>0</v>
      </c>
      <c r="S142" s="73">
        <f t="shared" si="11"/>
        <v>74</v>
      </c>
      <c r="T142" s="72"/>
    </row>
    <row r="143" spans="1:20" ht="14.25" customHeight="1" x14ac:dyDescent="0.3">
      <c r="A143" t="s">
        <v>464</v>
      </c>
      <c r="B143" s="60" t="s">
        <v>465</v>
      </c>
      <c r="C143" t="s">
        <v>308</v>
      </c>
      <c r="D143" s="72">
        <v>0</v>
      </c>
      <c r="E143" s="72">
        <v>0</v>
      </c>
      <c r="F143" s="72">
        <v>0</v>
      </c>
      <c r="G143" s="72">
        <v>1</v>
      </c>
      <c r="H143" s="72">
        <v>163</v>
      </c>
      <c r="I143" s="73">
        <f t="shared" si="8"/>
        <v>164</v>
      </c>
      <c r="J143" s="72">
        <v>0</v>
      </c>
      <c r="K143" s="73">
        <f t="shared" si="9"/>
        <v>164</v>
      </c>
      <c r="L143" s="72"/>
      <c r="M143" s="72">
        <v>70</v>
      </c>
      <c r="N143" s="72">
        <v>0</v>
      </c>
      <c r="O143" s="72">
        <v>0</v>
      </c>
      <c r="P143" s="72">
        <v>8</v>
      </c>
      <c r="Q143" s="73">
        <f t="shared" si="10"/>
        <v>78</v>
      </c>
      <c r="R143" s="72">
        <v>48</v>
      </c>
      <c r="S143" s="73">
        <f t="shared" si="11"/>
        <v>126</v>
      </c>
      <c r="T143" s="72"/>
    </row>
    <row r="144" spans="1:20" ht="14.25" customHeight="1" x14ac:dyDescent="0.3">
      <c r="A144" t="s">
        <v>466</v>
      </c>
      <c r="B144" s="60" t="s">
        <v>467</v>
      </c>
      <c r="C144" t="s">
        <v>195</v>
      </c>
      <c r="D144" s="72">
        <v>56</v>
      </c>
      <c r="E144" s="72">
        <v>37</v>
      </c>
      <c r="F144" s="72">
        <v>0</v>
      </c>
      <c r="G144" s="72">
        <v>17</v>
      </c>
      <c r="H144" s="72">
        <v>0</v>
      </c>
      <c r="I144" s="73">
        <f t="shared" si="8"/>
        <v>110</v>
      </c>
      <c r="J144" s="72">
        <v>148</v>
      </c>
      <c r="K144" s="73">
        <f t="shared" si="9"/>
        <v>258</v>
      </c>
      <c r="L144" s="72"/>
      <c r="M144" s="72">
        <v>82</v>
      </c>
      <c r="N144" s="72">
        <v>0</v>
      </c>
      <c r="O144" s="72">
        <v>0</v>
      </c>
      <c r="P144" s="72">
        <v>44</v>
      </c>
      <c r="Q144" s="73">
        <f t="shared" si="10"/>
        <v>126</v>
      </c>
      <c r="R144" s="72">
        <v>198</v>
      </c>
      <c r="S144" s="73">
        <f t="shared" si="11"/>
        <v>324</v>
      </c>
      <c r="T144" s="72"/>
    </row>
    <row r="145" spans="1:20" ht="14.25" customHeight="1" x14ac:dyDescent="0.3">
      <c r="A145" t="s">
        <v>468</v>
      </c>
      <c r="B145" s="60" t="s">
        <v>469</v>
      </c>
      <c r="C145" t="s">
        <v>195</v>
      </c>
      <c r="D145" s="72">
        <v>0</v>
      </c>
      <c r="E145" s="72">
        <v>40</v>
      </c>
      <c r="F145" s="72">
        <v>0</v>
      </c>
      <c r="G145" s="72">
        <v>40</v>
      </c>
      <c r="H145" s="72">
        <v>0</v>
      </c>
      <c r="I145" s="73">
        <f t="shared" si="8"/>
        <v>80</v>
      </c>
      <c r="J145" s="72">
        <v>0</v>
      </c>
      <c r="K145" s="73">
        <f t="shared" si="9"/>
        <v>80</v>
      </c>
      <c r="L145" s="72"/>
      <c r="M145" s="72">
        <v>0</v>
      </c>
      <c r="N145" s="72">
        <v>0</v>
      </c>
      <c r="O145" s="72">
        <v>0</v>
      </c>
      <c r="P145" s="72">
        <v>0</v>
      </c>
      <c r="Q145" s="73">
        <f t="shared" si="10"/>
        <v>0</v>
      </c>
      <c r="R145" s="72">
        <v>0</v>
      </c>
      <c r="S145" s="73">
        <f t="shared" si="11"/>
        <v>0</v>
      </c>
      <c r="T145" s="72"/>
    </row>
    <row r="146" spans="1:20" ht="14.25" customHeight="1" x14ac:dyDescent="0.3">
      <c r="A146" t="s">
        <v>470</v>
      </c>
      <c r="B146" s="60" t="s">
        <v>471</v>
      </c>
      <c r="C146" t="s">
        <v>201</v>
      </c>
      <c r="D146" s="72">
        <v>0</v>
      </c>
      <c r="E146" s="72">
        <v>0</v>
      </c>
      <c r="F146" s="72">
        <v>0</v>
      </c>
      <c r="G146" s="72">
        <v>0</v>
      </c>
      <c r="H146" s="72">
        <v>0</v>
      </c>
      <c r="I146" s="73">
        <f t="shared" si="8"/>
        <v>0</v>
      </c>
      <c r="J146" s="72">
        <v>0</v>
      </c>
      <c r="K146" s="73">
        <f t="shared" si="9"/>
        <v>0</v>
      </c>
      <c r="L146" s="72"/>
      <c r="M146" s="72">
        <v>73</v>
      </c>
      <c r="N146" s="72">
        <v>0</v>
      </c>
      <c r="O146" s="72">
        <v>0</v>
      </c>
      <c r="P146" s="72">
        <v>0</v>
      </c>
      <c r="Q146" s="73">
        <f t="shared" si="10"/>
        <v>73</v>
      </c>
      <c r="R146" s="72">
        <v>9</v>
      </c>
      <c r="S146" s="73">
        <f t="shared" si="11"/>
        <v>82</v>
      </c>
      <c r="T146" s="72"/>
    </row>
    <row r="147" spans="1:20" ht="14.25" customHeight="1" x14ac:dyDescent="0.3">
      <c r="A147" t="s">
        <v>472</v>
      </c>
      <c r="B147" s="60" t="s">
        <v>473</v>
      </c>
      <c r="C147" t="s">
        <v>308</v>
      </c>
      <c r="D147" s="72">
        <v>14</v>
      </c>
      <c r="E147" s="72">
        <v>0</v>
      </c>
      <c r="F147" s="72">
        <v>0</v>
      </c>
      <c r="G147" s="72">
        <v>19</v>
      </c>
      <c r="H147" s="72">
        <v>0</v>
      </c>
      <c r="I147" s="73">
        <f t="shared" si="8"/>
        <v>33</v>
      </c>
      <c r="J147" s="72">
        <v>0</v>
      </c>
      <c r="K147" s="73">
        <f t="shared" si="9"/>
        <v>33</v>
      </c>
      <c r="L147" s="72"/>
      <c r="M147" s="72">
        <v>95</v>
      </c>
      <c r="N147" s="72">
        <v>24</v>
      </c>
      <c r="O147" s="72">
        <v>0</v>
      </c>
      <c r="P147" s="72">
        <v>0</v>
      </c>
      <c r="Q147" s="73">
        <f t="shared" si="10"/>
        <v>119</v>
      </c>
      <c r="R147" s="72">
        <v>0</v>
      </c>
      <c r="S147" s="73">
        <f t="shared" si="11"/>
        <v>119</v>
      </c>
      <c r="T147" s="72"/>
    </row>
    <row r="148" spans="1:20" ht="14.25" customHeight="1" x14ac:dyDescent="0.3">
      <c r="A148" t="s">
        <v>474</v>
      </c>
      <c r="B148" s="60" t="s">
        <v>475</v>
      </c>
      <c r="C148" t="s">
        <v>228</v>
      </c>
      <c r="D148" s="72">
        <v>0</v>
      </c>
      <c r="E148" s="72">
        <v>0</v>
      </c>
      <c r="F148" s="72">
        <v>0</v>
      </c>
      <c r="G148" s="72">
        <v>10</v>
      </c>
      <c r="H148" s="72">
        <v>0</v>
      </c>
      <c r="I148" s="73">
        <f t="shared" si="8"/>
        <v>10</v>
      </c>
      <c r="J148" s="72">
        <v>0</v>
      </c>
      <c r="K148" s="73">
        <f t="shared" si="9"/>
        <v>10</v>
      </c>
      <c r="L148" s="72"/>
      <c r="M148" s="72">
        <v>20</v>
      </c>
      <c r="N148" s="72">
        <v>0</v>
      </c>
      <c r="O148" s="72">
        <v>0</v>
      </c>
      <c r="P148" s="72">
        <v>7</v>
      </c>
      <c r="Q148" s="73">
        <f t="shared" si="10"/>
        <v>27</v>
      </c>
      <c r="R148" s="72">
        <v>28</v>
      </c>
      <c r="S148" s="73">
        <f t="shared" si="11"/>
        <v>55</v>
      </c>
      <c r="T148" s="72"/>
    </row>
    <row r="149" spans="1:20" ht="14.25" customHeight="1" x14ac:dyDescent="0.3">
      <c r="A149" t="s">
        <v>476</v>
      </c>
      <c r="B149" s="60" t="s">
        <v>477</v>
      </c>
      <c r="C149" t="s">
        <v>243</v>
      </c>
      <c r="D149" s="72">
        <v>0</v>
      </c>
      <c r="E149" s="72">
        <v>0</v>
      </c>
      <c r="F149" s="72">
        <v>0</v>
      </c>
      <c r="G149" s="72">
        <v>0</v>
      </c>
      <c r="H149" s="72">
        <v>0</v>
      </c>
      <c r="I149" s="73">
        <f t="shared" si="8"/>
        <v>0</v>
      </c>
      <c r="J149" s="72">
        <v>0</v>
      </c>
      <c r="K149" s="73">
        <f t="shared" si="9"/>
        <v>0</v>
      </c>
      <c r="L149" s="72"/>
      <c r="M149" s="72">
        <v>0</v>
      </c>
      <c r="N149" s="72">
        <v>0</v>
      </c>
      <c r="O149" s="72">
        <v>0</v>
      </c>
      <c r="P149" s="72">
        <v>0</v>
      </c>
      <c r="Q149" s="73">
        <f t="shared" si="10"/>
        <v>0</v>
      </c>
      <c r="R149" s="72">
        <v>3</v>
      </c>
      <c r="S149" s="73">
        <f t="shared" si="11"/>
        <v>3</v>
      </c>
      <c r="T149" s="72"/>
    </row>
    <row r="150" spans="1:20" ht="14.25" customHeight="1" x14ac:dyDescent="0.3">
      <c r="A150" t="s">
        <v>478</v>
      </c>
      <c r="B150" s="60" t="s">
        <v>479</v>
      </c>
      <c r="C150" t="s">
        <v>201</v>
      </c>
      <c r="D150" s="72">
        <v>0</v>
      </c>
      <c r="E150" s="72">
        <v>0</v>
      </c>
      <c r="F150" s="72">
        <v>0</v>
      </c>
      <c r="G150" s="72">
        <v>3</v>
      </c>
      <c r="H150" s="72">
        <v>0</v>
      </c>
      <c r="I150" s="73">
        <f t="shared" si="8"/>
        <v>3</v>
      </c>
      <c r="J150" s="72">
        <v>13</v>
      </c>
      <c r="K150" s="73">
        <f t="shared" si="9"/>
        <v>16</v>
      </c>
      <c r="L150" s="72"/>
      <c r="M150" s="72">
        <v>0</v>
      </c>
      <c r="N150" s="72">
        <v>0</v>
      </c>
      <c r="O150" s="72">
        <v>0</v>
      </c>
      <c r="P150" s="72">
        <v>3</v>
      </c>
      <c r="Q150" s="73">
        <f t="shared" si="10"/>
        <v>3</v>
      </c>
      <c r="R150" s="72">
        <v>21</v>
      </c>
      <c r="S150" s="73">
        <f t="shared" si="11"/>
        <v>24</v>
      </c>
      <c r="T150" s="72"/>
    </row>
    <row r="151" spans="1:20" ht="14.25" customHeight="1" x14ac:dyDescent="0.3">
      <c r="A151" t="s">
        <v>480</v>
      </c>
      <c r="B151" s="60" t="s">
        <v>481</v>
      </c>
      <c r="C151" t="s">
        <v>215</v>
      </c>
      <c r="D151" s="72">
        <v>0</v>
      </c>
      <c r="E151" s="72">
        <v>0</v>
      </c>
      <c r="F151" s="72">
        <v>0</v>
      </c>
      <c r="G151" s="72">
        <v>0</v>
      </c>
      <c r="H151" s="72">
        <v>39</v>
      </c>
      <c r="I151" s="73">
        <f t="shared" si="8"/>
        <v>39</v>
      </c>
      <c r="J151" s="72">
        <v>0</v>
      </c>
      <c r="K151" s="73">
        <f t="shared" si="9"/>
        <v>39</v>
      </c>
      <c r="L151" s="72"/>
      <c r="M151" s="72">
        <v>0</v>
      </c>
      <c r="N151" s="72">
        <v>0</v>
      </c>
      <c r="O151" s="72">
        <v>0</v>
      </c>
      <c r="P151" s="72">
        <v>0</v>
      </c>
      <c r="Q151" s="73">
        <f t="shared" si="10"/>
        <v>0</v>
      </c>
      <c r="R151" s="72">
        <v>0</v>
      </c>
      <c r="S151" s="73">
        <f t="shared" si="11"/>
        <v>0</v>
      </c>
      <c r="T151" s="72"/>
    </row>
    <row r="152" spans="1:20" ht="14.25" customHeight="1" x14ac:dyDescent="0.3">
      <c r="A152" t="s">
        <v>482</v>
      </c>
      <c r="B152" s="60" t="s">
        <v>483</v>
      </c>
      <c r="C152" t="s">
        <v>212</v>
      </c>
      <c r="D152" s="72">
        <v>0</v>
      </c>
      <c r="E152" s="72">
        <v>54</v>
      </c>
      <c r="F152" s="72">
        <v>0</v>
      </c>
      <c r="G152" s="72">
        <v>0</v>
      </c>
      <c r="H152" s="72">
        <v>0</v>
      </c>
      <c r="I152" s="73">
        <f t="shared" si="8"/>
        <v>54</v>
      </c>
      <c r="J152" s="72">
        <v>0</v>
      </c>
      <c r="K152" s="73">
        <f t="shared" si="9"/>
        <v>54</v>
      </c>
      <c r="L152" s="72"/>
      <c r="M152" s="72">
        <v>0</v>
      </c>
      <c r="N152" s="72">
        <v>0</v>
      </c>
      <c r="O152" s="72">
        <v>0</v>
      </c>
      <c r="P152" s="72">
        <v>0</v>
      </c>
      <c r="Q152" s="73">
        <f t="shared" si="10"/>
        <v>0</v>
      </c>
      <c r="R152" s="72">
        <v>0</v>
      </c>
      <c r="S152" s="73">
        <f t="shared" si="11"/>
        <v>0</v>
      </c>
      <c r="T152" s="72"/>
    </row>
    <row r="153" spans="1:20" ht="14.25" customHeight="1" x14ac:dyDescent="0.3">
      <c r="A153" t="s">
        <v>484</v>
      </c>
      <c r="B153" s="60" t="s">
        <v>485</v>
      </c>
      <c r="C153" t="s">
        <v>201</v>
      </c>
      <c r="D153" s="72">
        <v>0</v>
      </c>
      <c r="E153" s="72">
        <v>0</v>
      </c>
      <c r="F153" s="72">
        <v>3</v>
      </c>
      <c r="G153" s="72">
        <v>0</v>
      </c>
      <c r="H153" s="72">
        <v>0</v>
      </c>
      <c r="I153" s="73">
        <f t="shared" si="8"/>
        <v>3</v>
      </c>
      <c r="J153" s="72">
        <v>38</v>
      </c>
      <c r="K153" s="73">
        <f t="shared" si="9"/>
        <v>41</v>
      </c>
      <c r="L153" s="72"/>
      <c r="M153" s="72">
        <v>0</v>
      </c>
      <c r="N153" s="72">
        <v>0</v>
      </c>
      <c r="O153" s="72">
        <v>0</v>
      </c>
      <c r="P153" s="72">
        <v>0</v>
      </c>
      <c r="Q153" s="73">
        <f t="shared" si="10"/>
        <v>0</v>
      </c>
      <c r="R153" s="72">
        <v>0</v>
      </c>
      <c r="S153" s="73">
        <f t="shared" si="11"/>
        <v>0</v>
      </c>
      <c r="T153" s="72"/>
    </row>
    <row r="154" spans="1:20" ht="14.25" customHeight="1" x14ac:dyDescent="0.3">
      <c r="A154" t="s">
        <v>486</v>
      </c>
      <c r="B154" s="60" t="s">
        <v>487</v>
      </c>
      <c r="C154" t="s">
        <v>215</v>
      </c>
      <c r="D154" s="72">
        <v>32</v>
      </c>
      <c r="E154" s="72">
        <v>0</v>
      </c>
      <c r="F154" s="72">
        <v>0</v>
      </c>
      <c r="G154" s="72">
        <v>19</v>
      </c>
      <c r="H154" s="72">
        <v>0</v>
      </c>
      <c r="I154" s="73">
        <f t="shared" si="8"/>
        <v>51</v>
      </c>
      <c r="J154" s="72">
        <v>0</v>
      </c>
      <c r="K154" s="73">
        <f t="shared" si="9"/>
        <v>51</v>
      </c>
      <c r="L154" s="72"/>
      <c r="M154" s="72">
        <v>49</v>
      </c>
      <c r="N154" s="72">
        <v>0</v>
      </c>
      <c r="O154" s="72">
        <v>0</v>
      </c>
      <c r="P154" s="72">
        <v>0</v>
      </c>
      <c r="Q154" s="73">
        <f t="shared" si="10"/>
        <v>49</v>
      </c>
      <c r="R154" s="72">
        <v>0</v>
      </c>
      <c r="S154" s="73">
        <f t="shared" si="11"/>
        <v>49</v>
      </c>
      <c r="T154" s="72"/>
    </row>
    <row r="155" spans="1:20" ht="14.25" customHeight="1" x14ac:dyDescent="0.3">
      <c r="A155" t="s">
        <v>488</v>
      </c>
      <c r="B155" s="60" t="s">
        <v>489</v>
      </c>
      <c r="C155" t="s">
        <v>212</v>
      </c>
      <c r="D155" s="72">
        <v>11</v>
      </c>
      <c r="E155" s="72">
        <v>0</v>
      </c>
      <c r="F155" s="72">
        <v>0</v>
      </c>
      <c r="G155" s="72">
        <v>6</v>
      </c>
      <c r="H155" s="72">
        <v>0</v>
      </c>
      <c r="I155" s="73">
        <f t="shared" si="8"/>
        <v>17</v>
      </c>
      <c r="J155" s="72">
        <v>0</v>
      </c>
      <c r="K155" s="73">
        <f t="shared" si="9"/>
        <v>17</v>
      </c>
      <c r="L155" s="72"/>
      <c r="M155" s="72">
        <v>4</v>
      </c>
      <c r="N155" s="72">
        <v>0</v>
      </c>
      <c r="O155" s="72">
        <v>0</v>
      </c>
      <c r="P155" s="72">
        <v>68</v>
      </c>
      <c r="Q155" s="73">
        <f t="shared" si="10"/>
        <v>72</v>
      </c>
      <c r="R155" s="72">
        <v>0</v>
      </c>
      <c r="S155" s="73">
        <f t="shared" si="11"/>
        <v>72</v>
      </c>
      <c r="T155" s="72"/>
    </row>
    <row r="156" spans="1:20" ht="14.25" customHeight="1" x14ac:dyDescent="0.3">
      <c r="A156" t="s">
        <v>490</v>
      </c>
      <c r="B156" s="60" t="s">
        <v>491</v>
      </c>
      <c r="C156" t="s">
        <v>201</v>
      </c>
      <c r="D156" s="72">
        <v>0</v>
      </c>
      <c r="E156" s="72">
        <v>0</v>
      </c>
      <c r="F156" s="72">
        <v>0</v>
      </c>
      <c r="G156" s="72">
        <v>6</v>
      </c>
      <c r="H156" s="72">
        <v>126</v>
      </c>
      <c r="I156" s="73">
        <f t="shared" si="8"/>
        <v>132</v>
      </c>
      <c r="J156" s="72">
        <v>0</v>
      </c>
      <c r="K156" s="73">
        <f t="shared" si="9"/>
        <v>132</v>
      </c>
      <c r="L156" s="72"/>
      <c r="M156" s="72">
        <v>52</v>
      </c>
      <c r="N156" s="72">
        <v>0</v>
      </c>
      <c r="O156" s="72">
        <v>0</v>
      </c>
      <c r="P156" s="72">
        <v>8</v>
      </c>
      <c r="Q156" s="73">
        <f t="shared" si="10"/>
        <v>60</v>
      </c>
      <c r="R156" s="72">
        <v>14</v>
      </c>
      <c r="S156" s="73">
        <f t="shared" si="11"/>
        <v>74</v>
      </c>
      <c r="T156" s="72"/>
    </row>
    <row r="157" spans="1:20" ht="14.25" customHeight="1" x14ac:dyDescent="0.3">
      <c r="A157" t="s">
        <v>492</v>
      </c>
      <c r="B157" s="60" t="s">
        <v>493</v>
      </c>
      <c r="C157" t="s">
        <v>243</v>
      </c>
      <c r="D157" s="72">
        <v>0</v>
      </c>
      <c r="E157" s="72">
        <v>85</v>
      </c>
      <c r="F157" s="72">
        <v>0</v>
      </c>
      <c r="G157" s="72">
        <v>62</v>
      </c>
      <c r="H157" s="72">
        <v>0</v>
      </c>
      <c r="I157" s="73">
        <f t="shared" si="8"/>
        <v>147</v>
      </c>
      <c r="J157" s="72">
        <v>0</v>
      </c>
      <c r="K157" s="73">
        <f t="shared" si="9"/>
        <v>147</v>
      </c>
      <c r="L157" s="72"/>
      <c r="M157" s="72">
        <v>0</v>
      </c>
      <c r="N157" s="72">
        <v>65</v>
      </c>
      <c r="O157" s="72">
        <v>0</v>
      </c>
      <c r="P157" s="72">
        <v>62</v>
      </c>
      <c r="Q157" s="73">
        <f t="shared" si="10"/>
        <v>127</v>
      </c>
      <c r="R157" s="72">
        <v>0</v>
      </c>
      <c r="S157" s="73">
        <f t="shared" si="11"/>
        <v>127</v>
      </c>
      <c r="T157" s="72"/>
    </row>
    <row r="158" spans="1:20" ht="14.25" customHeight="1" x14ac:dyDescent="0.3">
      <c r="A158" t="s">
        <v>494</v>
      </c>
      <c r="B158" s="60" t="s">
        <v>495</v>
      </c>
      <c r="C158" t="s">
        <v>308</v>
      </c>
      <c r="D158" s="72">
        <v>0</v>
      </c>
      <c r="E158" s="72">
        <v>0</v>
      </c>
      <c r="F158" s="72">
        <v>0</v>
      </c>
      <c r="G158" s="72">
        <v>2</v>
      </c>
      <c r="H158" s="72">
        <v>0</v>
      </c>
      <c r="I158" s="73">
        <f t="shared" si="8"/>
        <v>2</v>
      </c>
      <c r="J158" s="72">
        <v>0</v>
      </c>
      <c r="K158" s="73">
        <f t="shared" si="9"/>
        <v>2</v>
      </c>
      <c r="L158" s="72"/>
      <c r="M158" s="72">
        <v>0</v>
      </c>
      <c r="N158" s="72">
        <v>0</v>
      </c>
      <c r="O158" s="72">
        <v>0</v>
      </c>
      <c r="P158" s="72">
        <v>2</v>
      </c>
      <c r="Q158" s="73">
        <f t="shared" si="10"/>
        <v>2</v>
      </c>
      <c r="R158" s="72">
        <v>0</v>
      </c>
      <c r="S158" s="73">
        <f t="shared" si="11"/>
        <v>2</v>
      </c>
      <c r="T158" s="72"/>
    </row>
    <row r="159" spans="1:20" ht="14.25" customHeight="1" x14ac:dyDescent="0.3">
      <c r="A159" t="s">
        <v>496</v>
      </c>
      <c r="B159" s="60" t="s">
        <v>497</v>
      </c>
      <c r="C159" t="s">
        <v>228</v>
      </c>
      <c r="D159" s="72">
        <v>0</v>
      </c>
      <c r="E159" s="72">
        <v>0</v>
      </c>
      <c r="F159" s="72">
        <v>0</v>
      </c>
      <c r="G159" s="72">
        <v>0</v>
      </c>
      <c r="H159" s="72">
        <v>0</v>
      </c>
      <c r="I159" s="73">
        <f t="shared" si="8"/>
        <v>0</v>
      </c>
      <c r="J159" s="72">
        <v>0</v>
      </c>
      <c r="K159" s="73">
        <f t="shared" si="9"/>
        <v>0</v>
      </c>
      <c r="L159" s="72"/>
      <c r="M159" s="72">
        <v>26</v>
      </c>
      <c r="N159" s="72">
        <v>0</v>
      </c>
      <c r="O159" s="72">
        <v>8</v>
      </c>
      <c r="P159" s="72">
        <v>14</v>
      </c>
      <c r="Q159" s="73">
        <f t="shared" si="10"/>
        <v>48</v>
      </c>
      <c r="R159" s="72">
        <v>16</v>
      </c>
      <c r="S159" s="73">
        <f t="shared" si="11"/>
        <v>64</v>
      </c>
      <c r="T159" s="72"/>
    </row>
    <row r="160" spans="1:20" ht="14.25" customHeight="1" x14ac:dyDescent="0.3">
      <c r="A160" t="s">
        <v>498</v>
      </c>
      <c r="B160" s="60" t="s">
        <v>499</v>
      </c>
      <c r="C160" t="s">
        <v>201</v>
      </c>
      <c r="D160" s="72">
        <v>0</v>
      </c>
      <c r="E160" s="72">
        <v>0</v>
      </c>
      <c r="F160" s="72">
        <v>0</v>
      </c>
      <c r="G160" s="72">
        <v>1</v>
      </c>
      <c r="H160" s="72">
        <v>22</v>
      </c>
      <c r="I160" s="73">
        <f t="shared" si="8"/>
        <v>23</v>
      </c>
      <c r="J160" s="72">
        <v>0</v>
      </c>
      <c r="K160" s="73">
        <f t="shared" si="9"/>
        <v>23</v>
      </c>
      <c r="L160" s="72"/>
      <c r="M160" s="72">
        <v>50</v>
      </c>
      <c r="N160" s="72">
        <v>0</v>
      </c>
      <c r="O160" s="72">
        <v>0</v>
      </c>
      <c r="P160" s="72">
        <v>30</v>
      </c>
      <c r="Q160" s="73">
        <f t="shared" si="10"/>
        <v>80</v>
      </c>
      <c r="R160" s="72">
        <v>9</v>
      </c>
      <c r="S160" s="73">
        <f t="shared" si="11"/>
        <v>89</v>
      </c>
      <c r="T160" s="72"/>
    </row>
    <row r="161" spans="1:20" ht="14.25" customHeight="1" x14ac:dyDescent="0.3">
      <c r="A161" t="s">
        <v>500</v>
      </c>
      <c r="B161" s="60" t="s">
        <v>501</v>
      </c>
      <c r="C161" t="s">
        <v>201</v>
      </c>
      <c r="D161" s="72">
        <v>0</v>
      </c>
      <c r="E161" s="72">
        <v>0</v>
      </c>
      <c r="F161" s="72">
        <v>0</v>
      </c>
      <c r="G161" s="72">
        <v>10</v>
      </c>
      <c r="H161" s="72">
        <v>0</v>
      </c>
      <c r="I161" s="73">
        <f t="shared" si="8"/>
        <v>10</v>
      </c>
      <c r="J161" s="72">
        <v>190</v>
      </c>
      <c r="K161" s="73">
        <f t="shared" si="9"/>
        <v>200</v>
      </c>
      <c r="L161" s="72"/>
      <c r="M161" s="72">
        <v>0</v>
      </c>
      <c r="N161" s="72">
        <v>0</v>
      </c>
      <c r="O161" s="72">
        <v>0</v>
      </c>
      <c r="P161" s="72">
        <v>0</v>
      </c>
      <c r="Q161" s="73">
        <f t="shared" si="10"/>
        <v>0</v>
      </c>
      <c r="R161" s="72">
        <v>57</v>
      </c>
      <c r="S161" s="73">
        <f t="shared" si="11"/>
        <v>57</v>
      </c>
      <c r="T161" s="72"/>
    </row>
    <row r="162" spans="1:20" ht="14.25" customHeight="1" x14ac:dyDescent="0.3">
      <c r="A162" t="s">
        <v>502</v>
      </c>
      <c r="B162" s="60" t="s">
        <v>503</v>
      </c>
      <c r="C162" t="s">
        <v>308</v>
      </c>
      <c r="D162" s="72">
        <v>43</v>
      </c>
      <c r="E162" s="72">
        <v>0</v>
      </c>
      <c r="F162" s="72">
        <v>0</v>
      </c>
      <c r="G162" s="72">
        <v>6</v>
      </c>
      <c r="H162" s="72">
        <v>0</v>
      </c>
      <c r="I162" s="73">
        <f t="shared" si="8"/>
        <v>49</v>
      </c>
      <c r="J162" s="72">
        <v>0</v>
      </c>
      <c r="K162" s="73">
        <f t="shared" si="9"/>
        <v>49</v>
      </c>
      <c r="L162" s="72"/>
      <c r="M162" s="72">
        <v>66</v>
      </c>
      <c r="N162" s="72">
        <v>0</v>
      </c>
      <c r="O162" s="72">
        <v>0</v>
      </c>
      <c r="P162" s="72">
        <v>24</v>
      </c>
      <c r="Q162" s="73">
        <f t="shared" si="10"/>
        <v>90</v>
      </c>
      <c r="R162" s="72">
        <v>34</v>
      </c>
      <c r="S162" s="73">
        <f t="shared" si="11"/>
        <v>124</v>
      </c>
      <c r="T162" s="72"/>
    </row>
    <row r="163" spans="1:20" ht="14.25" customHeight="1" x14ac:dyDescent="0.3">
      <c r="A163" t="s">
        <v>504</v>
      </c>
      <c r="B163" s="60" t="s">
        <v>505</v>
      </c>
      <c r="C163" t="s">
        <v>212</v>
      </c>
      <c r="D163" s="72">
        <v>0</v>
      </c>
      <c r="E163" s="72">
        <v>0</v>
      </c>
      <c r="F163" s="72">
        <v>0</v>
      </c>
      <c r="G163" s="72">
        <v>0</v>
      </c>
      <c r="H163" s="72">
        <v>0</v>
      </c>
      <c r="I163" s="73">
        <f t="shared" si="8"/>
        <v>0</v>
      </c>
      <c r="J163" s="72">
        <v>0</v>
      </c>
      <c r="K163" s="73">
        <f t="shared" si="9"/>
        <v>0</v>
      </c>
      <c r="L163" s="72"/>
      <c r="M163" s="72">
        <v>73</v>
      </c>
      <c r="N163" s="72">
        <v>0</v>
      </c>
      <c r="O163" s="72">
        <v>0</v>
      </c>
      <c r="P163" s="72">
        <v>0</v>
      </c>
      <c r="Q163" s="73">
        <f t="shared" si="10"/>
        <v>73</v>
      </c>
      <c r="R163" s="72">
        <v>0</v>
      </c>
      <c r="S163" s="73">
        <f t="shared" si="11"/>
        <v>73</v>
      </c>
      <c r="T163" s="72"/>
    </row>
    <row r="164" spans="1:20" ht="14.25" customHeight="1" x14ac:dyDescent="0.3">
      <c r="A164" t="s">
        <v>506</v>
      </c>
      <c r="B164" s="60" t="s">
        <v>507</v>
      </c>
      <c r="C164" t="s">
        <v>201</v>
      </c>
      <c r="D164" s="72">
        <v>0</v>
      </c>
      <c r="E164" s="72">
        <v>0</v>
      </c>
      <c r="F164" s="72">
        <v>0</v>
      </c>
      <c r="G164" s="72">
        <v>0</v>
      </c>
      <c r="H164" s="72">
        <v>0</v>
      </c>
      <c r="I164" s="73">
        <f t="shared" si="8"/>
        <v>0</v>
      </c>
      <c r="J164" s="72">
        <v>0</v>
      </c>
      <c r="K164" s="73">
        <f t="shared" si="9"/>
        <v>0</v>
      </c>
      <c r="L164" s="72"/>
      <c r="M164" s="72">
        <v>28</v>
      </c>
      <c r="N164" s="72">
        <v>7</v>
      </c>
      <c r="O164" s="72">
        <v>0</v>
      </c>
      <c r="P164" s="72">
        <v>13</v>
      </c>
      <c r="Q164" s="73">
        <f t="shared" si="10"/>
        <v>48</v>
      </c>
      <c r="R164" s="72">
        <v>0</v>
      </c>
      <c r="S164" s="73">
        <f t="shared" si="11"/>
        <v>48</v>
      </c>
      <c r="T164" s="72"/>
    </row>
    <row r="165" spans="1:20" ht="14.25" customHeight="1" x14ac:dyDescent="0.3">
      <c r="A165" t="s">
        <v>508</v>
      </c>
      <c r="B165" s="60" t="s">
        <v>509</v>
      </c>
      <c r="C165" t="s">
        <v>228</v>
      </c>
      <c r="D165" s="72">
        <v>0</v>
      </c>
      <c r="E165" s="72">
        <v>0</v>
      </c>
      <c r="F165" s="72">
        <v>0</v>
      </c>
      <c r="G165" s="72">
        <v>0</v>
      </c>
      <c r="H165" s="72">
        <v>0</v>
      </c>
      <c r="I165" s="73">
        <f t="shared" si="8"/>
        <v>0</v>
      </c>
      <c r="J165" s="72">
        <v>0</v>
      </c>
      <c r="K165" s="73">
        <f t="shared" si="9"/>
        <v>0</v>
      </c>
      <c r="L165" s="72"/>
      <c r="M165" s="72">
        <v>8</v>
      </c>
      <c r="N165" s="72">
        <v>0</v>
      </c>
      <c r="O165" s="72">
        <v>0</v>
      </c>
      <c r="P165" s="72">
        <v>0</v>
      </c>
      <c r="Q165" s="73">
        <f t="shared" si="10"/>
        <v>8</v>
      </c>
      <c r="R165" s="72">
        <v>14</v>
      </c>
      <c r="S165" s="73">
        <f t="shared" si="11"/>
        <v>22</v>
      </c>
      <c r="T165" s="72"/>
    </row>
    <row r="166" spans="1:20" ht="14.25" customHeight="1" x14ac:dyDescent="0.3">
      <c r="A166" t="s">
        <v>510</v>
      </c>
      <c r="B166" s="60" t="s">
        <v>511</v>
      </c>
      <c r="C166" t="s">
        <v>201</v>
      </c>
      <c r="D166" s="72">
        <v>0</v>
      </c>
      <c r="E166" s="72">
        <v>0</v>
      </c>
      <c r="F166" s="72">
        <v>0</v>
      </c>
      <c r="G166" s="72">
        <v>0</v>
      </c>
      <c r="H166" s="72">
        <v>0</v>
      </c>
      <c r="I166" s="73">
        <f t="shared" si="8"/>
        <v>0</v>
      </c>
      <c r="J166" s="72">
        <v>0</v>
      </c>
      <c r="K166" s="73">
        <f t="shared" si="9"/>
        <v>0</v>
      </c>
      <c r="L166" s="72"/>
      <c r="M166" s="72">
        <v>7</v>
      </c>
      <c r="N166" s="72">
        <v>0</v>
      </c>
      <c r="O166" s="72">
        <v>0</v>
      </c>
      <c r="P166" s="72">
        <v>29</v>
      </c>
      <c r="Q166" s="73">
        <f t="shared" si="10"/>
        <v>36</v>
      </c>
      <c r="R166" s="72">
        <v>0</v>
      </c>
      <c r="S166" s="73">
        <f t="shared" si="11"/>
        <v>36</v>
      </c>
      <c r="T166" s="72"/>
    </row>
    <row r="167" spans="1:20" ht="14.25" customHeight="1" x14ac:dyDescent="0.3">
      <c r="A167" t="s">
        <v>512</v>
      </c>
      <c r="B167" s="60" t="s">
        <v>513</v>
      </c>
      <c r="C167" t="s">
        <v>198</v>
      </c>
      <c r="D167" s="72">
        <v>9</v>
      </c>
      <c r="E167" s="72">
        <v>0</v>
      </c>
      <c r="F167" s="72">
        <v>0</v>
      </c>
      <c r="G167" s="72">
        <v>14</v>
      </c>
      <c r="H167" s="72">
        <v>35</v>
      </c>
      <c r="I167" s="73">
        <f t="shared" si="8"/>
        <v>58</v>
      </c>
      <c r="J167" s="72">
        <v>0</v>
      </c>
      <c r="K167" s="73">
        <f t="shared" si="9"/>
        <v>58</v>
      </c>
      <c r="L167" s="72"/>
      <c r="M167" s="72">
        <v>48</v>
      </c>
      <c r="N167" s="72">
        <v>1</v>
      </c>
      <c r="O167" s="72">
        <v>0</v>
      </c>
      <c r="P167" s="72">
        <v>25</v>
      </c>
      <c r="Q167" s="73">
        <f t="shared" si="10"/>
        <v>74</v>
      </c>
      <c r="R167" s="72">
        <v>0</v>
      </c>
      <c r="S167" s="73">
        <f t="shared" si="11"/>
        <v>74</v>
      </c>
      <c r="T167" s="72"/>
    </row>
    <row r="168" spans="1:20" ht="14.25" customHeight="1" x14ac:dyDescent="0.3">
      <c r="A168" t="s">
        <v>514</v>
      </c>
      <c r="B168" s="60" t="s">
        <v>515</v>
      </c>
      <c r="C168" t="s">
        <v>198</v>
      </c>
      <c r="D168" s="72">
        <v>0</v>
      </c>
      <c r="E168" s="72">
        <v>0</v>
      </c>
      <c r="F168" s="72">
        <v>0</v>
      </c>
      <c r="G168" s="72">
        <v>0</v>
      </c>
      <c r="H168" s="72">
        <v>79</v>
      </c>
      <c r="I168" s="73">
        <f t="shared" si="8"/>
        <v>79</v>
      </c>
      <c r="J168" s="72">
        <v>0</v>
      </c>
      <c r="K168" s="73">
        <f t="shared" si="9"/>
        <v>79</v>
      </c>
      <c r="L168" s="72"/>
      <c r="M168" s="72">
        <v>32</v>
      </c>
      <c r="N168" s="72">
        <v>0</v>
      </c>
      <c r="O168" s="72">
        <v>0</v>
      </c>
      <c r="P168" s="72">
        <v>0</v>
      </c>
      <c r="Q168" s="73">
        <f t="shared" si="10"/>
        <v>32</v>
      </c>
      <c r="R168" s="72">
        <v>0</v>
      </c>
      <c r="S168" s="73">
        <f t="shared" si="11"/>
        <v>32</v>
      </c>
      <c r="T168" s="72"/>
    </row>
    <row r="169" spans="1:20" ht="14.25" customHeight="1" x14ac:dyDescent="0.3">
      <c r="A169" t="s">
        <v>516</v>
      </c>
      <c r="B169" s="60" t="s">
        <v>517</v>
      </c>
      <c r="C169" t="s">
        <v>212</v>
      </c>
      <c r="D169" s="72">
        <v>0</v>
      </c>
      <c r="E169" s="72">
        <v>0</v>
      </c>
      <c r="F169" s="72">
        <v>0</v>
      </c>
      <c r="G169" s="72">
        <v>0</v>
      </c>
      <c r="H169" s="72">
        <v>0</v>
      </c>
      <c r="I169" s="73">
        <f t="shared" si="8"/>
        <v>0</v>
      </c>
      <c r="J169" s="72">
        <v>0</v>
      </c>
      <c r="K169" s="73">
        <f t="shared" si="9"/>
        <v>0</v>
      </c>
      <c r="L169" s="72"/>
      <c r="M169" s="72">
        <v>27</v>
      </c>
      <c r="N169" s="72">
        <v>0</v>
      </c>
      <c r="O169" s="72">
        <v>0</v>
      </c>
      <c r="P169" s="72">
        <v>0</v>
      </c>
      <c r="Q169" s="73">
        <f t="shared" si="10"/>
        <v>27</v>
      </c>
      <c r="R169" s="72">
        <v>0</v>
      </c>
      <c r="S169" s="73">
        <f t="shared" si="11"/>
        <v>27</v>
      </c>
      <c r="T169" s="72"/>
    </row>
    <row r="170" spans="1:20" ht="14.25" customHeight="1" x14ac:dyDescent="0.3">
      <c r="A170" t="s">
        <v>518</v>
      </c>
      <c r="B170" s="60" t="s">
        <v>519</v>
      </c>
      <c r="C170" t="s">
        <v>243</v>
      </c>
      <c r="D170" s="72">
        <v>0</v>
      </c>
      <c r="E170" s="72">
        <v>0</v>
      </c>
      <c r="F170" s="72">
        <v>0</v>
      </c>
      <c r="G170" s="72">
        <v>50</v>
      </c>
      <c r="H170" s="72">
        <v>0</v>
      </c>
      <c r="I170" s="73">
        <f t="shared" si="8"/>
        <v>50</v>
      </c>
      <c r="J170" s="72">
        <v>55</v>
      </c>
      <c r="K170" s="73">
        <f t="shared" si="9"/>
        <v>105</v>
      </c>
      <c r="L170" s="72"/>
      <c r="M170" s="72">
        <v>0</v>
      </c>
      <c r="N170" s="72">
        <v>0</v>
      </c>
      <c r="O170" s="72">
        <v>0</v>
      </c>
      <c r="P170" s="72">
        <v>6</v>
      </c>
      <c r="Q170" s="73">
        <f t="shared" si="10"/>
        <v>6</v>
      </c>
      <c r="R170" s="72">
        <v>0</v>
      </c>
      <c r="S170" s="73">
        <f t="shared" si="11"/>
        <v>6</v>
      </c>
      <c r="T170" s="72"/>
    </row>
    <row r="171" spans="1:20" ht="14.25" customHeight="1" x14ac:dyDescent="0.3">
      <c r="A171" t="s">
        <v>520</v>
      </c>
      <c r="B171" s="60" t="s">
        <v>521</v>
      </c>
      <c r="C171" t="s">
        <v>198</v>
      </c>
      <c r="D171" s="72">
        <v>9</v>
      </c>
      <c r="E171" s="72">
        <v>25</v>
      </c>
      <c r="F171" s="72">
        <v>0</v>
      </c>
      <c r="G171" s="72">
        <v>10</v>
      </c>
      <c r="H171" s="72">
        <v>52</v>
      </c>
      <c r="I171" s="73">
        <f t="shared" si="8"/>
        <v>96</v>
      </c>
      <c r="J171" s="72">
        <v>89</v>
      </c>
      <c r="K171" s="73">
        <f t="shared" si="9"/>
        <v>185</v>
      </c>
      <c r="L171" s="72"/>
      <c r="M171" s="72">
        <v>71</v>
      </c>
      <c r="N171" s="72">
        <v>0</v>
      </c>
      <c r="O171" s="72">
        <v>1</v>
      </c>
      <c r="P171" s="72">
        <v>35</v>
      </c>
      <c r="Q171" s="73">
        <f t="shared" si="10"/>
        <v>107</v>
      </c>
      <c r="R171" s="72">
        <v>79</v>
      </c>
      <c r="S171" s="73">
        <f t="shared" si="11"/>
        <v>186</v>
      </c>
      <c r="T171" s="72"/>
    </row>
    <row r="172" spans="1:20" ht="14.25" customHeight="1" x14ac:dyDescent="0.3">
      <c r="A172" t="s">
        <v>522</v>
      </c>
      <c r="B172" s="60" t="s">
        <v>523</v>
      </c>
      <c r="C172" t="s">
        <v>308</v>
      </c>
      <c r="D172" s="72">
        <v>14</v>
      </c>
      <c r="E172" s="72">
        <v>0</v>
      </c>
      <c r="F172" s="72">
        <v>0</v>
      </c>
      <c r="G172" s="72">
        <v>5</v>
      </c>
      <c r="H172" s="72">
        <v>59</v>
      </c>
      <c r="I172" s="73">
        <f t="shared" si="8"/>
        <v>78</v>
      </c>
      <c r="J172" s="72">
        <v>0</v>
      </c>
      <c r="K172" s="73">
        <f t="shared" si="9"/>
        <v>78</v>
      </c>
      <c r="L172" s="72"/>
      <c r="M172" s="72">
        <v>28</v>
      </c>
      <c r="N172" s="72">
        <v>0</v>
      </c>
      <c r="O172" s="72">
        <v>0</v>
      </c>
      <c r="P172" s="72">
        <v>17</v>
      </c>
      <c r="Q172" s="73">
        <f t="shared" si="10"/>
        <v>45</v>
      </c>
      <c r="R172" s="72">
        <v>15</v>
      </c>
      <c r="S172" s="73">
        <f t="shared" si="11"/>
        <v>60</v>
      </c>
      <c r="T172" s="72"/>
    </row>
    <row r="173" spans="1:20" ht="14.25" customHeight="1" x14ac:dyDescent="0.3">
      <c r="A173" t="s">
        <v>524</v>
      </c>
      <c r="B173" s="60" t="s">
        <v>525</v>
      </c>
      <c r="C173" t="s">
        <v>228</v>
      </c>
      <c r="D173" s="72">
        <v>0</v>
      </c>
      <c r="E173" s="72">
        <v>0</v>
      </c>
      <c r="F173" s="72">
        <v>0</v>
      </c>
      <c r="G173" s="72">
        <v>0</v>
      </c>
      <c r="H173" s="72">
        <v>75</v>
      </c>
      <c r="I173" s="73">
        <f t="shared" si="8"/>
        <v>75</v>
      </c>
      <c r="J173" s="72">
        <v>0</v>
      </c>
      <c r="K173" s="73">
        <f t="shared" si="9"/>
        <v>75</v>
      </c>
      <c r="L173" s="72"/>
      <c r="M173" s="72">
        <v>0</v>
      </c>
      <c r="N173" s="72">
        <v>0</v>
      </c>
      <c r="O173" s="72">
        <v>0</v>
      </c>
      <c r="P173" s="72">
        <v>0</v>
      </c>
      <c r="Q173" s="73">
        <f t="shared" si="10"/>
        <v>0</v>
      </c>
      <c r="R173" s="72">
        <v>9</v>
      </c>
      <c r="S173" s="73">
        <f t="shared" si="11"/>
        <v>9</v>
      </c>
      <c r="T173" s="72"/>
    </row>
    <row r="174" spans="1:20" ht="14.25" customHeight="1" x14ac:dyDescent="0.3">
      <c r="A174" t="s">
        <v>526</v>
      </c>
      <c r="B174" s="60" t="s">
        <v>527</v>
      </c>
      <c r="C174" t="s">
        <v>195</v>
      </c>
      <c r="D174" s="72">
        <v>0</v>
      </c>
      <c r="E174" s="72">
        <v>0</v>
      </c>
      <c r="F174" s="72">
        <v>0</v>
      </c>
      <c r="G174" s="72">
        <v>1</v>
      </c>
      <c r="H174" s="72">
        <v>0</v>
      </c>
      <c r="I174" s="73">
        <f t="shared" si="8"/>
        <v>1</v>
      </c>
      <c r="J174" s="72">
        <v>0</v>
      </c>
      <c r="K174" s="73">
        <f t="shared" si="9"/>
        <v>1</v>
      </c>
      <c r="L174" s="72"/>
      <c r="M174" s="72">
        <v>0</v>
      </c>
      <c r="N174" s="72">
        <v>0</v>
      </c>
      <c r="O174" s="72">
        <v>0</v>
      </c>
      <c r="P174" s="72">
        <v>1</v>
      </c>
      <c r="Q174" s="73">
        <f t="shared" si="10"/>
        <v>1</v>
      </c>
      <c r="R174" s="72">
        <v>0</v>
      </c>
      <c r="S174" s="73">
        <f t="shared" si="11"/>
        <v>1</v>
      </c>
      <c r="T174" s="72"/>
    </row>
    <row r="175" spans="1:20" ht="14.25" customHeight="1" x14ac:dyDescent="0.3">
      <c r="A175" t="s">
        <v>528</v>
      </c>
      <c r="B175" s="60" t="s">
        <v>529</v>
      </c>
      <c r="C175" t="s">
        <v>198</v>
      </c>
      <c r="D175" s="72">
        <v>0</v>
      </c>
      <c r="E175" s="72">
        <v>0</v>
      </c>
      <c r="F175" s="72">
        <v>0</v>
      </c>
      <c r="G175" s="72">
        <v>0</v>
      </c>
      <c r="H175" s="72">
        <v>0</v>
      </c>
      <c r="I175" s="73">
        <f t="shared" si="8"/>
        <v>0</v>
      </c>
      <c r="J175" s="72">
        <v>0</v>
      </c>
      <c r="K175" s="73">
        <f t="shared" si="9"/>
        <v>0</v>
      </c>
      <c r="L175" s="72"/>
      <c r="M175" s="72">
        <v>0</v>
      </c>
      <c r="N175" s="72">
        <v>16</v>
      </c>
      <c r="O175" s="72">
        <v>0</v>
      </c>
      <c r="P175" s="72">
        <v>9</v>
      </c>
      <c r="Q175" s="73">
        <f t="shared" si="10"/>
        <v>25</v>
      </c>
      <c r="R175" s="72">
        <v>8</v>
      </c>
      <c r="S175" s="73">
        <f t="shared" si="11"/>
        <v>33</v>
      </c>
      <c r="T175" s="72"/>
    </row>
    <row r="176" spans="1:20" ht="14.25" customHeight="1" x14ac:dyDescent="0.3">
      <c r="A176" t="s">
        <v>530</v>
      </c>
      <c r="B176" s="60" t="s">
        <v>531</v>
      </c>
      <c r="C176" t="s">
        <v>215</v>
      </c>
      <c r="D176" s="72">
        <v>0</v>
      </c>
      <c r="E176" s="72">
        <v>0</v>
      </c>
      <c r="F176" s="72">
        <v>0</v>
      </c>
      <c r="G176" s="72">
        <v>0</v>
      </c>
      <c r="H176" s="72">
        <v>0</v>
      </c>
      <c r="I176" s="73">
        <f t="shared" si="8"/>
        <v>0</v>
      </c>
      <c r="J176" s="72">
        <v>0</v>
      </c>
      <c r="K176" s="73">
        <f t="shared" si="9"/>
        <v>0</v>
      </c>
      <c r="L176" s="72"/>
      <c r="M176" s="72">
        <v>0</v>
      </c>
      <c r="N176" s="72">
        <v>0</v>
      </c>
      <c r="O176" s="72">
        <v>0</v>
      </c>
      <c r="P176" s="72">
        <v>0</v>
      </c>
      <c r="Q176" s="73">
        <f t="shared" si="10"/>
        <v>0</v>
      </c>
      <c r="R176" s="72">
        <v>3</v>
      </c>
      <c r="S176" s="73">
        <f t="shared" si="11"/>
        <v>3</v>
      </c>
      <c r="T176" s="72"/>
    </row>
    <row r="177" spans="1:20" ht="14.25" customHeight="1" x14ac:dyDescent="0.3">
      <c r="A177" t="s">
        <v>532</v>
      </c>
      <c r="B177" s="60" t="s">
        <v>533</v>
      </c>
      <c r="C177" t="s">
        <v>198</v>
      </c>
      <c r="D177" s="72">
        <v>36</v>
      </c>
      <c r="E177" s="72">
        <v>0</v>
      </c>
      <c r="F177" s="72">
        <v>0</v>
      </c>
      <c r="G177" s="72">
        <v>38</v>
      </c>
      <c r="H177" s="72">
        <v>101</v>
      </c>
      <c r="I177" s="73">
        <f t="shared" si="8"/>
        <v>175</v>
      </c>
      <c r="J177" s="72">
        <v>0</v>
      </c>
      <c r="K177" s="73">
        <f t="shared" si="9"/>
        <v>175</v>
      </c>
      <c r="L177" s="72"/>
      <c r="M177" s="72">
        <v>31</v>
      </c>
      <c r="N177" s="72">
        <v>0</v>
      </c>
      <c r="O177" s="72">
        <v>0</v>
      </c>
      <c r="P177" s="72">
        <v>28</v>
      </c>
      <c r="Q177" s="73">
        <f t="shared" si="10"/>
        <v>59</v>
      </c>
      <c r="R177" s="72">
        <v>0</v>
      </c>
      <c r="S177" s="73">
        <f t="shared" si="11"/>
        <v>59</v>
      </c>
      <c r="T177" s="72"/>
    </row>
    <row r="178" spans="1:20" ht="14.25" customHeight="1" x14ac:dyDescent="0.3">
      <c r="A178" t="s">
        <v>534</v>
      </c>
      <c r="B178" s="60" t="s">
        <v>535</v>
      </c>
      <c r="C178" t="s">
        <v>212</v>
      </c>
      <c r="D178" s="72">
        <v>0</v>
      </c>
      <c r="E178" s="72">
        <v>0</v>
      </c>
      <c r="F178" s="72">
        <v>0</v>
      </c>
      <c r="G178" s="72">
        <v>0</v>
      </c>
      <c r="H178" s="72">
        <v>0</v>
      </c>
      <c r="I178" s="73">
        <f t="shared" si="8"/>
        <v>0</v>
      </c>
      <c r="J178" s="72">
        <v>0</v>
      </c>
      <c r="K178" s="73">
        <f t="shared" si="9"/>
        <v>0</v>
      </c>
      <c r="L178" s="72"/>
      <c r="M178" s="72">
        <v>133</v>
      </c>
      <c r="N178" s="72">
        <v>0</v>
      </c>
      <c r="O178" s="72">
        <v>0</v>
      </c>
      <c r="P178" s="72">
        <v>19</v>
      </c>
      <c r="Q178" s="73">
        <f t="shared" si="10"/>
        <v>152</v>
      </c>
      <c r="R178" s="72">
        <v>0</v>
      </c>
      <c r="S178" s="73">
        <f t="shared" si="11"/>
        <v>152</v>
      </c>
      <c r="T178" s="72"/>
    </row>
    <row r="179" spans="1:20" ht="14.25" customHeight="1" x14ac:dyDescent="0.3">
      <c r="A179" t="s">
        <v>536</v>
      </c>
      <c r="B179" s="60" t="s">
        <v>537</v>
      </c>
      <c r="C179" t="s">
        <v>198</v>
      </c>
      <c r="D179" s="72">
        <v>0</v>
      </c>
      <c r="E179" s="72">
        <v>0</v>
      </c>
      <c r="F179" s="72">
        <v>0</v>
      </c>
      <c r="G179" s="72">
        <v>24</v>
      </c>
      <c r="H179" s="72">
        <v>0</v>
      </c>
      <c r="I179" s="73">
        <f t="shared" si="8"/>
        <v>24</v>
      </c>
      <c r="J179" s="72">
        <v>56</v>
      </c>
      <c r="K179" s="73">
        <f t="shared" si="9"/>
        <v>80</v>
      </c>
      <c r="L179" s="72"/>
      <c r="M179" s="72">
        <v>0</v>
      </c>
      <c r="N179" s="72">
        <v>0</v>
      </c>
      <c r="O179" s="72">
        <v>0</v>
      </c>
      <c r="P179" s="72">
        <v>0</v>
      </c>
      <c r="Q179" s="73">
        <f t="shared" si="10"/>
        <v>0</v>
      </c>
      <c r="R179" s="72">
        <v>3</v>
      </c>
      <c r="S179" s="73">
        <f t="shared" si="11"/>
        <v>3</v>
      </c>
      <c r="T179" s="72"/>
    </row>
    <row r="180" spans="1:20" ht="14.25" customHeight="1" x14ac:dyDescent="0.3">
      <c r="A180" t="s">
        <v>538</v>
      </c>
      <c r="B180" s="60" t="s">
        <v>539</v>
      </c>
      <c r="C180" t="s">
        <v>195</v>
      </c>
      <c r="D180" s="72">
        <v>0</v>
      </c>
      <c r="E180" s="72">
        <v>0</v>
      </c>
      <c r="F180" s="72">
        <v>0</v>
      </c>
      <c r="G180" s="72">
        <v>0</v>
      </c>
      <c r="H180" s="72">
        <v>63</v>
      </c>
      <c r="I180" s="73">
        <f t="shared" si="8"/>
        <v>63</v>
      </c>
      <c r="J180" s="72">
        <v>0</v>
      </c>
      <c r="K180" s="73">
        <f t="shared" si="9"/>
        <v>63</v>
      </c>
      <c r="L180" s="72"/>
      <c r="M180" s="72">
        <v>0</v>
      </c>
      <c r="N180" s="72">
        <v>0</v>
      </c>
      <c r="O180" s="72">
        <v>0</v>
      </c>
      <c r="P180" s="72">
        <v>15</v>
      </c>
      <c r="Q180" s="73">
        <f t="shared" si="10"/>
        <v>15</v>
      </c>
      <c r="R180" s="72">
        <v>0</v>
      </c>
      <c r="S180" s="73">
        <f t="shared" si="11"/>
        <v>15</v>
      </c>
      <c r="T180" s="72"/>
    </row>
    <row r="181" spans="1:20" ht="14.25" customHeight="1" x14ac:dyDescent="0.3">
      <c r="A181" t="s">
        <v>540</v>
      </c>
      <c r="B181" s="60" t="s">
        <v>541</v>
      </c>
      <c r="C181" t="s">
        <v>215</v>
      </c>
      <c r="D181" s="72">
        <v>6</v>
      </c>
      <c r="E181" s="72">
        <v>0</v>
      </c>
      <c r="F181" s="72">
        <v>0</v>
      </c>
      <c r="G181" s="72">
        <v>0</v>
      </c>
      <c r="H181" s="72">
        <v>0</v>
      </c>
      <c r="I181" s="73">
        <f t="shared" si="8"/>
        <v>6</v>
      </c>
      <c r="J181" s="72">
        <v>0</v>
      </c>
      <c r="K181" s="73">
        <f t="shared" si="9"/>
        <v>6</v>
      </c>
      <c r="L181" s="72"/>
      <c r="M181" s="72">
        <v>27</v>
      </c>
      <c r="N181" s="72">
        <v>0</v>
      </c>
      <c r="O181" s="72">
        <v>0</v>
      </c>
      <c r="P181" s="72">
        <v>20</v>
      </c>
      <c r="Q181" s="73">
        <f t="shared" si="10"/>
        <v>47</v>
      </c>
      <c r="R181" s="72">
        <v>5</v>
      </c>
      <c r="S181" s="73">
        <f t="shared" si="11"/>
        <v>52</v>
      </c>
      <c r="T181" s="72"/>
    </row>
    <row r="182" spans="1:20" ht="14.25" customHeight="1" x14ac:dyDescent="0.3">
      <c r="A182" t="s">
        <v>542</v>
      </c>
      <c r="B182" s="60" t="s">
        <v>543</v>
      </c>
      <c r="C182" t="s">
        <v>195</v>
      </c>
      <c r="D182" s="72">
        <v>0</v>
      </c>
      <c r="E182" s="72">
        <v>0</v>
      </c>
      <c r="F182" s="72">
        <v>0</v>
      </c>
      <c r="G182" s="72">
        <v>0</v>
      </c>
      <c r="H182" s="72">
        <v>0</v>
      </c>
      <c r="I182" s="73">
        <f t="shared" si="8"/>
        <v>0</v>
      </c>
      <c r="J182" s="72">
        <v>0</v>
      </c>
      <c r="K182" s="73">
        <f t="shared" si="9"/>
        <v>0</v>
      </c>
      <c r="L182" s="72"/>
      <c r="M182" s="72">
        <v>14</v>
      </c>
      <c r="N182" s="72">
        <v>0</v>
      </c>
      <c r="O182" s="72">
        <v>0</v>
      </c>
      <c r="P182" s="72">
        <v>0</v>
      </c>
      <c r="Q182" s="73">
        <f t="shared" si="10"/>
        <v>14</v>
      </c>
      <c r="R182" s="72">
        <v>0</v>
      </c>
      <c r="S182" s="73">
        <f t="shared" si="11"/>
        <v>14</v>
      </c>
      <c r="T182" s="72"/>
    </row>
    <row r="183" spans="1:20" ht="14.25" customHeight="1" x14ac:dyDescent="0.3">
      <c r="A183" t="s">
        <v>544</v>
      </c>
      <c r="B183" s="60" t="s">
        <v>545</v>
      </c>
      <c r="C183" t="s">
        <v>201</v>
      </c>
      <c r="D183" s="72">
        <v>0</v>
      </c>
      <c r="E183" s="72">
        <v>0</v>
      </c>
      <c r="F183" s="72">
        <v>0</v>
      </c>
      <c r="G183" s="72">
        <v>0</v>
      </c>
      <c r="H183" s="72">
        <v>55</v>
      </c>
      <c r="I183" s="73">
        <f t="shared" si="8"/>
        <v>55</v>
      </c>
      <c r="J183" s="72">
        <v>0</v>
      </c>
      <c r="K183" s="73">
        <f t="shared" si="9"/>
        <v>55</v>
      </c>
      <c r="L183" s="72"/>
      <c r="M183" s="72">
        <v>30</v>
      </c>
      <c r="N183" s="72">
        <v>0</v>
      </c>
      <c r="O183" s="72">
        <v>0</v>
      </c>
      <c r="P183" s="72">
        <v>21</v>
      </c>
      <c r="Q183" s="73">
        <f t="shared" si="10"/>
        <v>51</v>
      </c>
      <c r="R183" s="72">
        <v>0</v>
      </c>
      <c r="S183" s="73">
        <f t="shared" si="11"/>
        <v>51</v>
      </c>
      <c r="T183" s="72"/>
    </row>
    <row r="184" spans="1:20" ht="14.25" customHeight="1" x14ac:dyDescent="0.3">
      <c r="A184" t="s">
        <v>546</v>
      </c>
      <c r="B184" s="60" t="s">
        <v>547</v>
      </c>
      <c r="C184" t="s">
        <v>195</v>
      </c>
      <c r="D184" s="72">
        <v>0</v>
      </c>
      <c r="E184" s="72">
        <v>0</v>
      </c>
      <c r="F184" s="72">
        <v>0</v>
      </c>
      <c r="G184" s="72">
        <v>2</v>
      </c>
      <c r="H184" s="72">
        <v>0</v>
      </c>
      <c r="I184" s="73">
        <f t="shared" si="8"/>
        <v>2</v>
      </c>
      <c r="J184" s="72">
        <v>0</v>
      </c>
      <c r="K184" s="73">
        <f t="shared" si="9"/>
        <v>2</v>
      </c>
      <c r="L184" s="72"/>
      <c r="M184" s="72">
        <v>0</v>
      </c>
      <c r="N184" s="72">
        <v>0</v>
      </c>
      <c r="O184" s="72">
        <v>0</v>
      </c>
      <c r="P184" s="72">
        <v>2</v>
      </c>
      <c r="Q184" s="73">
        <f t="shared" si="10"/>
        <v>2</v>
      </c>
      <c r="R184" s="72">
        <v>0</v>
      </c>
      <c r="S184" s="73">
        <f t="shared" si="11"/>
        <v>2</v>
      </c>
      <c r="T184" s="72"/>
    </row>
    <row r="185" spans="1:20" ht="14.25" customHeight="1" x14ac:dyDescent="0.3">
      <c r="A185" t="s">
        <v>548</v>
      </c>
      <c r="B185" s="60" t="s">
        <v>549</v>
      </c>
      <c r="C185" t="s">
        <v>201</v>
      </c>
      <c r="D185" s="72">
        <v>0</v>
      </c>
      <c r="E185" s="72">
        <v>0</v>
      </c>
      <c r="F185" s="72">
        <v>0</v>
      </c>
      <c r="G185" s="72">
        <v>4</v>
      </c>
      <c r="H185" s="72">
        <v>0</v>
      </c>
      <c r="I185" s="73">
        <f t="shared" si="8"/>
        <v>4</v>
      </c>
      <c r="J185" s="72">
        <v>0</v>
      </c>
      <c r="K185" s="73">
        <f t="shared" si="9"/>
        <v>4</v>
      </c>
      <c r="L185" s="72"/>
      <c r="M185" s="72">
        <v>11</v>
      </c>
      <c r="N185" s="72">
        <v>1</v>
      </c>
      <c r="O185" s="72">
        <v>0</v>
      </c>
      <c r="P185" s="72">
        <v>4</v>
      </c>
      <c r="Q185" s="73">
        <f t="shared" si="10"/>
        <v>16</v>
      </c>
      <c r="R185" s="72">
        <v>8</v>
      </c>
      <c r="S185" s="73">
        <f t="shared" si="11"/>
        <v>24</v>
      </c>
      <c r="T185" s="72"/>
    </row>
    <row r="186" spans="1:20" ht="14.25" customHeight="1" x14ac:dyDescent="0.3">
      <c r="A186" t="s">
        <v>550</v>
      </c>
      <c r="B186" s="60" t="s">
        <v>551</v>
      </c>
      <c r="C186" t="s">
        <v>198</v>
      </c>
      <c r="D186" s="72">
        <v>0</v>
      </c>
      <c r="E186" s="72">
        <v>0</v>
      </c>
      <c r="F186" s="72">
        <v>0</v>
      </c>
      <c r="G186" s="72">
        <v>0</v>
      </c>
      <c r="H186" s="72">
        <v>17</v>
      </c>
      <c r="I186" s="73">
        <f t="shared" si="8"/>
        <v>17</v>
      </c>
      <c r="J186" s="72">
        <v>0</v>
      </c>
      <c r="K186" s="73">
        <f t="shared" si="9"/>
        <v>17</v>
      </c>
      <c r="L186" s="72"/>
      <c r="M186" s="72">
        <v>20</v>
      </c>
      <c r="N186" s="72">
        <v>16</v>
      </c>
      <c r="O186" s="72">
        <v>0</v>
      </c>
      <c r="P186" s="72">
        <v>118</v>
      </c>
      <c r="Q186" s="73">
        <f t="shared" si="10"/>
        <v>154</v>
      </c>
      <c r="R186" s="72">
        <v>466</v>
      </c>
      <c r="S186" s="73">
        <f t="shared" si="11"/>
        <v>620</v>
      </c>
      <c r="T186" s="72"/>
    </row>
    <row r="187" spans="1:20" ht="14.25" customHeight="1" x14ac:dyDescent="0.3">
      <c r="A187" t="s">
        <v>552</v>
      </c>
      <c r="B187" s="60" t="s">
        <v>553</v>
      </c>
      <c r="C187" t="s">
        <v>228</v>
      </c>
      <c r="D187" s="72">
        <v>0</v>
      </c>
      <c r="E187" s="72">
        <v>0</v>
      </c>
      <c r="F187" s="72">
        <v>0</v>
      </c>
      <c r="G187" s="72">
        <v>0</v>
      </c>
      <c r="H187" s="72">
        <v>56</v>
      </c>
      <c r="I187" s="73">
        <f t="shared" si="8"/>
        <v>56</v>
      </c>
      <c r="J187" s="72">
        <v>0</v>
      </c>
      <c r="K187" s="73">
        <f t="shared" si="9"/>
        <v>56</v>
      </c>
      <c r="L187" s="72"/>
      <c r="M187" s="72">
        <v>112</v>
      </c>
      <c r="N187" s="72">
        <v>0</v>
      </c>
      <c r="O187" s="72">
        <v>0</v>
      </c>
      <c r="P187" s="72">
        <v>0</v>
      </c>
      <c r="Q187" s="73">
        <f t="shared" si="10"/>
        <v>112</v>
      </c>
      <c r="R187" s="72">
        <v>0</v>
      </c>
      <c r="S187" s="73">
        <f t="shared" si="11"/>
        <v>112</v>
      </c>
      <c r="T187" s="72"/>
    </row>
    <row r="188" spans="1:20" ht="14.25" customHeight="1" x14ac:dyDescent="0.3">
      <c r="A188" t="s">
        <v>554</v>
      </c>
      <c r="B188" s="60" t="s">
        <v>555</v>
      </c>
      <c r="C188" t="s">
        <v>215</v>
      </c>
      <c r="D188" s="72">
        <v>4</v>
      </c>
      <c r="E188" s="72">
        <v>0</v>
      </c>
      <c r="F188" s="72">
        <v>0</v>
      </c>
      <c r="G188" s="72">
        <v>6</v>
      </c>
      <c r="H188" s="72">
        <v>0</v>
      </c>
      <c r="I188" s="73">
        <f t="shared" si="8"/>
        <v>10</v>
      </c>
      <c r="J188" s="72">
        <v>0</v>
      </c>
      <c r="K188" s="73">
        <f t="shared" si="9"/>
        <v>10</v>
      </c>
      <c r="L188" s="72"/>
      <c r="M188" s="72">
        <v>22</v>
      </c>
      <c r="N188" s="72">
        <v>35</v>
      </c>
      <c r="O188" s="72">
        <v>0</v>
      </c>
      <c r="P188" s="72">
        <v>41</v>
      </c>
      <c r="Q188" s="73">
        <f t="shared" si="10"/>
        <v>98</v>
      </c>
      <c r="R188" s="72">
        <v>0</v>
      </c>
      <c r="S188" s="73">
        <f t="shared" si="11"/>
        <v>98</v>
      </c>
      <c r="T188" s="72"/>
    </row>
    <row r="189" spans="1:20" ht="14.25" customHeight="1" x14ac:dyDescent="0.3">
      <c r="A189" t="s">
        <v>556</v>
      </c>
      <c r="B189" s="60" t="s">
        <v>557</v>
      </c>
      <c r="C189" t="s">
        <v>243</v>
      </c>
      <c r="D189" s="72">
        <v>0</v>
      </c>
      <c r="E189" s="72">
        <v>0</v>
      </c>
      <c r="F189" s="72">
        <v>0</v>
      </c>
      <c r="G189" s="72">
        <v>0</v>
      </c>
      <c r="H189" s="72">
        <v>20</v>
      </c>
      <c r="I189" s="73">
        <f t="shared" si="8"/>
        <v>20</v>
      </c>
      <c r="J189" s="72">
        <v>0</v>
      </c>
      <c r="K189" s="73">
        <f t="shared" si="9"/>
        <v>20</v>
      </c>
      <c r="L189" s="72"/>
      <c r="M189" s="72">
        <v>8</v>
      </c>
      <c r="N189" s="72">
        <v>1</v>
      </c>
      <c r="O189" s="72">
        <v>0</v>
      </c>
      <c r="P189" s="72">
        <v>4</v>
      </c>
      <c r="Q189" s="73">
        <f t="shared" si="10"/>
        <v>13</v>
      </c>
      <c r="R189" s="72">
        <v>0</v>
      </c>
      <c r="S189" s="73">
        <f t="shared" si="11"/>
        <v>13</v>
      </c>
      <c r="T189" s="72"/>
    </row>
    <row r="190" spans="1:20" ht="14.25" customHeight="1" x14ac:dyDescent="0.3">
      <c r="A190" t="s">
        <v>558</v>
      </c>
      <c r="B190" s="60" t="s">
        <v>559</v>
      </c>
      <c r="C190" t="s">
        <v>198</v>
      </c>
      <c r="D190" s="72">
        <v>0</v>
      </c>
      <c r="E190" s="72">
        <v>0</v>
      </c>
      <c r="F190" s="72">
        <v>0</v>
      </c>
      <c r="G190" s="72">
        <v>0</v>
      </c>
      <c r="H190" s="72">
        <v>56</v>
      </c>
      <c r="I190" s="73">
        <f t="shared" si="8"/>
        <v>56</v>
      </c>
      <c r="J190" s="72">
        <v>7</v>
      </c>
      <c r="K190" s="73">
        <f t="shared" si="9"/>
        <v>63</v>
      </c>
      <c r="L190" s="72"/>
      <c r="M190" s="72">
        <v>8</v>
      </c>
      <c r="N190" s="72">
        <v>0</v>
      </c>
      <c r="O190" s="72">
        <v>0</v>
      </c>
      <c r="P190" s="72">
        <v>56</v>
      </c>
      <c r="Q190" s="73">
        <f t="shared" si="10"/>
        <v>64</v>
      </c>
      <c r="R190" s="72">
        <v>15</v>
      </c>
      <c r="S190" s="73">
        <f t="shared" si="11"/>
        <v>79</v>
      </c>
      <c r="T190" s="72"/>
    </row>
    <row r="191" spans="1:20" ht="14.25" customHeight="1" x14ac:dyDescent="0.3">
      <c r="A191" t="s">
        <v>560</v>
      </c>
      <c r="B191" s="60" t="s">
        <v>561</v>
      </c>
      <c r="C191" t="s">
        <v>195</v>
      </c>
      <c r="D191" s="72">
        <v>0</v>
      </c>
      <c r="E191" s="72">
        <v>14</v>
      </c>
      <c r="F191" s="72">
        <v>0</v>
      </c>
      <c r="G191" s="72">
        <v>10</v>
      </c>
      <c r="H191" s="72">
        <v>0</v>
      </c>
      <c r="I191" s="73">
        <f t="shared" si="8"/>
        <v>24</v>
      </c>
      <c r="J191" s="72">
        <v>0</v>
      </c>
      <c r="K191" s="73">
        <f t="shared" si="9"/>
        <v>24</v>
      </c>
      <c r="L191" s="72"/>
      <c r="M191" s="72">
        <v>0</v>
      </c>
      <c r="N191" s="72">
        <v>0</v>
      </c>
      <c r="O191" s="72">
        <v>0</v>
      </c>
      <c r="P191" s="72">
        <v>10</v>
      </c>
      <c r="Q191" s="73">
        <f t="shared" si="10"/>
        <v>10</v>
      </c>
      <c r="R191" s="72">
        <v>0</v>
      </c>
      <c r="S191" s="73">
        <f t="shared" si="11"/>
        <v>10</v>
      </c>
      <c r="T191" s="72"/>
    </row>
    <row r="192" spans="1:20" ht="14.25" customHeight="1" x14ac:dyDescent="0.3">
      <c r="A192" t="s">
        <v>562</v>
      </c>
      <c r="B192" s="60" t="s">
        <v>563</v>
      </c>
      <c r="C192" t="s">
        <v>215</v>
      </c>
      <c r="D192" s="72">
        <v>6</v>
      </c>
      <c r="E192" s="72">
        <v>0</v>
      </c>
      <c r="F192" s="72">
        <v>0</v>
      </c>
      <c r="G192" s="72">
        <v>0</v>
      </c>
      <c r="H192" s="72">
        <v>93</v>
      </c>
      <c r="I192" s="73">
        <f t="shared" si="8"/>
        <v>99</v>
      </c>
      <c r="J192" s="72">
        <v>97</v>
      </c>
      <c r="K192" s="73">
        <f t="shared" si="9"/>
        <v>196</v>
      </c>
      <c r="L192" s="72"/>
      <c r="M192" s="72">
        <v>12</v>
      </c>
      <c r="N192" s="72">
        <v>0</v>
      </c>
      <c r="O192" s="72">
        <v>0</v>
      </c>
      <c r="P192" s="72">
        <v>12</v>
      </c>
      <c r="Q192" s="73">
        <f t="shared" si="10"/>
        <v>24</v>
      </c>
      <c r="R192" s="72">
        <v>4</v>
      </c>
      <c r="S192" s="73">
        <f t="shared" si="11"/>
        <v>28</v>
      </c>
      <c r="T192" s="72"/>
    </row>
    <row r="193" spans="1:20" ht="14.25" customHeight="1" x14ac:dyDescent="0.3">
      <c r="A193" t="s">
        <v>564</v>
      </c>
      <c r="B193" s="60" t="s">
        <v>565</v>
      </c>
      <c r="C193" t="s">
        <v>228</v>
      </c>
      <c r="D193" s="72">
        <v>49</v>
      </c>
      <c r="E193" s="72">
        <v>0</v>
      </c>
      <c r="F193" s="72">
        <v>0</v>
      </c>
      <c r="G193" s="72">
        <v>10</v>
      </c>
      <c r="H193" s="72">
        <v>0</v>
      </c>
      <c r="I193" s="73">
        <f t="shared" si="8"/>
        <v>59</v>
      </c>
      <c r="J193" s="72">
        <v>0</v>
      </c>
      <c r="K193" s="73">
        <f t="shared" si="9"/>
        <v>59</v>
      </c>
      <c r="L193" s="72"/>
      <c r="M193" s="72">
        <v>8</v>
      </c>
      <c r="N193" s="72">
        <v>0</v>
      </c>
      <c r="O193" s="72">
        <v>0</v>
      </c>
      <c r="P193" s="72">
        <v>0</v>
      </c>
      <c r="Q193" s="73">
        <f t="shared" si="10"/>
        <v>8</v>
      </c>
      <c r="R193" s="72">
        <v>35</v>
      </c>
      <c r="S193" s="73">
        <f t="shared" si="11"/>
        <v>43</v>
      </c>
      <c r="T193" s="72"/>
    </row>
    <row r="194" spans="1:20" ht="14.25" customHeight="1" x14ac:dyDescent="0.3">
      <c r="A194" t="s">
        <v>566</v>
      </c>
      <c r="B194" s="60" t="s">
        <v>567</v>
      </c>
      <c r="C194" t="s">
        <v>228</v>
      </c>
      <c r="D194" s="72">
        <v>0</v>
      </c>
      <c r="E194" s="72">
        <v>0</v>
      </c>
      <c r="F194" s="72">
        <v>0</v>
      </c>
      <c r="G194" s="72">
        <v>4</v>
      </c>
      <c r="H194" s="72">
        <v>0</v>
      </c>
      <c r="I194" s="73">
        <f t="shared" si="8"/>
        <v>4</v>
      </c>
      <c r="J194" s="72">
        <v>0</v>
      </c>
      <c r="K194" s="73">
        <f t="shared" si="9"/>
        <v>4</v>
      </c>
      <c r="L194" s="72"/>
      <c r="M194" s="72">
        <v>0</v>
      </c>
      <c r="N194" s="72">
        <v>0</v>
      </c>
      <c r="O194" s="72">
        <v>0</v>
      </c>
      <c r="P194" s="72">
        <v>19</v>
      </c>
      <c r="Q194" s="73">
        <f t="shared" si="10"/>
        <v>19</v>
      </c>
      <c r="R194" s="72">
        <v>0</v>
      </c>
      <c r="S194" s="73">
        <f t="shared" si="11"/>
        <v>19</v>
      </c>
      <c r="T194" s="72"/>
    </row>
    <row r="195" spans="1:20" ht="14.25" customHeight="1" x14ac:dyDescent="0.3">
      <c r="A195" t="s">
        <v>568</v>
      </c>
      <c r="B195" s="60" t="s">
        <v>569</v>
      </c>
      <c r="C195" t="s">
        <v>243</v>
      </c>
      <c r="D195" s="72">
        <v>2</v>
      </c>
      <c r="E195" s="72">
        <v>0</v>
      </c>
      <c r="F195" s="72">
        <v>0</v>
      </c>
      <c r="G195" s="72">
        <v>8</v>
      </c>
      <c r="H195" s="72">
        <v>0</v>
      </c>
      <c r="I195" s="73">
        <f t="shared" si="8"/>
        <v>10</v>
      </c>
      <c r="J195" s="72">
        <v>35</v>
      </c>
      <c r="K195" s="73">
        <f t="shared" si="9"/>
        <v>45</v>
      </c>
      <c r="L195" s="72"/>
      <c r="M195" s="72">
        <v>0</v>
      </c>
      <c r="N195" s="72">
        <v>0</v>
      </c>
      <c r="O195" s="72">
        <v>0</v>
      </c>
      <c r="P195" s="72">
        <v>6</v>
      </c>
      <c r="Q195" s="73">
        <f t="shared" si="10"/>
        <v>6</v>
      </c>
      <c r="R195" s="72">
        <v>16</v>
      </c>
      <c r="S195" s="73">
        <f t="shared" si="11"/>
        <v>22</v>
      </c>
      <c r="T195" s="72"/>
    </row>
    <row r="196" spans="1:20" ht="14.25" customHeight="1" x14ac:dyDescent="0.3">
      <c r="A196" t="s">
        <v>570</v>
      </c>
      <c r="B196" s="60" t="s">
        <v>571</v>
      </c>
      <c r="C196" t="s">
        <v>195</v>
      </c>
      <c r="D196" s="72">
        <v>0</v>
      </c>
      <c r="E196" s="72">
        <v>0</v>
      </c>
      <c r="F196" s="72">
        <v>0</v>
      </c>
      <c r="G196" s="72">
        <v>0</v>
      </c>
      <c r="H196" s="72">
        <v>0</v>
      </c>
      <c r="I196" s="73">
        <f t="shared" si="8"/>
        <v>0</v>
      </c>
      <c r="J196" s="72">
        <v>0</v>
      </c>
      <c r="K196" s="73">
        <f t="shared" si="9"/>
        <v>0</v>
      </c>
      <c r="L196" s="72"/>
      <c r="M196" s="72">
        <v>0</v>
      </c>
      <c r="N196" s="72">
        <v>0</v>
      </c>
      <c r="O196" s="72">
        <v>0</v>
      </c>
      <c r="P196" s="72">
        <v>0</v>
      </c>
      <c r="Q196" s="73">
        <f t="shared" si="10"/>
        <v>0</v>
      </c>
      <c r="R196" s="72">
        <v>33</v>
      </c>
      <c r="S196" s="73">
        <f t="shared" si="11"/>
        <v>33</v>
      </c>
      <c r="T196" s="72"/>
    </row>
    <row r="197" spans="1:20" ht="14.25" customHeight="1" x14ac:dyDescent="0.3">
      <c r="A197" t="s">
        <v>572</v>
      </c>
      <c r="B197" s="60" t="s">
        <v>573</v>
      </c>
      <c r="C197" t="s">
        <v>212</v>
      </c>
      <c r="D197" s="72">
        <v>0</v>
      </c>
      <c r="E197" s="72">
        <v>0</v>
      </c>
      <c r="F197" s="72">
        <v>0</v>
      </c>
      <c r="G197" s="72">
        <v>0</v>
      </c>
      <c r="H197" s="72">
        <v>47</v>
      </c>
      <c r="I197" s="73">
        <f t="shared" si="8"/>
        <v>47</v>
      </c>
      <c r="J197" s="72">
        <v>0</v>
      </c>
      <c r="K197" s="73">
        <f t="shared" si="9"/>
        <v>47</v>
      </c>
      <c r="L197" s="72"/>
      <c r="M197" s="72">
        <v>75</v>
      </c>
      <c r="N197" s="72">
        <v>10</v>
      </c>
      <c r="O197" s="72">
        <v>0</v>
      </c>
      <c r="P197" s="72">
        <v>4</v>
      </c>
      <c r="Q197" s="73">
        <f t="shared" si="10"/>
        <v>89</v>
      </c>
      <c r="R197" s="72">
        <v>0</v>
      </c>
      <c r="S197" s="73">
        <f t="shared" si="11"/>
        <v>89</v>
      </c>
      <c r="T197" s="72"/>
    </row>
    <row r="198" spans="1:20" ht="14.25" customHeight="1" x14ac:dyDescent="0.3">
      <c r="A198" t="s">
        <v>574</v>
      </c>
      <c r="B198" s="60" t="s">
        <v>575</v>
      </c>
      <c r="C198" t="s">
        <v>201</v>
      </c>
      <c r="D198" s="72">
        <v>4</v>
      </c>
      <c r="E198" s="72">
        <v>0</v>
      </c>
      <c r="F198" s="72">
        <v>0</v>
      </c>
      <c r="G198" s="72">
        <v>0</v>
      </c>
      <c r="H198" s="72">
        <v>25</v>
      </c>
      <c r="I198" s="73">
        <f t="shared" si="8"/>
        <v>29</v>
      </c>
      <c r="J198" s="72">
        <v>0</v>
      </c>
      <c r="K198" s="73">
        <f t="shared" si="9"/>
        <v>29</v>
      </c>
      <c r="L198" s="72"/>
      <c r="M198" s="72">
        <v>35</v>
      </c>
      <c r="N198" s="72">
        <v>0</v>
      </c>
      <c r="O198" s="72">
        <v>0</v>
      </c>
      <c r="P198" s="72">
        <v>0</v>
      </c>
      <c r="Q198" s="73">
        <f t="shared" si="10"/>
        <v>35</v>
      </c>
      <c r="R198" s="72">
        <v>0</v>
      </c>
      <c r="S198" s="73">
        <f t="shared" si="11"/>
        <v>35</v>
      </c>
      <c r="T198" s="72"/>
    </row>
    <row r="199" spans="1:20" ht="14.25" customHeight="1" x14ac:dyDescent="0.3">
      <c r="A199" t="s">
        <v>576</v>
      </c>
      <c r="B199" s="60" t="s">
        <v>577</v>
      </c>
      <c r="C199" t="s">
        <v>243</v>
      </c>
      <c r="D199" s="72">
        <v>0</v>
      </c>
      <c r="E199" s="72">
        <v>0</v>
      </c>
      <c r="F199" s="72">
        <v>0</v>
      </c>
      <c r="G199" s="72">
        <v>0</v>
      </c>
      <c r="H199" s="72">
        <v>77</v>
      </c>
      <c r="I199" s="73">
        <f t="shared" si="8"/>
        <v>77</v>
      </c>
      <c r="J199" s="72">
        <v>0</v>
      </c>
      <c r="K199" s="73">
        <f t="shared" si="9"/>
        <v>77</v>
      </c>
      <c r="L199" s="72"/>
      <c r="M199" s="72">
        <v>0</v>
      </c>
      <c r="N199" s="72">
        <v>30</v>
      </c>
      <c r="O199" s="72">
        <v>0</v>
      </c>
      <c r="P199" s="72">
        <v>20</v>
      </c>
      <c r="Q199" s="73">
        <f t="shared" si="10"/>
        <v>50</v>
      </c>
      <c r="R199" s="72">
        <v>0</v>
      </c>
      <c r="S199" s="73">
        <f t="shared" si="11"/>
        <v>50</v>
      </c>
      <c r="T199" s="72"/>
    </row>
    <row r="200" spans="1:20" ht="14.25" customHeight="1" x14ac:dyDescent="0.3">
      <c r="A200" t="s">
        <v>578</v>
      </c>
      <c r="B200" s="60" t="s">
        <v>579</v>
      </c>
      <c r="C200" t="s">
        <v>243</v>
      </c>
      <c r="D200" s="72">
        <v>0</v>
      </c>
      <c r="E200" s="72">
        <v>0</v>
      </c>
      <c r="F200" s="72">
        <v>8</v>
      </c>
      <c r="G200" s="72">
        <v>6</v>
      </c>
      <c r="H200" s="72">
        <v>0</v>
      </c>
      <c r="I200" s="73">
        <f t="shared" si="8"/>
        <v>14</v>
      </c>
      <c r="J200" s="72">
        <v>27</v>
      </c>
      <c r="K200" s="73">
        <f t="shared" si="9"/>
        <v>41</v>
      </c>
      <c r="L200" s="72"/>
      <c r="M200" s="72">
        <v>0</v>
      </c>
      <c r="N200" s="72">
        <v>0</v>
      </c>
      <c r="O200" s="72">
        <v>0</v>
      </c>
      <c r="P200" s="72">
        <v>3</v>
      </c>
      <c r="Q200" s="73">
        <f t="shared" si="10"/>
        <v>3</v>
      </c>
      <c r="R200" s="72">
        <v>9</v>
      </c>
      <c r="S200" s="73">
        <f t="shared" si="11"/>
        <v>12</v>
      </c>
      <c r="T200" s="72"/>
    </row>
    <row r="201" spans="1:20" ht="14.25" customHeight="1" x14ac:dyDescent="0.3">
      <c r="A201" t="s">
        <v>580</v>
      </c>
      <c r="B201" s="60" t="s">
        <v>581</v>
      </c>
      <c r="C201" t="s">
        <v>201</v>
      </c>
      <c r="D201" s="72">
        <v>0</v>
      </c>
      <c r="E201" s="72">
        <v>0</v>
      </c>
      <c r="F201" s="72">
        <v>0</v>
      </c>
      <c r="G201" s="72">
        <v>3</v>
      </c>
      <c r="H201" s="72">
        <v>0</v>
      </c>
      <c r="I201" s="73">
        <f t="shared" si="8"/>
        <v>3</v>
      </c>
      <c r="J201" s="72">
        <v>0</v>
      </c>
      <c r="K201" s="73">
        <f t="shared" si="9"/>
        <v>3</v>
      </c>
      <c r="L201" s="72"/>
      <c r="M201" s="72">
        <v>48</v>
      </c>
      <c r="N201" s="72">
        <v>0</v>
      </c>
      <c r="O201" s="72">
        <v>0</v>
      </c>
      <c r="P201" s="72">
        <v>58</v>
      </c>
      <c r="Q201" s="73">
        <f t="shared" si="10"/>
        <v>106</v>
      </c>
      <c r="R201" s="72">
        <v>5</v>
      </c>
      <c r="S201" s="73">
        <f t="shared" si="11"/>
        <v>111</v>
      </c>
      <c r="T201" s="72"/>
    </row>
    <row r="202" spans="1:20" ht="14.25" customHeight="1" x14ac:dyDescent="0.3">
      <c r="A202" t="s">
        <v>582</v>
      </c>
      <c r="B202" s="60" t="s">
        <v>583</v>
      </c>
      <c r="C202" t="s">
        <v>201</v>
      </c>
      <c r="D202" s="72">
        <v>0</v>
      </c>
      <c r="E202" s="72">
        <v>0</v>
      </c>
      <c r="F202" s="72">
        <v>0</v>
      </c>
      <c r="G202" s="72">
        <v>2</v>
      </c>
      <c r="H202" s="72">
        <v>0</v>
      </c>
      <c r="I202" s="73">
        <f t="shared" si="8"/>
        <v>2</v>
      </c>
      <c r="J202" s="72">
        <v>0</v>
      </c>
      <c r="K202" s="73">
        <f t="shared" si="9"/>
        <v>2</v>
      </c>
      <c r="L202" s="72"/>
      <c r="M202" s="72">
        <v>22</v>
      </c>
      <c r="N202" s="72">
        <v>0</v>
      </c>
      <c r="O202" s="72">
        <v>0</v>
      </c>
      <c r="P202" s="72">
        <v>8</v>
      </c>
      <c r="Q202" s="73">
        <f t="shared" si="10"/>
        <v>30</v>
      </c>
      <c r="R202" s="72">
        <v>0</v>
      </c>
      <c r="S202" s="73">
        <f t="shared" si="11"/>
        <v>30</v>
      </c>
      <c r="T202" s="72"/>
    </row>
    <row r="203" spans="1:20" ht="14.25" customHeight="1" x14ac:dyDescent="0.3">
      <c r="A203" t="s">
        <v>584</v>
      </c>
      <c r="B203" s="60" t="s">
        <v>585</v>
      </c>
      <c r="C203" t="s">
        <v>198</v>
      </c>
      <c r="D203" s="72">
        <v>0</v>
      </c>
      <c r="E203" s="72">
        <v>0</v>
      </c>
      <c r="F203" s="72">
        <v>0</v>
      </c>
      <c r="G203" s="72">
        <v>0</v>
      </c>
      <c r="H203" s="72">
        <v>0</v>
      </c>
      <c r="I203" s="73">
        <f t="shared" ref="I203:I264" si="12">SUM(D203:H203)</f>
        <v>0</v>
      </c>
      <c r="J203" s="72">
        <v>10</v>
      </c>
      <c r="K203" s="73">
        <f t="shared" ref="K203:K264" si="13">SUM(I203:J203)</f>
        <v>10</v>
      </c>
      <c r="L203" s="72"/>
      <c r="M203" s="72">
        <v>0</v>
      </c>
      <c r="N203" s="72">
        <v>6</v>
      </c>
      <c r="O203" s="72">
        <v>0</v>
      </c>
      <c r="P203" s="72">
        <v>0</v>
      </c>
      <c r="Q203" s="73">
        <f t="shared" ref="Q203:Q264" si="14">SUM(M203:P203)</f>
        <v>6</v>
      </c>
      <c r="R203" s="72">
        <v>0</v>
      </c>
      <c r="S203" s="73">
        <f t="shared" ref="S203:S264" si="15">SUM(Q203:R203)</f>
        <v>6</v>
      </c>
      <c r="T203" s="72"/>
    </row>
    <row r="204" spans="1:20" ht="14.25" customHeight="1" x14ac:dyDescent="0.3">
      <c r="A204" t="s">
        <v>586</v>
      </c>
      <c r="B204" s="60" t="s">
        <v>587</v>
      </c>
      <c r="C204" t="s">
        <v>212</v>
      </c>
      <c r="D204" s="72">
        <v>0</v>
      </c>
      <c r="E204" s="72">
        <v>0</v>
      </c>
      <c r="F204" s="72">
        <v>0</v>
      </c>
      <c r="G204" s="72">
        <v>0</v>
      </c>
      <c r="H204" s="72">
        <v>0</v>
      </c>
      <c r="I204" s="73">
        <f t="shared" si="12"/>
        <v>0</v>
      </c>
      <c r="J204" s="72">
        <v>0</v>
      </c>
      <c r="K204" s="73">
        <f t="shared" si="13"/>
        <v>0</v>
      </c>
      <c r="L204" s="72"/>
      <c r="M204" s="72">
        <v>0</v>
      </c>
      <c r="N204" s="72">
        <v>0</v>
      </c>
      <c r="O204" s="72">
        <v>2</v>
      </c>
      <c r="P204" s="72">
        <v>0</v>
      </c>
      <c r="Q204" s="73">
        <f t="shared" si="14"/>
        <v>2</v>
      </c>
      <c r="R204" s="72">
        <v>17</v>
      </c>
      <c r="S204" s="73">
        <f t="shared" si="15"/>
        <v>19</v>
      </c>
      <c r="T204" s="72"/>
    </row>
    <row r="205" spans="1:20" ht="14.25" customHeight="1" x14ac:dyDescent="0.3">
      <c r="A205" t="s">
        <v>588</v>
      </c>
      <c r="B205" s="60" t="s">
        <v>589</v>
      </c>
      <c r="C205" t="s">
        <v>195</v>
      </c>
      <c r="D205" s="72">
        <v>0</v>
      </c>
      <c r="E205" s="72">
        <v>0</v>
      </c>
      <c r="F205" s="72">
        <v>0</v>
      </c>
      <c r="G205" s="72">
        <v>0</v>
      </c>
      <c r="H205" s="72">
        <v>0</v>
      </c>
      <c r="I205" s="73">
        <f t="shared" si="12"/>
        <v>0</v>
      </c>
      <c r="J205" s="72">
        <v>0</v>
      </c>
      <c r="K205" s="73">
        <f t="shared" si="13"/>
        <v>0</v>
      </c>
      <c r="L205" s="72"/>
      <c r="M205" s="72">
        <v>19</v>
      </c>
      <c r="N205" s="72">
        <v>0</v>
      </c>
      <c r="O205" s="72">
        <v>0</v>
      </c>
      <c r="P205" s="72">
        <v>0</v>
      </c>
      <c r="Q205" s="73">
        <f t="shared" si="14"/>
        <v>19</v>
      </c>
      <c r="R205" s="72">
        <v>0</v>
      </c>
      <c r="S205" s="73">
        <f t="shared" si="15"/>
        <v>19</v>
      </c>
      <c r="T205" s="72"/>
    </row>
    <row r="206" spans="1:20" ht="14.25" customHeight="1" x14ac:dyDescent="0.3">
      <c r="A206" t="s">
        <v>590</v>
      </c>
      <c r="B206" s="60" t="s">
        <v>591</v>
      </c>
      <c r="C206" t="s">
        <v>198</v>
      </c>
      <c r="D206" s="72">
        <v>0</v>
      </c>
      <c r="E206" s="72">
        <v>0</v>
      </c>
      <c r="F206" s="72">
        <v>0</v>
      </c>
      <c r="G206" s="72">
        <v>12</v>
      </c>
      <c r="H206" s="72">
        <v>0</v>
      </c>
      <c r="I206" s="73">
        <f t="shared" si="12"/>
        <v>12</v>
      </c>
      <c r="J206" s="72">
        <v>49</v>
      </c>
      <c r="K206" s="73">
        <f t="shared" si="13"/>
        <v>61</v>
      </c>
      <c r="L206" s="72"/>
      <c r="M206" s="72">
        <v>0</v>
      </c>
      <c r="N206" s="72">
        <v>2</v>
      </c>
      <c r="O206" s="72">
        <v>3</v>
      </c>
      <c r="P206" s="72">
        <v>6</v>
      </c>
      <c r="Q206" s="73">
        <f t="shared" si="14"/>
        <v>11</v>
      </c>
      <c r="R206" s="72">
        <v>22</v>
      </c>
      <c r="S206" s="73">
        <f t="shared" si="15"/>
        <v>33</v>
      </c>
      <c r="T206" s="72"/>
    </row>
    <row r="207" spans="1:20" ht="14.25" customHeight="1" x14ac:dyDescent="0.3">
      <c r="A207" t="s">
        <v>592</v>
      </c>
      <c r="B207" s="60" t="s">
        <v>593</v>
      </c>
      <c r="C207" t="s">
        <v>243</v>
      </c>
      <c r="D207" s="72">
        <v>4</v>
      </c>
      <c r="E207" s="72">
        <v>0</v>
      </c>
      <c r="F207" s="72">
        <v>0</v>
      </c>
      <c r="G207" s="72">
        <v>0</v>
      </c>
      <c r="H207" s="72">
        <v>0</v>
      </c>
      <c r="I207" s="73">
        <f t="shared" si="12"/>
        <v>4</v>
      </c>
      <c r="J207" s="72">
        <v>0</v>
      </c>
      <c r="K207" s="73">
        <f t="shared" si="13"/>
        <v>4</v>
      </c>
      <c r="L207" s="72"/>
      <c r="M207" s="72">
        <v>25</v>
      </c>
      <c r="N207" s="72">
        <v>7</v>
      </c>
      <c r="O207" s="72">
        <v>3</v>
      </c>
      <c r="P207" s="72">
        <v>26</v>
      </c>
      <c r="Q207" s="73">
        <f t="shared" si="14"/>
        <v>61</v>
      </c>
      <c r="R207" s="72">
        <v>26</v>
      </c>
      <c r="S207" s="73">
        <f t="shared" si="15"/>
        <v>87</v>
      </c>
      <c r="T207" s="72"/>
    </row>
    <row r="208" spans="1:20" ht="14.25" customHeight="1" x14ac:dyDescent="0.3">
      <c r="A208" t="s">
        <v>594</v>
      </c>
      <c r="B208" s="60" t="s">
        <v>595</v>
      </c>
      <c r="C208" t="s">
        <v>308</v>
      </c>
      <c r="D208" s="72">
        <v>0</v>
      </c>
      <c r="E208" s="72">
        <v>0</v>
      </c>
      <c r="F208" s="72">
        <v>0</v>
      </c>
      <c r="G208" s="72">
        <v>0</v>
      </c>
      <c r="H208" s="72">
        <v>0</v>
      </c>
      <c r="I208" s="73">
        <f t="shared" si="12"/>
        <v>0</v>
      </c>
      <c r="J208" s="72">
        <v>0</v>
      </c>
      <c r="K208" s="73">
        <f t="shared" si="13"/>
        <v>0</v>
      </c>
      <c r="L208" s="72"/>
      <c r="M208" s="72">
        <v>6</v>
      </c>
      <c r="N208" s="72">
        <v>0</v>
      </c>
      <c r="O208" s="72">
        <v>0</v>
      </c>
      <c r="P208" s="72">
        <v>0</v>
      </c>
      <c r="Q208" s="73">
        <f t="shared" si="14"/>
        <v>6</v>
      </c>
      <c r="R208" s="72">
        <v>0</v>
      </c>
      <c r="S208" s="73">
        <f t="shared" si="15"/>
        <v>6</v>
      </c>
      <c r="T208" s="72"/>
    </row>
    <row r="209" spans="1:20" ht="14.25" customHeight="1" x14ac:dyDescent="0.3">
      <c r="A209" t="s">
        <v>596</v>
      </c>
      <c r="B209" s="60" t="s">
        <v>597</v>
      </c>
      <c r="C209" t="s">
        <v>195</v>
      </c>
      <c r="D209" s="72">
        <v>0</v>
      </c>
      <c r="E209" s="72">
        <v>2</v>
      </c>
      <c r="F209" s="72">
        <v>0</v>
      </c>
      <c r="G209" s="72">
        <v>0</v>
      </c>
      <c r="H209" s="72">
        <v>9</v>
      </c>
      <c r="I209" s="73">
        <f t="shared" si="12"/>
        <v>11</v>
      </c>
      <c r="J209" s="72">
        <v>0</v>
      </c>
      <c r="K209" s="73">
        <f t="shared" si="13"/>
        <v>11</v>
      </c>
      <c r="L209" s="72"/>
      <c r="M209" s="72">
        <v>0</v>
      </c>
      <c r="N209" s="72">
        <v>18</v>
      </c>
      <c r="O209" s="72">
        <v>0</v>
      </c>
      <c r="P209" s="72">
        <v>0</v>
      </c>
      <c r="Q209" s="73">
        <f t="shared" si="14"/>
        <v>18</v>
      </c>
      <c r="R209" s="72">
        <v>0</v>
      </c>
      <c r="S209" s="73">
        <f t="shared" si="15"/>
        <v>18</v>
      </c>
      <c r="T209" s="72"/>
    </row>
    <row r="210" spans="1:20" ht="14.25" customHeight="1" x14ac:dyDescent="0.3">
      <c r="A210" t="s">
        <v>598</v>
      </c>
      <c r="B210" s="60" t="s">
        <v>599</v>
      </c>
      <c r="C210" t="s">
        <v>195</v>
      </c>
      <c r="D210" s="72">
        <v>0</v>
      </c>
      <c r="E210" s="72">
        <v>0</v>
      </c>
      <c r="F210" s="72">
        <v>0</v>
      </c>
      <c r="G210" s="72">
        <v>0</v>
      </c>
      <c r="H210" s="72">
        <v>0</v>
      </c>
      <c r="I210" s="73">
        <f t="shared" si="12"/>
        <v>0</v>
      </c>
      <c r="J210" s="72">
        <v>0</v>
      </c>
      <c r="K210" s="73">
        <f t="shared" si="13"/>
        <v>0</v>
      </c>
      <c r="L210" s="72"/>
      <c r="M210" s="72">
        <v>0</v>
      </c>
      <c r="N210" s="72">
        <v>31</v>
      </c>
      <c r="O210" s="72">
        <v>0</v>
      </c>
      <c r="P210" s="72">
        <v>0</v>
      </c>
      <c r="Q210" s="73">
        <f t="shared" si="14"/>
        <v>31</v>
      </c>
      <c r="R210" s="72">
        <v>0</v>
      </c>
      <c r="S210" s="73">
        <f t="shared" si="15"/>
        <v>31</v>
      </c>
      <c r="T210" s="72"/>
    </row>
    <row r="211" spans="1:20" ht="14.25" customHeight="1" x14ac:dyDescent="0.3">
      <c r="A211" t="s">
        <v>600</v>
      </c>
      <c r="B211" s="60" t="s">
        <v>601</v>
      </c>
      <c r="C211" t="s">
        <v>198</v>
      </c>
      <c r="D211" s="72">
        <v>0</v>
      </c>
      <c r="E211" s="72">
        <v>0</v>
      </c>
      <c r="F211" s="72">
        <v>0</v>
      </c>
      <c r="G211" s="72">
        <v>0</v>
      </c>
      <c r="H211" s="72">
        <v>65</v>
      </c>
      <c r="I211" s="73">
        <f t="shared" si="12"/>
        <v>65</v>
      </c>
      <c r="J211" s="72">
        <v>17</v>
      </c>
      <c r="K211" s="73">
        <f t="shared" si="13"/>
        <v>82</v>
      </c>
      <c r="L211" s="72"/>
      <c r="M211" s="72">
        <v>20</v>
      </c>
      <c r="N211" s="72">
        <v>0</v>
      </c>
      <c r="O211" s="72">
        <v>0</v>
      </c>
      <c r="P211" s="72">
        <v>22</v>
      </c>
      <c r="Q211" s="73">
        <f t="shared" si="14"/>
        <v>42</v>
      </c>
      <c r="R211" s="72">
        <v>48</v>
      </c>
      <c r="S211" s="73">
        <f t="shared" si="15"/>
        <v>90</v>
      </c>
      <c r="T211" s="72"/>
    </row>
    <row r="212" spans="1:20" ht="14.25" customHeight="1" x14ac:dyDescent="0.3">
      <c r="A212" t="s">
        <v>602</v>
      </c>
      <c r="B212" s="60" t="s">
        <v>603</v>
      </c>
      <c r="C212" t="s">
        <v>228</v>
      </c>
      <c r="D212" s="72">
        <v>0</v>
      </c>
      <c r="E212" s="72">
        <v>0</v>
      </c>
      <c r="F212" s="72">
        <v>0</v>
      </c>
      <c r="G212" s="72">
        <v>0</v>
      </c>
      <c r="H212" s="72">
        <v>0</v>
      </c>
      <c r="I212" s="73">
        <f t="shared" si="12"/>
        <v>0</v>
      </c>
      <c r="J212" s="72">
        <v>0</v>
      </c>
      <c r="K212" s="73">
        <f t="shared" si="13"/>
        <v>0</v>
      </c>
      <c r="L212" s="72"/>
      <c r="M212" s="72">
        <v>24</v>
      </c>
      <c r="N212" s="72">
        <v>0</v>
      </c>
      <c r="O212" s="72">
        <v>0</v>
      </c>
      <c r="P212" s="72">
        <v>6</v>
      </c>
      <c r="Q212" s="73">
        <f t="shared" si="14"/>
        <v>30</v>
      </c>
      <c r="R212" s="72">
        <v>0</v>
      </c>
      <c r="S212" s="73">
        <f t="shared" si="15"/>
        <v>30</v>
      </c>
      <c r="T212" s="72"/>
    </row>
    <row r="213" spans="1:20" ht="14.25" customHeight="1" x14ac:dyDescent="0.3">
      <c r="A213" t="s">
        <v>604</v>
      </c>
      <c r="B213" s="60" t="s">
        <v>605</v>
      </c>
      <c r="C213" t="s">
        <v>228</v>
      </c>
      <c r="D213" s="72">
        <v>3</v>
      </c>
      <c r="E213" s="72">
        <v>0</v>
      </c>
      <c r="F213" s="72">
        <v>0</v>
      </c>
      <c r="G213" s="72">
        <v>0</v>
      </c>
      <c r="H213" s="72">
        <v>0</v>
      </c>
      <c r="I213" s="73">
        <f t="shared" si="12"/>
        <v>3</v>
      </c>
      <c r="J213" s="72">
        <v>0</v>
      </c>
      <c r="K213" s="73">
        <f t="shared" si="13"/>
        <v>3</v>
      </c>
      <c r="L213" s="72"/>
      <c r="M213" s="72">
        <v>3</v>
      </c>
      <c r="N213" s="72">
        <v>0</v>
      </c>
      <c r="O213" s="72">
        <v>0</v>
      </c>
      <c r="P213" s="72">
        <v>0</v>
      </c>
      <c r="Q213" s="73">
        <f t="shared" si="14"/>
        <v>3</v>
      </c>
      <c r="R213" s="72">
        <v>0</v>
      </c>
      <c r="S213" s="73">
        <f t="shared" si="15"/>
        <v>3</v>
      </c>
      <c r="T213" s="72"/>
    </row>
    <row r="214" spans="1:20" ht="14.25" customHeight="1" x14ac:dyDescent="0.3">
      <c r="A214" t="s">
        <v>606</v>
      </c>
      <c r="B214" s="60" t="s">
        <v>607</v>
      </c>
      <c r="C214" t="s">
        <v>198</v>
      </c>
      <c r="D214" s="72">
        <v>0</v>
      </c>
      <c r="E214" s="72">
        <v>0</v>
      </c>
      <c r="F214" s="72">
        <v>0</v>
      </c>
      <c r="G214" s="72">
        <v>0</v>
      </c>
      <c r="H214" s="72">
        <v>32</v>
      </c>
      <c r="I214" s="73">
        <f t="shared" si="12"/>
        <v>32</v>
      </c>
      <c r="J214" s="72">
        <v>0</v>
      </c>
      <c r="K214" s="73">
        <f t="shared" si="13"/>
        <v>32</v>
      </c>
      <c r="L214" s="72"/>
      <c r="M214" s="72">
        <v>28</v>
      </c>
      <c r="N214" s="72">
        <v>19</v>
      </c>
      <c r="O214" s="72">
        <v>0</v>
      </c>
      <c r="P214" s="72">
        <v>12</v>
      </c>
      <c r="Q214" s="73">
        <f t="shared" si="14"/>
        <v>59</v>
      </c>
      <c r="R214" s="72">
        <v>0</v>
      </c>
      <c r="S214" s="73">
        <f t="shared" si="15"/>
        <v>59</v>
      </c>
      <c r="T214" s="72"/>
    </row>
    <row r="215" spans="1:20" ht="14.25" customHeight="1" x14ac:dyDescent="0.3">
      <c r="A215" t="s">
        <v>608</v>
      </c>
      <c r="B215" s="60" t="s">
        <v>609</v>
      </c>
      <c r="C215" t="s">
        <v>308</v>
      </c>
      <c r="D215" s="72">
        <v>16</v>
      </c>
      <c r="E215" s="72">
        <v>0</v>
      </c>
      <c r="F215" s="72">
        <v>0</v>
      </c>
      <c r="G215" s="72">
        <v>2</v>
      </c>
      <c r="H215" s="72">
        <v>0</v>
      </c>
      <c r="I215" s="73">
        <f t="shared" si="12"/>
        <v>18</v>
      </c>
      <c r="J215" s="72">
        <v>0</v>
      </c>
      <c r="K215" s="73">
        <f t="shared" si="13"/>
        <v>18</v>
      </c>
      <c r="L215" s="72"/>
      <c r="M215" s="72">
        <v>3</v>
      </c>
      <c r="N215" s="72">
        <v>0</v>
      </c>
      <c r="O215" s="72">
        <v>0</v>
      </c>
      <c r="P215" s="72">
        <v>2</v>
      </c>
      <c r="Q215" s="73">
        <f t="shared" si="14"/>
        <v>5</v>
      </c>
      <c r="R215" s="72">
        <v>3</v>
      </c>
      <c r="S215" s="73">
        <f t="shared" si="15"/>
        <v>8</v>
      </c>
      <c r="T215" s="72"/>
    </row>
    <row r="216" spans="1:20" ht="14.25" customHeight="1" x14ac:dyDescent="0.3">
      <c r="A216" t="s">
        <v>610</v>
      </c>
      <c r="B216" s="60" t="s">
        <v>611</v>
      </c>
      <c r="C216" t="s">
        <v>228</v>
      </c>
      <c r="D216" s="72">
        <v>27</v>
      </c>
      <c r="E216" s="72">
        <v>0</v>
      </c>
      <c r="F216" s="72">
        <v>0</v>
      </c>
      <c r="G216" s="72">
        <v>3</v>
      </c>
      <c r="H216" s="72">
        <v>0</v>
      </c>
      <c r="I216" s="73">
        <f t="shared" si="12"/>
        <v>30</v>
      </c>
      <c r="J216" s="72">
        <v>0</v>
      </c>
      <c r="K216" s="73">
        <f t="shared" si="13"/>
        <v>30</v>
      </c>
      <c r="L216" s="72"/>
      <c r="M216" s="72">
        <v>0</v>
      </c>
      <c r="N216" s="72">
        <v>0</v>
      </c>
      <c r="O216" s="72">
        <v>0</v>
      </c>
      <c r="P216" s="72">
        <v>5</v>
      </c>
      <c r="Q216" s="73">
        <f t="shared" si="14"/>
        <v>5</v>
      </c>
      <c r="R216" s="72">
        <v>77</v>
      </c>
      <c r="S216" s="73">
        <f t="shared" si="15"/>
        <v>82</v>
      </c>
      <c r="T216" s="72"/>
    </row>
    <row r="217" spans="1:20" ht="14.25" customHeight="1" x14ac:dyDescent="0.3">
      <c r="A217" t="s">
        <v>612</v>
      </c>
      <c r="B217" s="60" t="s">
        <v>613</v>
      </c>
      <c r="C217" t="s">
        <v>228</v>
      </c>
      <c r="D217" s="72">
        <v>0</v>
      </c>
      <c r="E217" s="72">
        <v>0</v>
      </c>
      <c r="F217" s="72">
        <v>0</v>
      </c>
      <c r="G217" s="72">
        <v>1</v>
      </c>
      <c r="H217" s="72">
        <v>65</v>
      </c>
      <c r="I217" s="73">
        <f t="shared" si="12"/>
        <v>66</v>
      </c>
      <c r="J217" s="72">
        <v>51</v>
      </c>
      <c r="K217" s="73">
        <f t="shared" si="13"/>
        <v>117</v>
      </c>
      <c r="L217" s="72"/>
      <c r="M217" s="72">
        <v>0</v>
      </c>
      <c r="N217" s="72">
        <v>50</v>
      </c>
      <c r="O217" s="72">
        <v>0</v>
      </c>
      <c r="P217" s="72">
        <v>73</v>
      </c>
      <c r="Q217" s="73">
        <f t="shared" si="14"/>
        <v>123</v>
      </c>
      <c r="R217" s="72">
        <v>0</v>
      </c>
      <c r="S217" s="73">
        <f t="shared" si="15"/>
        <v>123</v>
      </c>
      <c r="T217" s="72"/>
    </row>
    <row r="218" spans="1:20" ht="14.25" customHeight="1" x14ac:dyDescent="0.3">
      <c r="A218" t="s">
        <v>614</v>
      </c>
      <c r="B218" s="60" t="s">
        <v>615</v>
      </c>
      <c r="C218" t="s">
        <v>243</v>
      </c>
      <c r="D218" s="72">
        <v>0</v>
      </c>
      <c r="E218" s="72">
        <v>0</v>
      </c>
      <c r="F218" s="72">
        <v>0</v>
      </c>
      <c r="G218" s="72">
        <v>0</v>
      </c>
      <c r="H218" s="72">
        <v>0</v>
      </c>
      <c r="I218" s="73">
        <f t="shared" si="12"/>
        <v>0</v>
      </c>
      <c r="J218" s="72">
        <v>0</v>
      </c>
      <c r="K218" s="73">
        <f t="shared" si="13"/>
        <v>0</v>
      </c>
      <c r="L218" s="72"/>
      <c r="M218" s="72">
        <v>6</v>
      </c>
      <c r="N218" s="72">
        <v>5</v>
      </c>
      <c r="O218" s="72">
        <v>0</v>
      </c>
      <c r="P218" s="72">
        <v>48</v>
      </c>
      <c r="Q218" s="73">
        <f t="shared" si="14"/>
        <v>59</v>
      </c>
      <c r="R218" s="72">
        <v>7</v>
      </c>
      <c r="S218" s="73">
        <f t="shared" si="15"/>
        <v>66</v>
      </c>
      <c r="T218" s="72"/>
    </row>
    <row r="219" spans="1:20" ht="14.25" customHeight="1" x14ac:dyDescent="0.3">
      <c r="A219" t="s">
        <v>616</v>
      </c>
      <c r="B219" s="60" t="s">
        <v>617</v>
      </c>
      <c r="C219" t="s">
        <v>308</v>
      </c>
      <c r="D219" s="72">
        <v>38</v>
      </c>
      <c r="E219" s="72">
        <v>0</v>
      </c>
      <c r="F219" s="72">
        <v>0</v>
      </c>
      <c r="G219" s="72">
        <v>28</v>
      </c>
      <c r="H219" s="72">
        <v>0</v>
      </c>
      <c r="I219" s="73">
        <f t="shared" si="12"/>
        <v>66</v>
      </c>
      <c r="J219" s="72">
        <v>161</v>
      </c>
      <c r="K219" s="73">
        <f t="shared" si="13"/>
        <v>227</v>
      </c>
      <c r="L219" s="72"/>
      <c r="M219" s="72">
        <v>21</v>
      </c>
      <c r="N219" s="72">
        <v>2</v>
      </c>
      <c r="O219" s="72">
        <v>0</v>
      </c>
      <c r="P219" s="72">
        <v>0</v>
      </c>
      <c r="Q219" s="73">
        <f t="shared" si="14"/>
        <v>23</v>
      </c>
      <c r="R219" s="72">
        <v>117</v>
      </c>
      <c r="S219" s="73">
        <f t="shared" si="15"/>
        <v>140</v>
      </c>
      <c r="T219" s="72"/>
    </row>
    <row r="220" spans="1:20" ht="14.25" customHeight="1" x14ac:dyDescent="0.3">
      <c r="A220" t="s">
        <v>618</v>
      </c>
      <c r="B220" s="60" t="s">
        <v>619</v>
      </c>
      <c r="C220" t="s">
        <v>195</v>
      </c>
      <c r="D220" s="72">
        <v>6</v>
      </c>
      <c r="E220" s="72">
        <v>0</v>
      </c>
      <c r="F220" s="72">
        <v>0</v>
      </c>
      <c r="G220" s="72">
        <v>26</v>
      </c>
      <c r="H220" s="72">
        <v>0</v>
      </c>
      <c r="I220" s="73">
        <f t="shared" si="12"/>
        <v>32</v>
      </c>
      <c r="J220" s="72">
        <v>0</v>
      </c>
      <c r="K220" s="73">
        <f t="shared" si="13"/>
        <v>32</v>
      </c>
      <c r="L220" s="72"/>
      <c r="M220" s="72">
        <v>0</v>
      </c>
      <c r="N220" s="72">
        <v>0</v>
      </c>
      <c r="O220" s="72">
        <v>0</v>
      </c>
      <c r="P220" s="72">
        <v>0</v>
      </c>
      <c r="Q220" s="73">
        <f t="shared" si="14"/>
        <v>0</v>
      </c>
      <c r="R220" s="72">
        <v>0</v>
      </c>
      <c r="S220" s="73">
        <f t="shared" si="15"/>
        <v>0</v>
      </c>
      <c r="T220" s="72"/>
    </row>
    <row r="221" spans="1:20" ht="14.25" customHeight="1" x14ac:dyDescent="0.3">
      <c r="A221" t="s">
        <v>620</v>
      </c>
      <c r="B221" s="60" t="s">
        <v>621</v>
      </c>
      <c r="C221" t="s">
        <v>195</v>
      </c>
      <c r="D221" s="72">
        <v>0</v>
      </c>
      <c r="E221" s="72">
        <v>6</v>
      </c>
      <c r="F221" s="72">
        <v>0</v>
      </c>
      <c r="G221" s="72">
        <v>0</v>
      </c>
      <c r="H221" s="72">
        <v>0</v>
      </c>
      <c r="I221" s="73">
        <f t="shared" si="12"/>
        <v>6</v>
      </c>
      <c r="J221" s="72">
        <v>0</v>
      </c>
      <c r="K221" s="73">
        <f t="shared" si="13"/>
        <v>6</v>
      </c>
      <c r="L221" s="72"/>
      <c r="M221" s="72">
        <v>19</v>
      </c>
      <c r="N221" s="72">
        <v>20</v>
      </c>
      <c r="O221" s="72">
        <v>0</v>
      </c>
      <c r="P221" s="72">
        <v>17</v>
      </c>
      <c r="Q221" s="73">
        <f t="shared" si="14"/>
        <v>56</v>
      </c>
      <c r="R221" s="72">
        <v>0</v>
      </c>
      <c r="S221" s="73">
        <f t="shared" si="15"/>
        <v>56</v>
      </c>
      <c r="T221" s="72"/>
    </row>
    <row r="222" spans="1:20" ht="14.25" customHeight="1" x14ac:dyDescent="0.3">
      <c r="A222" t="s">
        <v>622</v>
      </c>
      <c r="B222" s="60" t="s">
        <v>623</v>
      </c>
      <c r="C222" t="s">
        <v>243</v>
      </c>
      <c r="D222" s="72">
        <v>0</v>
      </c>
      <c r="E222" s="72">
        <v>0</v>
      </c>
      <c r="F222" s="72">
        <v>0</v>
      </c>
      <c r="G222" s="72">
        <v>0</v>
      </c>
      <c r="H222" s="72">
        <v>0</v>
      </c>
      <c r="I222" s="73">
        <f t="shared" si="12"/>
        <v>0</v>
      </c>
      <c r="J222" s="72">
        <v>0</v>
      </c>
      <c r="K222" s="73">
        <f t="shared" si="13"/>
        <v>0</v>
      </c>
      <c r="L222" s="72"/>
      <c r="M222" s="72">
        <v>13</v>
      </c>
      <c r="N222" s="72">
        <v>0</v>
      </c>
      <c r="O222" s="72">
        <v>0</v>
      </c>
      <c r="P222" s="72">
        <v>0</v>
      </c>
      <c r="Q222" s="73">
        <f t="shared" si="14"/>
        <v>13</v>
      </c>
      <c r="R222" s="72">
        <v>0</v>
      </c>
      <c r="S222" s="73">
        <f t="shared" si="15"/>
        <v>13</v>
      </c>
      <c r="T222" s="72"/>
    </row>
    <row r="223" spans="1:20" ht="14.25" customHeight="1" x14ac:dyDescent="0.3">
      <c r="A223" t="s">
        <v>624</v>
      </c>
      <c r="B223" s="60" t="s">
        <v>625</v>
      </c>
      <c r="C223" t="s">
        <v>198</v>
      </c>
      <c r="D223" s="72">
        <v>4</v>
      </c>
      <c r="E223" s="72">
        <v>0</v>
      </c>
      <c r="F223" s="72">
        <v>0</v>
      </c>
      <c r="G223" s="72">
        <v>0</v>
      </c>
      <c r="H223" s="72">
        <v>0</v>
      </c>
      <c r="I223" s="73">
        <f t="shared" si="12"/>
        <v>4</v>
      </c>
      <c r="J223" s="72">
        <v>0</v>
      </c>
      <c r="K223" s="73">
        <f t="shared" si="13"/>
        <v>4</v>
      </c>
      <c r="L223" s="72"/>
      <c r="M223" s="72">
        <v>19</v>
      </c>
      <c r="N223" s="72">
        <v>0</v>
      </c>
      <c r="O223" s="72">
        <v>0</v>
      </c>
      <c r="P223" s="72">
        <v>0</v>
      </c>
      <c r="Q223" s="73">
        <f t="shared" si="14"/>
        <v>19</v>
      </c>
      <c r="R223" s="72">
        <v>18</v>
      </c>
      <c r="S223" s="73">
        <f t="shared" si="15"/>
        <v>37</v>
      </c>
      <c r="T223" s="72"/>
    </row>
    <row r="224" spans="1:20" ht="14.25" customHeight="1" x14ac:dyDescent="0.3">
      <c r="A224" t="s">
        <v>626</v>
      </c>
      <c r="B224" s="60" t="s">
        <v>627</v>
      </c>
      <c r="C224" t="s">
        <v>243</v>
      </c>
      <c r="D224" s="72">
        <v>0</v>
      </c>
      <c r="E224" s="72">
        <v>0</v>
      </c>
      <c r="F224" s="72">
        <v>0</v>
      </c>
      <c r="G224" s="72">
        <v>10</v>
      </c>
      <c r="H224" s="72">
        <v>0</v>
      </c>
      <c r="I224" s="73">
        <f t="shared" si="12"/>
        <v>10</v>
      </c>
      <c r="J224" s="72">
        <v>20</v>
      </c>
      <c r="K224" s="73">
        <f t="shared" si="13"/>
        <v>30</v>
      </c>
      <c r="L224" s="72"/>
      <c r="M224" s="72">
        <v>22</v>
      </c>
      <c r="N224" s="72">
        <v>4</v>
      </c>
      <c r="O224" s="72">
        <v>2</v>
      </c>
      <c r="P224" s="72">
        <v>1</v>
      </c>
      <c r="Q224" s="73">
        <f t="shared" si="14"/>
        <v>29</v>
      </c>
      <c r="R224" s="72">
        <v>10</v>
      </c>
      <c r="S224" s="73">
        <f t="shared" si="15"/>
        <v>39</v>
      </c>
      <c r="T224" s="72"/>
    </row>
    <row r="225" spans="1:20" ht="14.25" customHeight="1" x14ac:dyDescent="0.3">
      <c r="A225" t="s">
        <v>628</v>
      </c>
      <c r="B225" s="60" t="s">
        <v>629</v>
      </c>
      <c r="C225" t="s">
        <v>228</v>
      </c>
      <c r="D225" s="72">
        <v>68</v>
      </c>
      <c r="E225" s="72">
        <v>120</v>
      </c>
      <c r="F225" s="72">
        <v>0</v>
      </c>
      <c r="G225" s="72">
        <v>0</v>
      </c>
      <c r="H225" s="72">
        <v>184</v>
      </c>
      <c r="I225" s="73">
        <f t="shared" si="12"/>
        <v>372</v>
      </c>
      <c r="J225" s="72">
        <v>337</v>
      </c>
      <c r="K225" s="73">
        <f t="shared" si="13"/>
        <v>709</v>
      </c>
      <c r="L225" s="72"/>
      <c r="M225" s="72">
        <v>80</v>
      </c>
      <c r="N225" s="72">
        <v>25</v>
      </c>
      <c r="O225" s="72">
        <v>0</v>
      </c>
      <c r="P225" s="72">
        <v>29</v>
      </c>
      <c r="Q225" s="73">
        <f t="shared" si="14"/>
        <v>134</v>
      </c>
      <c r="R225" s="72">
        <v>232</v>
      </c>
      <c r="S225" s="73">
        <f t="shared" si="15"/>
        <v>366</v>
      </c>
      <c r="T225" s="72"/>
    </row>
    <row r="226" spans="1:20" ht="14.25" customHeight="1" x14ac:dyDescent="0.3">
      <c r="A226" t="s">
        <v>630</v>
      </c>
      <c r="B226" s="60" t="s">
        <v>631</v>
      </c>
      <c r="C226" t="s">
        <v>212</v>
      </c>
      <c r="D226" s="72">
        <v>8</v>
      </c>
      <c r="E226" s="72">
        <v>0</v>
      </c>
      <c r="F226" s="72">
        <v>0</v>
      </c>
      <c r="G226" s="72">
        <v>4</v>
      </c>
      <c r="H226" s="72">
        <v>0</v>
      </c>
      <c r="I226" s="73">
        <f t="shared" si="12"/>
        <v>12</v>
      </c>
      <c r="J226" s="72">
        <v>0</v>
      </c>
      <c r="K226" s="73">
        <f t="shared" si="13"/>
        <v>12</v>
      </c>
      <c r="L226" s="72"/>
      <c r="M226" s="72">
        <v>0</v>
      </c>
      <c r="N226" s="72">
        <v>0</v>
      </c>
      <c r="O226" s="72">
        <v>0</v>
      </c>
      <c r="P226" s="72">
        <v>10</v>
      </c>
      <c r="Q226" s="73">
        <f t="shared" si="14"/>
        <v>10</v>
      </c>
      <c r="R226" s="72">
        <v>3</v>
      </c>
      <c r="S226" s="73">
        <f t="shared" si="15"/>
        <v>13</v>
      </c>
      <c r="T226" s="72"/>
    </row>
    <row r="227" spans="1:20" ht="14.25" customHeight="1" x14ac:dyDescent="0.3">
      <c r="A227" t="s">
        <v>632</v>
      </c>
      <c r="B227" s="60" t="s">
        <v>633</v>
      </c>
      <c r="C227" t="s">
        <v>195</v>
      </c>
      <c r="D227" s="72">
        <v>3</v>
      </c>
      <c r="E227" s="72">
        <v>0</v>
      </c>
      <c r="F227" s="72">
        <v>0</v>
      </c>
      <c r="G227" s="72">
        <v>1</v>
      </c>
      <c r="H227" s="72">
        <v>21</v>
      </c>
      <c r="I227" s="73">
        <f t="shared" si="12"/>
        <v>25</v>
      </c>
      <c r="J227" s="72">
        <v>0</v>
      </c>
      <c r="K227" s="73">
        <f t="shared" si="13"/>
        <v>25</v>
      </c>
      <c r="L227" s="72"/>
      <c r="M227" s="72">
        <v>22</v>
      </c>
      <c r="N227" s="72">
        <v>0</v>
      </c>
      <c r="O227" s="72">
        <v>0</v>
      </c>
      <c r="P227" s="72">
        <v>13</v>
      </c>
      <c r="Q227" s="73">
        <f t="shared" si="14"/>
        <v>35</v>
      </c>
      <c r="R227" s="72">
        <v>0</v>
      </c>
      <c r="S227" s="73">
        <f t="shared" si="15"/>
        <v>35</v>
      </c>
      <c r="T227" s="72"/>
    </row>
    <row r="228" spans="1:20" ht="14.25" customHeight="1" x14ac:dyDescent="0.3">
      <c r="A228" t="s">
        <v>634</v>
      </c>
      <c r="B228" s="60" t="s">
        <v>635</v>
      </c>
      <c r="C228" t="s">
        <v>243</v>
      </c>
      <c r="D228" s="72">
        <v>10</v>
      </c>
      <c r="E228" s="72">
        <v>6</v>
      </c>
      <c r="F228" s="72">
        <v>0</v>
      </c>
      <c r="G228" s="72">
        <v>0</v>
      </c>
      <c r="H228" s="72">
        <v>11</v>
      </c>
      <c r="I228" s="73">
        <f t="shared" si="12"/>
        <v>27</v>
      </c>
      <c r="J228" s="72">
        <v>0</v>
      </c>
      <c r="K228" s="73">
        <f t="shared" si="13"/>
        <v>27</v>
      </c>
      <c r="L228" s="72"/>
      <c r="M228" s="72">
        <v>6</v>
      </c>
      <c r="N228" s="72">
        <v>2</v>
      </c>
      <c r="O228" s="72">
        <v>0</v>
      </c>
      <c r="P228" s="72">
        <v>2</v>
      </c>
      <c r="Q228" s="73">
        <f t="shared" si="14"/>
        <v>10</v>
      </c>
      <c r="R228" s="72">
        <v>0</v>
      </c>
      <c r="S228" s="73">
        <f t="shared" si="15"/>
        <v>10</v>
      </c>
      <c r="T228" s="72"/>
    </row>
    <row r="229" spans="1:20" ht="14.25" customHeight="1" x14ac:dyDescent="0.3">
      <c r="A229" t="s">
        <v>636</v>
      </c>
      <c r="B229" s="60" t="s">
        <v>637</v>
      </c>
      <c r="C229" t="s">
        <v>195</v>
      </c>
      <c r="D229" s="72">
        <v>2</v>
      </c>
      <c r="E229" s="72">
        <v>57</v>
      </c>
      <c r="F229" s="72">
        <v>0</v>
      </c>
      <c r="G229" s="72">
        <v>106</v>
      </c>
      <c r="H229" s="72">
        <v>0</v>
      </c>
      <c r="I229" s="73">
        <f t="shared" si="12"/>
        <v>165</v>
      </c>
      <c r="J229" s="72">
        <v>0</v>
      </c>
      <c r="K229" s="73">
        <f t="shared" si="13"/>
        <v>165</v>
      </c>
      <c r="L229" s="72"/>
      <c r="M229" s="72">
        <v>27</v>
      </c>
      <c r="N229" s="72">
        <v>0</v>
      </c>
      <c r="O229" s="72">
        <v>0</v>
      </c>
      <c r="P229" s="72">
        <v>26</v>
      </c>
      <c r="Q229" s="73">
        <f t="shared" si="14"/>
        <v>53</v>
      </c>
      <c r="R229" s="72">
        <v>0</v>
      </c>
      <c r="S229" s="73">
        <f t="shared" si="15"/>
        <v>53</v>
      </c>
      <c r="T229" s="72"/>
    </row>
    <row r="230" spans="1:20" ht="14.25" customHeight="1" x14ac:dyDescent="0.3">
      <c r="A230" t="s">
        <v>638</v>
      </c>
      <c r="B230" s="60" t="s">
        <v>639</v>
      </c>
      <c r="C230" t="s">
        <v>212</v>
      </c>
      <c r="D230" s="72">
        <v>4</v>
      </c>
      <c r="E230" s="72">
        <v>0</v>
      </c>
      <c r="F230" s="72">
        <v>0</v>
      </c>
      <c r="G230" s="72">
        <v>0</v>
      </c>
      <c r="H230" s="72">
        <v>0</v>
      </c>
      <c r="I230" s="73">
        <f t="shared" si="12"/>
        <v>4</v>
      </c>
      <c r="J230" s="72">
        <v>0</v>
      </c>
      <c r="K230" s="73">
        <f t="shared" si="13"/>
        <v>4</v>
      </c>
      <c r="L230" s="72"/>
      <c r="M230" s="72">
        <v>0</v>
      </c>
      <c r="N230" s="72">
        <v>0</v>
      </c>
      <c r="O230" s="72">
        <v>0</v>
      </c>
      <c r="P230" s="72">
        <v>0</v>
      </c>
      <c r="Q230" s="73">
        <f t="shared" si="14"/>
        <v>0</v>
      </c>
      <c r="R230" s="72">
        <v>0</v>
      </c>
      <c r="S230" s="73">
        <f t="shared" si="15"/>
        <v>0</v>
      </c>
      <c r="T230" s="72"/>
    </row>
    <row r="231" spans="1:20" ht="14.25" customHeight="1" x14ac:dyDescent="0.3">
      <c r="A231" t="s">
        <v>640</v>
      </c>
      <c r="B231" s="60" t="s">
        <v>641</v>
      </c>
      <c r="C231" t="s">
        <v>212</v>
      </c>
      <c r="D231" s="72">
        <v>0</v>
      </c>
      <c r="E231" s="72">
        <v>0</v>
      </c>
      <c r="F231" s="72">
        <v>0</v>
      </c>
      <c r="G231" s="72">
        <v>0</v>
      </c>
      <c r="H231" s="72">
        <v>34</v>
      </c>
      <c r="I231" s="73">
        <f t="shared" si="12"/>
        <v>34</v>
      </c>
      <c r="J231" s="72">
        <v>0</v>
      </c>
      <c r="K231" s="73">
        <f t="shared" si="13"/>
        <v>34</v>
      </c>
      <c r="L231" s="72"/>
      <c r="M231" s="72">
        <v>0</v>
      </c>
      <c r="N231" s="72">
        <v>0</v>
      </c>
      <c r="O231" s="72">
        <v>0</v>
      </c>
      <c r="P231" s="72">
        <v>0</v>
      </c>
      <c r="Q231" s="73">
        <f t="shared" si="14"/>
        <v>0</v>
      </c>
      <c r="R231" s="72">
        <v>0</v>
      </c>
      <c r="S231" s="73">
        <f t="shared" si="15"/>
        <v>0</v>
      </c>
      <c r="T231" s="72"/>
    </row>
    <row r="232" spans="1:20" ht="14.25" customHeight="1" x14ac:dyDescent="0.3">
      <c r="A232" t="s">
        <v>642</v>
      </c>
      <c r="B232" s="60" t="s">
        <v>643</v>
      </c>
      <c r="C232" t="s">
        <v>243</v>
      </c>
      <c r="D232" s="72">
        <v>0</v>
      </c>
      <c r="E232" s="72">
        <v>0</v>
      </c>
      <c r="F232" s="72">
        <v>0</v>
      </c>
      <c r="G232" s="72">
        <v>0</v>
      </c>
      <c r="H232" s="72">
        <v>0</v>
      </c>
      <c r="I232" s="73">
        <f t="shared" si="12"/>
        <v>0</v>
      </c>
      <c r="J232" s="72">
        <v>0</v>
      </c>
      <c r="K232" s="73">
        <f t="shared" si="13"/>
        <v>0</v>
      </c>
      <c r="L232" s="72"/>
      <c r="M232" s="72">
        <v>9</v>
      </c>
      <c r="N232" s="72">
        <v>0</v>
      </c>
      <c r="O232" s="72">
        <v>0</v>
      </c>
      <c r="P232" s="72">
        <v>0</v>
      </c>
      <c r="Q232" s="73">
        <f t="shared" si="14"/>
        <v>9</v>
      </c>
      <c r="R232" s="72">
        <v>8</v>
      </c>
      <c r="S232" s="73">
        <f t="shared" si="15"/>
        <v>17</v>
      </c>
      <c r="T232" s="72"/>
    </row>
    <row r="233" spans="1:20" ht="14.25" customHeight="1" x14ac:dyDescent="0.3">
      <c r="A233" t="s">
        <v>644</v>
      </c>
      <c r="B233" s="60" t="s">
        <v>645</v>
      </c>
      <c r="C233" t="s">
        <v>243</v>
      </c>
      <c r="D233" s="72">
        <v>0</v>
      </c>
      <c r="E233" s="72">
        <v>0</v>
      </c>
      <c r="F233" s="72">
        <v>0</v>
      </c>
      <c r="G233" s="72">
        <v>0</v>
      </c>
      <c r="H233" s="72">
        <v>0</v>
      </c>
      <c r="I233" s="73">
        <f t="shared" si="12"/>
        <v>0</v>
      </c>
      <c r="J233" s="72">
        <v>5</v>
      </c>
      <c r="K233" s="73">
        <f t="shared" si="13"/>
        <v>5</v>
      </c>
      <c r="L233" s="72"/>
      <c r="M233" s="72">
        <v>26</v>
      </c>
      <c r="N233" s="72">
        <v>0</v>
      </c>
      <c r="O233" s="72">
        <v>0</v>
      </c>
      <c r="P233" s="72">
        <v>5</v>
      </c>
      <c r="Q233" s="73">
        <f t="shared" si="14"/>
        <v>31</v>
      </c>
      <c r="R233" s="72">
        <v>0</v>
      </c>
      <c r="S233" s="73">
        <f t="shared" si="15"/>
        <v>31</v>
      </c>
      <c r="T233" s="72"/>
    </row>
    <row r="234" spans="1:20" ht="14.25" customHeight="1" x14ac:dyDescent="0.3">
      <c r="A234" t="s">
        <v>646</v>
      </c>
      <c r="B234" s="60" t="s">
        <v>647</v>
      </c>
      <c r="C234" t="s">
        <v>198</v>
      </c>
      <c r="D234" s="72">
        <v>0</v>
      </c>
      <c r="E234" s="72">
        <v>0</v>
      </c>
      <c r="F234" s="72">
        <v>0</v>
      </c>
      <c r="G234" s="72">
        <v>15</v>
      </c>
      <c r="H234" s="72">
        <v>0</v>
      </c>
      <c r="I234" s="73">
        <f t="shared" si="12"/>
        <v>15</v>
      </c>
      <c r="J234" s="72">
        <v>0</v>
      </c>
      <c r="K234" s="73">
        <f t="shared" si="13"/>
        <v>15</v>
      </c>
      <c r="L234" s="72"/>
      <c r="M234" s="72">
        <v>0</v>
      </c>
      <c r="N234" s="72">
        <v>0</v>
      </c>
      <c r="O234" s="72">
        <v>0</v>
      </c>
      <c r="P234" s="72">
        <v>42</v>
      </c>
      <c r="Q234" s="73">
        <f t="shared" si="14"/>
        <v>42</v>
      </c>
      <c r="R234" s="72">
        <v>0</v>
      </c>
      <c r="S234" s="73">
        <f t="shared" si="15"/>
        <v>42</v>
      </c>
      <c r="T234" s="72"/>
    </row>
    <row r="235" spans="1:20" ht="14.25" customHeight="1" x14ac:dyDescent="0.3">
      <c r="A235" t="s">
        <v>648</v>
      </c>
      <c r="B235" s="60" t="s">
        <v>649</v>
      </c>
      <c r="C235" t="s">
        <v>195</v>
      </c>
      <c r="D235" s="72">
        <v>0</v>
      </c>
      <c r="E235" s="72">
        <v>0</v>
      </c>
      <c r="F235" s="72">
        <v>0</v>
      </c>
      <c r="G235" s="72">
        <v>15</v>
      </c>
      <c r="H235" s="72">
        <v>0</v>
      </c>
      <c r="I235" s="73">
        <f t="shared" si="12"/>
        <v>15</v>
      </c>
      <c r="J235" s="72">
        <v>0</v>
      </c>
      <c r="K235" s="73">
        <f t="shared" si="13"/>
        <v>15</v>
      </c>
      <c r="L235" s="72"/>
      <c r="M235" s="72">
        <v>0</v>
      </c>
      <c r="N235" s="72">
        <v>0</v>
      </c>
      <c r="O235" s="72">
        <v>0</v>
      </c>
      <c r="P235" s="72">
        <v>0</v>
      </c>
      <c r="Q235" s="73">
        <f t="shared" si="14"/>
        <v>0</v>
      </c>
      <c r="R235" s="72">
        <v>0</v>
      </c>
      <c r="S235" s="73">
        <f t="shared" si="15"/>
        <v>0</v>
      </c>
      <c r="T235" s="72"/>
    </row>
    <row r="236" spans="1:20" ht="14.25" customHeight="1" x14ac:dyDescent="0.3">
      <c r="A236" t="s">
        <v>650</v>
      </c>
      <c r="B236" s="60" t="s">
        <v>651</v>
      </c>
      <c r="C236" t="s">
        <v>212</v>
      </c>
      <c r="D236" s="72">
        <v>0</v>
      </c>
      <c r="E236" s="72">
        <v>0</v>
      </c>
      <c r="F236" s="72">
        <v>0</v>
      </c>
      <c r="G236" s="72">
        <v>2</v>
      </c>
      <c r="H236" s="72">
        <v>0</v>
      </c>
      <c r="I236" s="73">
        <f t="shared" si="12"/>
        <v>2</v>
      </c>
      <c r="J236" s="72">
        <v>0</v>
      </c>
      <c r="K236" s="73">
        <f t="shared" si="13"/>
        <v>2</v>
      </c>
      <c r="L236" s="72"/>
      <c r="M236" s="72">
        <v>16</v>
      </c>
      <c r="N236" s="72">
        <v>0</v>
      </c>
      <c r="O236" s="72">
        <v>0</v>
      </c>
      <c r="P236" s="72">
        <v>8</v>
      </c>
      <c r="Q236" s="73">
        <f t="shared" si="14"/>
        <v>24</v>
      </c>
      <c r="R236" s="72">
        <v>0</v>
      </c>
      <c r="S236" s="73">
        <f t="shared" si="15"/>
        <v>24</v>
      </c>
      <c r="T236" s="72"/>
    </row>
    <row r="237" spans="1:20" ht="14.25" customHeight="1" x14ac:dyDescent="0.3">
      <c r="A237" t="s">
        <v>652</v>
      </c>
      <c r="B237" s="60" t="s">
        <v>653</v>
      </c>
      <c r="C237" t="s">
        <v>195</v>
      </c>
      <c r="D237" s="72">
        <v>13</v>
      </c>
      <c r="E237" s="72">
        <v>0</v>
      </c>
      <c r="F237" s="72">
        <v>0</v>
      </c>
      <c r="G237" s="72">
        <v>0</v>
      </c>
      <c r="H237" s="72">
        <v>0</v>
      </c>
      <c r="I237" s="73">
        <f t="shared" si="12"/>
        <v>13</v>
      </c>
      <c r="J237" s="72">
        <v>0</v>
      </c>
      <c r="K237" s="73">
        <f t="shared" si="13"/>
        <v>13</v>
      </c>
      <c r="L237" s="72"/>
      <c r="M237" s="72">
        <v>33</v>
      </c>
      <c r="N237" s="72">
        <v>0</v>
      </c>
      <c r="O237" s="72">
        <v>0</v>
      </c>
      <c r="P237" s="72">
        <v>0</v>
      </c>
      <c r="Q237" s="73">
        <f t="shared" si="14"/>
        <v>33</v>
      </c>
      <c r="R237" s="72">
        <v>0</v>
      </c>
      <c r="S237" s="73">
        <f t="shared" si="15"/>
        <v>33</v>
      </c>
      <c r="T237" s="72"/>
    </row>
    <row r="238" spans="1:20" ht="14.25" customHeight="1" x14ac:dyDescent="0.3">
      <c r="A238" t="s">
        <v>654</v>
      </c>
      <c r="B238" s="60" t="s">
        <v>655</v>
      </c>
      <c r="C238" t="s">
        <v>215</v>
      </c>
      <c r="D238" s="72">
        <v>11</v>
      </c>
      <c r="E238" s="72">
        <v>0</v>
      </c>
      <c r="F238" s="72">
        <v>0</v>
      </c>
      <c r="G238" s="72">
        <v>3</v>
      </c>
      <c r="H238" s="72">
        <v>69</v>
      </c>
      <c r="I238" s="73">
        <f t="shared" si="12"/>
        <v>83</v>
      </c>
      <c r="J238" s="72">
        <v>20</v>
      </c>
      <c r="K238" s="73">
        <f t="shared" si="13"/>
        <v>103</v>
      </c>
      <c r="L238" s="72"/>
      <c r="M238" s="72">
        <v>40</v>
      </c>
      <c r="N238" s="72">
        <v>0</v>
      </c>
      <c r="O238" s="72">
        <v>0</v>
      </c>
      <c r="P238" s="72">
        <v>13</v>
      </c>
      <c r="Q238" s="73">
        <f t="shared" si="14"/>
        <v>53</v>
      </c>
      <c r="R238" s="72">
        <v>41</v>
      </c>
      <c r="S238" s="73">
        <f t="shared" si="15"/>
        <v>94</v>
      </c>
    </row>
    <row r="239" spans="1:20" ht="14.25" customHeight="1" x14ac:dyDescent="0.3">
      <c r="A239" t="s">
        <v>656</v>
      </c>
      <c r="B239" s="60" t="s">
        <v>657</v>
      </c>
      <c r="C239" t="s">
        <v>228</v>
      </c>
      <c r="D239" s="72">
        <v>0</v>
      </c>
      <c r="E239" s="72">
        <v>8</v>
      </c>
      <c r="F239" s="72">
        <v>0</v>
      </c>
      <c r="G239" s="72">
        <v>8</v>
      </c>
      <c r="H239" s="72">
        <v>0</v>
      </c>
      <c r="I239" s="73">
        <f t="shared" si="12"/>
        <v>16</v>
      </c>
      <c r="J239" s="72">
        <v>115</v>
      </c>
      <c r="K239" s="73">
        <f t="shared" si="13"/>
        <v>131</v>
      </c>
      <c r="L239" s="72"/>
      <c r="M239" s="72">
        <v>24</v>
      </c>
      <c r="N239" s="72">
        <v>0</v>
      </c>
      <c r="O239" s="72">
        <v>0</v>
      </c>
      <c r="P239" s="72">
        <v>0</v>
      </c>
      <c r="Q239" s="73">
        <f t="shared" si="14"/>
        <v>24</v>
      </c>
      <c r="R239" s="72">
        <v>3</v>
      </c>
      <c r="S239" s="73">
        <f t="shared" si="15"/>
        <v>27</v>
      </c>
    </row>
    <row r="240" spans="1:20" ht="14.25" customHeight="1" x14ac:dyDescent="0.3">
      <c r="A240" t="s">
        <v>658</v>
      </c>
      <c r="B240" s="60" t="s">
        <v>659</v>
      </c>
      <c r="C240" t="s">
        <v>198</v>
      </c>
      <c r="D240" s="72">
        <v>0</v>
      </c>
      <c r="E240" s="72">
        <v>0</v>
      </c>
      <c r="F240" s="72">
        <v>0</v>
      </c>
      <c r="G240" s="72">
        <v>0</v>
      </c>
      <c r="H240" s="72">
        <v>75</v>
      </c>
      <c r="I240" s="73">
        <f t="shared" si="12"/>
        <v>75</v>
      </c>
      <c r="J240" s="72">
        <v>159</v>
      </c>
      <c r="K240" s="73">
        <f t="shared" si="13"/>
        <v>234</v>
      </c>
      <c r="L240" s="72"/>
      <c r="M240" s="72">
        <v>12</v>
      </c>
      <c r="N240" s="72">
        <v>0</v>
      </c>
      <c r="O240" s="72">
        <v>0</v>
      </c>
      <c r="P240" s="72">
        <v>41</v>
      </c>
      <c r="Q240" s="73">
        <f t="shared" si="14"/>
        <v>53</v>
      </c>
      <c r="R240" s="72">
        <v>63</v>
      </c>
      <c r="S240" s="73">
        <f t="shared" si="15"/>
        <v>116</v>
      </c>
    </row>
    <row r="241" spans="1:19" ht="14.25" customHeight="1" x14ac:dyDescent="0.3">
      <c r="A241" t="s">
        <v>660</v>
      </c>
      <c r="B241" s="60" t="s">
        <v>661</v>
      </c>
      <c r="C241" t="s">
        <v>228</v>
      </c>
      <c r="D241" s="72">
        <v>51</v>
      </c>
      <c r="E241" s="72">
        <v>41</v>
      </c>
      <c r="F241" s="72">
        <v>0</v>
      </c>
      <c r="G241" s="72">
        <v>6</v>
      </c>
      <c r="H241" s="72">
        <v>0</v>
      </c>
      <c r="I241" s="73">
        <f t="shared" si="12"/>
        <v>98</v>
      </c>
      <c r="J241" s="72">
        <v>0</v>
      </c>
      <c r="K241" s="73">
        <f t="shared" si="13"/>
        <v>98</v>
      </c>
      <c r="L241" s="72"/>
      <c r="M241" s="72">
        <v>44</v>
      </c>
      <c r="N241" s="72">
        <v>0</v>
      </c>
      <c r="O241" s="72">
        <v>0</v>
      </c>
      <c r="P241" s="72">
        <v>18</v>
      </c>
      <c r="Q241" s="73">
        <f t="shared" si="14"/>
        <v>62</v>
      </c>
      <c r="R241" s="72">
        <v>0</v>
      </c>
      <c r="S241" s="73">
        <f t="shared" si="15"/>
        <v>62</v>
      </c>
    </row>
    <row r="242" spans="1:19" ht="14.25" customHeight="1" x14ac:dyDescent="0.3">
      <c r="A242" t="s">
        <v>662</v>
      </c>
      <c r="B242" s="60" t="s">
        <v>663</v>
      </c>
      <c r="C242" t="s">
        <v>212</v>
      </c>
      <c r="D242" s="72">
        <v>40</v>
      </c>
      <c r="E242" s="72">
        <v>5</v>
      </c>
      <c r="F242" s="72">
        <v>0</v>
      </c>
      <c r="G242" s="72">
        <v>36</v>
      </c>
      <c r="H242" s="72">
        <v>0</v>
      </c>
      <c r="I242" s="73">
        <f t="shared" si="12"/>
        <v>81</v>
      </c>
      <c r="J242" s="72">
        <v>255</v>
      </c>
      <c r="K242" s="73">
        <f t="shared" si="13"/>
        <v>336</v>
      </c>
      <c r="L242" s="72"/>
      <c r="M242" s="72">
        <v>0</v>
      </c>
      <c r="N242" s="72">
        <v>6</v>
      </c>
      <c r="O242" s="72">
        <v>0</v>
      </c>
      <c r="P242" s="72">
        <v>0</v>
      </c>
      <c r="Q242" s="73">
        <f t="shared" si="14"/>
        <v>6</v>
      </c>
      <c r="R242" s="72">
        <v>0</v>
      </c>
      <c r="S242" s="73">
        <f t="shared" si="15"/>
        <v>6</v>
      </c>
    </row>
    <row r="243" spans="1:19" ht="14.25" customHeight="1" x14ac:dyDescent="0.3">
      <c r="A243" t="s">
        <v>664</v>
      </c>
      <c r="B243" s="60" t="s">
        <v>665</v>
      </c>
      <c r="C243" t="s">
        <v>195</v>
      </c>
      <c r="D243" s="72">
        <v>21</v>
      </c>
      <c r="E243" s="72">
        <v>0</v>
      </c>
      <c r="F243" s="72">
        <v>0</v>
      </c>
      <c r="G243" s="72">
        <v>15</v>
      </c>
      <c r="H243" s="72">
        <v>0</v>
      </c>
      <c r="I243" s="73">
        <f t="shared" si="12"/>
        <v>36</v>
      </c>
      <c r="J243" s="72">
        <v>0</v>
      </c>
      <c r="K243" s="73">
        <f t="shared" si="13"/>
        <v>36</v>
      </c>
      <c r="L243" s="72"/>
      <c r="M243" s="72">
        <v>0</v>
      </c>
      <c r="N243" s="72">
        <v>0</v>
      </c>
      <c r="O243" s="72">
        <v>0</v>
      </c>
      <c r="P243" s="72">
        <v>0</v>
      </c>
      <c r="Q243" s="73">
        <f t="shared" si="14"/>
        <v>0</v>
      </c>
      <c r="R243" s="72">
        <v>0</v>
      </c>
      <c r="S243" s="73">
        <f t="shared" si="15"/>
        <v>0</v>
      </c>
    </row>
    <row r="244" spans="1:19" ht="14.25" customHeight="1" x14ac:dyDescent="0.3">
      <c r="A244" t="s">
        <v>666</v>
      </c>
      <c r="B244" s="60" t="s">
        <v>667</v>
      </c>
      <c r="C244" t="s">
        <v>195</v>
      </c>
      <c r="D244" s="72">
        <v>0</v>
      </c>
      <c r="E244" s="72">
        <v>0</v>
      </c>
      <c r="F244" s="72">
        <v>0</v>
      </c>
      <c r="G244" s="72">
        <v>0</v>
      </c>
      <c r="H244" s="72">
        <v>55</v>
      </c>
      <c r="I244" s="73">
        <f t="shared" si="12"/>
        <v>55</v>
      </c>
      <c r="J244" s="72">
        <v>0</v>
      </c>
      <c r="K244" s="73">
        <f t="shared" si="13"/>
        <v>55</v>
      </c>
      <c r="L244" s="72"/>
      <c r="M244" s="72">
        <v>0</v>
      </c>
      <c r="N244" s="72">
        <v>0</v>
      </c>
      <c r="O244" s="72">
        <v>0</v>
      </c>
      <c r="P244" s="72">
        <v>0</v>
      </c>
      <c r="Q244" s="73">
        <f t="shared" si="14"/>
        <v>0</v>
      </c>
      <c r="R244" s="72">
        <v>0</v>
      </c>
      <c r="S244" s="73">
        <f t="shared" si="15"/>
        <v>0</v>
      </c>
    </row>
    <row r="245" spans="1:19" ht="14.25" customHeight="1" x14ac:dyDescent="0.3">
      <c r="A245" t="s">
        <v>668</v>
      </c>
      <c r="B245" s="60" t="s">
        <v>669</v>
      </c>
      <c r="C245" t="s">
        <v>212</v>
      </c>
      <c r="D245" s="72">
        <v>0</v>
      </c>
      <c r="E245" s="72">
        <v>0</v>
      </c>
      <c r="F245" s="72">
        <v>0</v>
      </c>
      <c r="G245" s="72">
        <v>16</v>
      </c>
      <c r="H245" s="72">
        <v>1</v>
      </c>
      <c r="I245" s="73">
        <f t="shared" si="12"/>
        <v>17</v>
      </c>
      <c r="J245" s="72">
        <v>0</v>
      </c>
      <c r="K245" s="73">
        <f t="shared" si="13"/>
        <v>17</v>
      </c>
      <c r="L245" s="72"/>
      <c r="M245" s="72">
        <v>62</v>
      </c>
      <c r="N245" s="72">
        <v>0</v>
      </c>
      <c r="O245" s="72">
        <v>0</v>
      </c>
      <c r="P245" s="72">
        <v>23</v>
      </c>
      <c r="Q245" s="73">
        <f t="shared" si="14"/>
        <v>85</v>
      </c>
      <c r="R245" s="72">
        <v>0</v>
      </c>
      <c r="S245" s="73">
        <f t="shared" si="15"/>
        <v>85</v>
      </c>
    </row>
    <row r="246" spans="1:19" ht="14.25" customHeight="1" x14ac:dyDescent="0.3">
      <c r="A246" t="s">
        <v>670</v>
      </c>
      <c r="B246" s="60" t="s">
        <v>671</v>
      </c>
      <c r="C246" t="s">
        <v>195</v>
      </c>
      <c r="D246" s="72">
        <v>0</v>
      </c>
      <c r="E246" s="72">
        <v>0</v>
      </c>
      <c r="F246" s="72">
        <v>0</v>
      </c>
      <c r="G246" s="72">
        <v>0</v>
      </c>
      <c r="H246" s="72">
        <v>0</v>
      </c>
      <c r="I246" s="73">
        <f t="shared" si="12"/>
        <v>0</v>
      </c>
      <c r="J246" s="72">
        <v>0</v>
      </c>
      <c r="K246" s="73">
        <f t="shared" si="13"/>
        <v>0</v>
      </c>
      <c r="L246" s="72"/>
      <c r="M246" s="72">
        <v>0</v>
      </c>
      <c r="N246" s="72">
        <v>0</v>
      </c>
      <c r="O246" s="72">
        <v>0</v>
      </c>
      <c r="P246" s="72">
        <v>16</v>
      </c>
      <c r="Q246" s="73">
        <f t="shared" si="14"/>
        <v>16</v>
      </c>
      <c r="R246" s="72">
        <v>2</v>
      </c>
      <c r="S246" s="73">
        <f t="shared" si="15"/>
        <v>18</v>
      </c>
    </row>
    <row r="247" spans="1:19" ht="14.25" customHeight="1" x14ac:dyDescent="0.3">
      <c r="A247" t="s">
        <v>672</v>
      </c>
      <c r="B247" s="60" t="s">
        <v>673</v>
      </c>
      <c r="C247" t="s">
        <v>243</v>
      </c>
      <c r="D247" s="72">
        <v>0</v>
      </c>
      <c r="E247" s="72">
        <v>0</v>
      </c>
      <c r="F247" s="72">
        <v>0</v>
      </c>
      <c r="G247" s="72">
        <v>0</v>
      </c>
      <c r="H247" s="72">
        <v>0</v>
      </c>
      <c r="I247" s="73">
        <f t="shared" si="12"/>
        <v>0</v>
      </c>
      <c r="J247" s="72">
        <v>62</v>
      </c>
      <c r="K247" s="73">
        <f t="shared" si="13"/>
        <v>62</v>
      </c>
      <c r="L247" s="72"/>
      <c r="M247" s="72">
        <v>4</v>
      </c>
      <c r="N247" s="72">
        <v>0</v>
      </c>
      <c r="O247" s="72">
        <v>0</v>
      </c>
      <c r="P247" s="72">
        <v>8</v>
      </c>
      <c r="Q247" s="73">
        <f t="shared" si="14"/>
        <v>12</v>
      </c>
      <c r="R247" s="72">
        <v>15</v>
      </c>
      <c r="S247" s="73">
        <f t="shared" si="15"/>
        <v>27</v>
      </c>
    </row>
    <row r="248" spans="1:19" ht="14.25" customHeight="1" x14ac:dyDescent="0.3">
      <c r="A248" t="s">
        <v>674</v>
      </c>
      <c r="B248" s="60" t="s">
        <v>675</v>
      </c>
      <c r="C248" t="s">
        <v>198</v>
      </c>
      <c r="D248" s="72">
        <v>0</v>
      </c>
      <c r="E248" s="72">
        <v>0</v>
      </c>
      <c r="F248" s="72">
        <v>0</v>
      </c>
      <c r="G248" s="72">
        <v>0</v>
      </c>
      <c r="H248" s="72">
        <v>52</v>
      </c>
      <c r="I248" s="73">
        <f t="shared" si="12"/>
        <v>52</v>
      </c>
      <c r="J248" s="72">
        <v>18</v>
      </c>
      <c r="K248" s="73">
        <f t="shared" si="13"/>
        <v>70</v>
      </c>
      <c r="L248" s="72"/>
      <c r="M248" s="72">
        <v>0</v>
      </c>
      <c r="N248" s="72">
        <v>0</v>
      </c>
      <c r="O248" s="72">
        <v>0</v>
      </c>
      <c r="P248" s="72">
        <v>0</v>
      </c>
      <c r="Q248" s="73">
        <f t="shared" si="14"/>
        <v>0</v>
      </c>
      <c r="R248" s="72">
        <v>11</v>
      </c>
      <c r="S248" s="73">
        <f t="shared" si="15"/>
        <v>11</v>
      </c>
    </row>
    <row r="249" spans="1:19" ht="14.25" customHeight="1" x14ac:dyDescent="0.3">
      <c r="A249" t="s">
        <v>676</v>
      </c>
      <c r="B249" s="60" t="s">
        <v>677</v>
      </c>
      <c r="C249" t="s">
        <v>201</v>
      </c>
      <c r="D249" s="72">
        <v>28</v>
      </c>
      <c r="E249" s="72">
        <v>60</v>
      </c>
      <c r="F249" s="72">
        <v>0</v>
      </c>
      <c r="G249" s="72">
        <v>24</v>
      </c>
      <c r="H249" s="72">
        <v>0</v>
      </c>
      <c r="I249" s="73">
        <f t="shared" si="12"/>
        <v>112</v>
      </c>
      <c r="J249" s="72">
        <v>0</v>
      </c>
      <c r="K249" s="73">
        <f t="shared" si="13"/>
        <v>112</v>
      </c>
      <c r="L249" s="72"/>
      <c r="M249" s="72">
        <v>0</v>
      </c>
      <c r="N249" s="72">
        <v>0</v>
      </c>
      <c r="O249" s="72">
        <v>0</v>
      </c>
      <c r="P249" s="72">
        <v>0</v>
      </c>
      <c r="Q249" s="73">
        <f t="shared" si="14"/>
        <v>0</v>
      </c>
      <c r="R249" s="72">
        <v>0</v>
      </c>
      <c r="S249" s="73">
        <f t="shared" si="15"/>
        <v>0</v>
      </c>
    </row>
    <row r="250" spans="1:19" ht="14.25" customHeight="1" x14ac:dyDescent="0.3">
      <c r="A250" t="s">
        <v>678</v>
      </c>
      <c r="B250" s="60" t="s">
        <v>679</v>
      </c>
      <c r="C250" t="s">
        <v>201</v>
      </c>
      <c r="D250" s="72">
        <v>4</v>
      </c>
      <c r="E250" s="72">
        <v>0</v>
      </c>
      <c r="F250" s="72">
        <v>0</v>
      </c>
      <c r="G250" s="72">
        <v>0</v>
      </c>
      <c r="H250" s="72">
        <v>22</v>
      </c>
      <c r="I250" s="73">
        <f t="shared" si="12"/>
        <v>26</v>
      </c>
      <c r="J250" s="72">
        <v>0</v>
      </c>
      <c r="K250" s="73">
        <f t="shared" si="13"/>
        <v>26</v>
      </c>
      <c r="L250" s="72"/>
      <c r="M250" s="72">
        <v>34</v>
      </c>
      <c r="N250" s="72">
        <v>4</v>
      </c>
      <c r="O250" s="72">
        <v>0</v>
      </c>
      <c r="P250" s="72">
        <v>4</v>
      </c>
      <c r="Q250" s="73">
        <f t="shared" si="14"/>
        <v>42</v>
      </c>
      <c r="R250" s="72">
        <v>18</v>
      </c>
      <c r="S250" s="73">
        <f t="shared" si="15"/>
        <v>60</v>
      </c>
    </row>
    <row r="251" spans="1:19" ht="14.25" customHeight="1" x14ac:dyDescent="0.3">
      <c r="A251" t="s">
        <v>680</v>
      </c>
      <c r="B251" s="60" t="s">
        <v>681</v>
      </c>
      <c r="C251" t="s">
        <v>195</v>
      </c>
      <c r="D251" s="72">
        <v>0</v>
      </c>
      <c r="E251" s="72">
        <v>0</v>
      </c>
      <c r="F251" s="72">
        <v>0</v>
      </c>
      <c r="G251" s="72">
        <v>0</v>
      </c>
      <c r="H251" s="72">
        <v>0</v>
      </c>
      <c r="I251" s="73">
        <f t="shared" si="12"/>
        <v>0</v>
      </c>
      <c r="J251" s="72">
        <v>0</v>
      </c>
      <c r="K251" s="73">
        <f t="shared" si="13"/>
        <v>0</v>
      </c>
      <c r="L251" s="72"/>
      <c r="M251" s="72">
        <v>57</v>
      </c>
      <c r="N251" s="72">
        <v>0</v>
      </c>
      <c r="O251" s="72">
        <v>0</v>
      </c>
      <c r="P251" s="72">
        <v>0</v>
      </c>
      <c r="Q251" s="73">
        <f t="shared" si="14"/>
        <v>57</v>
      </c>
      <c r="R251" s="72">
        <v>0</v>
      </c>
      <c r="S251" s="73">
        <f t="shared" si="15"/>
        <v>57</v>
      </c>
    </row>
    <row r="252" spans="1:19" ht="14.25" customHeight="1" x14ac:dyDescent="0.3">
      <c r="A252" t="s">
        <v>682</v>
      </c>
      <c r="B252" s="60" t="s">
        <v>683</v>
      </c>
      <c r="C252" t="s">
        <v>212</v>
      </c>
      <c r="D252" s="72">
        <v>0</v>
      </c>
      <c r="E252" s="72">
        <v>0</v>
      </c>
      <c r="F252" s="72">
        <v>0</v>
      </c>
      <c r="G252" s="72">
        <v>0</v>
      </c>
      <c r="H252" s="72">
        <v>63</v>
      </c>
      <c r="I252" s="73">
        <f t="shared" si="12"/>
        <v>63</v>
      </c>
      <c r="J252" s="72">
        <v>0</v>
      </c>
      <c r="K252" s="73">
        <f t="shared" si="13"/>
        <v>63</v>
      </c>
      <c r="L252" s="72"/>
      <c r="M252" s="72">
        <v>0</v>
      </c>
      <c r="N252" s="72">
        <v>29</v>
      </c>
      <c r="O252" s="72">
        <v>0</v>
      </c>
      <c r="P252" s="72">
        <v>25</v>
      </c>
      <c r="Q252" s="73">
        <f t="shared" si="14"/>
        <v>54</v>
      </c>
      <c r="R252" s="72">
        <v>0</v>
      </c>
      <c r="S252" s="73">
        <f t="shared" si="15"/>
        <v>54</v>
      </c>
    </row>
    <row r="253" spans="1:19" ht="14.25" customHeight="1" x14ac:dyDescent="0.3">
      <c r="A253" t="s">
        <v>684</v>
      </c>
      <c r="B253" s="60" t="s">
        <v>685</v>
      </c>
      <c r="C253" t="s">
        <v>198</v>
      </c>
      <c r="D253" s="72">
        <v>108</v>
      </c>
      <c r="E253" s="72">
        <v>0</v>
      </c>
      <c r="F253" s="72">
        <v>0</v>
      </c>
      <c r="G253" s="72">
        <v>0</v>
      </c>
      <c r="H253" s="72">
        <v>60</v>
      </c>
      <c r="I253" s="73">
        <f t="shared" si="12"/>
        <v>168</v>
      </c>
      <c r="J253" s="72">
        <v>0</v>
      </c>
      <c r="K253" s="73">
        <f t="shared" si="13"/>
        <v>168</v>
      </c>
      <c r="L253" s="72"/>
      <c r="M253" s="72">
        <v>2</v>
      </c>
      <c r="N253" s="72">
        <v>0</v>
      </c>
      <c r="O253" s="72">
        <v>0</v>
      </c>
      <c r="P253" s="72">
        <v>25</v>
      </c>
      <c r="Q253" s="73">
        <f t="shared" si="14"/>
        <v>27</v>
      </c>
      <c r="R253" s="72">
        <v>31</v>
      </c>
      <c r="S253" s="73">
        <f t="shared" si="15"/>
        <v>58</v>
      </c>
    </row>
    <row r="254" spans="1:19" ht="14.25" customHeight="1" x14ac:dyDescent="0.3">
      <c r="A254" t="s">
        <v>686</v>
      </c>
      <c r="B254" s="60" t="s">
        <v>687</v>
      </c>
      <c r="C254" t="s">
        <v>243</v>
      </c>
      <c r="D254" s="72">
        <v>11</v>
      </c>
      <c r="E254" s="72">
        <v>0</v>
      </c>
      <c r="F254" s="72">
        <v>0</v>
      </c>
      <c r="G254" s="72">
        <v>7</v>
      </c>
      <c r="H254" s="72">
        <v>0</v>
      </c>
      <c r="I254" s="73">
        <f t="shared" si="12"/>
        <v>18</v>
      </c>
      <c r="J254" s="72">
        <v>0</v>
      </c>
      <c r="K254" s="73">
        <f t="shared" si="13"/>
        <v>18</v>
      </c>
      <c r="L254" s="72"/>
      <c r="M254" s="72">
        <v>20</v>
      </c>
      <c r="N254" s="72">
        <v>0</v>
      </c>
      <c r="O254" s="72">
        <v>0</v>
      </c>
      <c r="P254" s="72">
        <v>22</v>
      </c>
      <c r="Q254" s="73">
        <f t="shared" si="14"/>
        <v>42</v>
      </c>
      <c r="R254" s="72">
        <v>43</v>
      </c>
      <c r="S254" s="73">
        <f t="shared" si="15"/>
        <v>85</v>
      </c>
    </row>
    <row r="255" spans="1:19" ht="14.25" customHeight="1" x14ac:dyDescent="0.3">
      <c r="A255" t="s">
        <v>688</v>
      </c>
      <c r="B255" s="60" t="s">
        <v>689</v>
      </c>
      <c r="C255" t="s">
        <v>195</v>
      </c>
      <c r="D255" s="72">
        <v>7</v>
      </c>
      <c r="E255" s="72">
        <v>0</v>
      </c>
      <c r="F255" s="72">
        <v>0</v>
      </c>
      <c r="G255" s="72">
        <v>0</v>
      </c>
      <c r="H255" s="72">
        <v>76</v>
      </c>
      <c r="I255" s="73">
        <f t="shared" si="12"/>
        <v>83</v>
      </c>
      <c r="J255" s="72">
        <v>0</v>
      </c>
      <c r="K255" s="73">
        <f t="shared" si="13"/>
        <v>83</v>
      </c>
      <c r="L255" s="72"/>
      <c r="M255" s="72">
        <v>29</v>
      </c>
      <c r="N255" s="72">
        <v>48</v>
      </c>
      <c r="O255" s="72">
        <v>0</v>
      </c>
      <c r="P255" s="72">
        <v>45</v>
      </c>
      <c r="Q255" s="73">
        <f t="shared" si="14"/>
        <v>122</v>
      </c>
      <c r="R255" s="72">
        <v>0</v>
      </c>
      <c r="S255" s="73">
        <f t="shared" si="15"/>
        <v>122</v>
      </c>
    </row>
    <row r="256" spans="1:19" ht="14.25" customHeight="1" x14ac:dyDescent="0.3">
      <c r="A256" t="s">
        <v>690</v>
      </c>
      <c r="B256" s="60" t="s">
        <v>691</v>
      </c>
      <c r="C256" t="s">
        <v>195</v>
      </c>
      <c r="D256" s="72">
        <v>0</v>
      </c>
      <c r="E256" s="72">
        <v>0</v>
      </c>
      <c r="F256" s="72">
        <v>0</v>
      </c>
      <c r="G256" s="72">
        <v>0</v>
      </c>
      <c r="H256" s="72">
        <v>0</v>
      </c>
      <c r="I256" s="73">
        <f t="shared" si="12"/>
        <v>0</v>
      </c>
      <c r="J256" s="72">
        <v>3</v>
      </c>
      <c r="K256" s="73">
        <f t="shared" si="13"/>
        <v>3</v>
      </c>
      <c r="L256" s="72"/>
      <c r="M256" s="72">
        <v>17</v>
      </c>
      <c r="N256" s="72">
        <v>0</v>
      </c>
      <c r="O256" s="72">
        <v>0</v>
      </c>
      <c r="P256" s="72">
        <v>19</v>
      </c>
      <c r="Q256" s="73">
        <f t="shared" si="14"/>
        <v>36</v>
      </c>
      <c r="R256" s="72">
        <v>0</v>
      </c>
      <c r="S256" s="73">
        <f t="shared" si="15"/>
        <v>36</v>
      </c>
    </row>
    <row r="257" spans="1:22" ht="14.25" customHeight="1" x14ac:dyDescent="0.3">
      <c r="A257" t="s">
        <v>692</v>
      </c>
      <c r="B257" s="60" t="s">
        <v>693</v>
      </c>
      <c r="C257" t="s">
        <v>198</v>
      </c>
      <c r="D257" s="72">
        <v>57</v>
      </c>
      <c r="E257" s="72">
        <v>0</v>
      </c>
      <c r="F257" s="72">
        <v>0</v>
      </c>
      <c r="G257" s="72">
        <v>0</v>
      </c>
      <c r="H257" s="72">
        <v>2</v>
      </c>
      <c r="I257" s="73">
        <f t="shared" si="12"/>
        <v>59</v>
      </c>
      <c r="J257" s="72">
        <v>0</v>
      </c>
      <c r="K257" s="73">
        <f t="shared" si="13"/>
        <v>59</v>
      </c>
      <c r="L257" s="72"/>
      <c r="M257" s="72">
        <v>159</v>
      </c>
      <c r="N257" s="72">
        <v>0</v>
      </c>
      <c r="O257" s="72">
        <v>0</v>
      </c>
      <c r="P257" s="72">
        <v>4</v>
      </c>
      <c r="Q257" s="73">
        <f t="shared" si="14"/>
        <v>163</v>
      </c>
      <c r="R257" s="72">
        <v>45</v>
      </c>
      <c r="S257" s="73">
        <f t="shared" si="15"/>
        <v>208</v>
      </c>
    </row>
    <row r="258" spans="1:22" ht="14.25" customHeight="1" x14ac:dyDescent="0.3">
      <c r="A258" t="s">
        <v>694</v>
      </c>
      <c r="B258" s="60" t="s">
        <v>695</v>
      </c>
      <c r="C258" t="s">
        <v>195</v>
      </c>
      <c r="D258" s="72">
        <v>15</v>
      </c>
      <c r="E258" s="72">
        <v>0</v>
      </c>
      <c r="F258" s="72">
        <v>0</v>
      </c>
      <c r="G258" s="72">
        <v>10</v>
      </c>
      <c r="H258" s="72">
        <v>0</v>
      </c>
      <c r="I258" s="73">
        <f t="shared" si="12"/>
        <v>25</v>
      </c>
      <c r="J258" s="72">
        <v>0</v>
      </c>
      <c r="K258" s="73">
        <f t="shared" si="13"/>
        <v>25</v>
      </c>
      <c r="L258" s="72"/>
      <c r="M258" s="72">
        <v>15</v>
      </c>
      <c r="N258" s="72">
        <v>23</v>
      </c>
      <c r="O258" s="72">
        <v>0</v>
      </c>
      <c r="P258" s="72">
        <v>10</v>
      </c>
      <c r="Q258" s="73">
        <f t="shared" si="14"/>
        <v>48</v>
      </c>
      <c r="R258" s="72">
        <v>0</v>
      </c>
      <c r="S258" s="73">
        <f t="shared" si="15"/>
        <v>48</v>
      </c>
    </row>
    <row r="259" spans="1:22" ht="14.25" customHeight="1" x14ac:dyDescent="0.3">
      <c r="A259" t="s">
        <v>696</v>
      </c>
      <c r="B259" s="60" t="s">
        <v>697</v>
      </c>
      <c r="C259" t="s">
        <v>228</v>
      </c>
      <c r="D259" s="72">
        <v>0</v>
      </c>
      <c r="E259" s="72">
        <v>0</v>
      </c>
      <c r="F259" s="72">
        <v>0</v>
      </c>
      <c r="G259" s="72">
        <v>4</v>
      </c>
      <c r="H259" s="72">
        <v>161</v>
      </c>
      <c r="I259" s="73">
        <f t="shared" si="12"/>
        <v>165</v>
      </c>
      <c r="J259" s="72">
        <v>0</v>
      </c>
      <c r="K259" s="73">
        <f t="shared" si="13"/>
        <v>165</v>
      </c>
      <c r="L259" s="72"/>
      <c r="M259" s="72">
        <v>116</v>
      </c>
      <c r="N259" s="72">
        <v>0</v>
      </c>
      <c r="O259" s="72">
        <v>0</v>
      </c>
      <c r="P259" s="72">
        <v>6</v>
      </c>
      <c r="Q259" s="73">
        <f t="shared" si="14"/>
        <v>122</v>
      </c>
      <c r="R259" s="72">
        <v>110</v>
      </c>
      <c r="S259" s="73">
        <f t="shared" si="15"/>
        <v>232</v>
      </c>
    </row>
    <row r="260" spans="1:22" ht="14.25" customHeight="1" x14ac:dyDescent="0.3">
      <c r="A260" t="s">
        <v>698</v>
      </c>
      <c r="B260" s="60" t="s">
        <v>699</v>
      </c>
      <c r="C260" t="s">
        <v>228</v>
      </c>
      <c r="D260" s="72">
        <v>0</v>
      </c>
      <c r="E260" s="72">
        <v>0</v>
      </c>
      <c r="F260" s="72">
        <v>0</v>
      </c>
      <c r="G260" s="72">
        <v>0</v>
      </c>
      <c r="H260" s="72">
        <v>0</v>
      </c>
      <c r="I260" s="73">
        <f t="shared" si="12"/>
        <v>0</v>
      </c>
      <c r="J260" s="72">
        <v>6</v>
      </c>
      <c r="K260" s="73">
        <f t="shared" si="13"/>
        <v>6</v>
      </c>
      <c r="L260" s="72"/>
      <c r="M260" s="72">
        <v>25</v>
      </c>
      <c r="N260" s="72">
        <v>37</v>
      </c>
      <c r="O260" s="72">
        <v>0</v>
      </c>
      <c r="P260" s="72">
        <v>48</v>
      </c>
      <c r="Q260" s="73">
        <f t="shared" si="14"/>
        <v>110</v>
      </c>
      <c r="R260" s="72">
        <v>0</v>
      </c>
      <c r="S260" s="73">
        <f t="shared" si="15"/>
        <v>110</v>
      </c>
    </row>
    <row r="261" spans="1:22" ht="14.25" customHeight="1" x14ac:dyDescent="0.3">
      <c r="A261" t="s">
        <v>700</v>
      </c>
      <c r="B261" s="60" t="s">
        <v>701</v>
      </c>
      <c r="C261" t="s">
        <v>228</v>
      </c>
      <c r="D261" s="72">
        <v>15</v>
      </c>
      <c r="E261" s="72">
        <v>0</v>
      </c>
      <c r="F261" s="72">
        <v>0</v>
      </c>
      <c r="G261" s="72">
        <v>0</v>
      </c>
      <c r="H261" s="72">
        <v>39</v>
      </c>
      <c r="I261" s="73">
        <f t="shared" si="12"/>
        <v>54</v>
      </c>
      <c r="J261" s="72">
        <v>0</v>
      </c>
      <c r="K261" s="73">
        <f t="shared" si="13"/>
        <v>54</v>
      </c>
      <c r="L261" s="72"/>
      <c r="M261" s="72">
        <v>15</v>
      </c>
      <c r="N261" s="72">
        <v>18</v>
      </c>
      <c r="O261" s="72">
        <v>0</v>
      </c>
      <c r="P261" s="72">
        <v>10</v>
      </c>
      <c r="Q261" s="73">
        <f t="shared" si="14"/>
        <v>43</v>
      </c>
      <c r="R261" s="72">
        <v>0</v>
      </c>
      <c r="S261" s="73">
        <f t="shared" si="15"/>
        <v>43</v>
      </c>
    </row>
    <row r="262" spans="1:22" ht="14.25" customHeight="1" x14ac:dyDescent="0.3">
      <c r="A262" t="s">
        <v>702</v>
      </c>
      <c r="B262" s="60" t="s">
        <v>703</v>
      </c>
      <c r="C262" t="s">
        <v>198</v>
      </c>
      <c r="D262" s="72">
        <v>0</v>
      </c>
      <c r="E262" s="72">
        <v>0</v>
      </c>
      <c r="F262" s="72">
        <v>0</v>
      </c>
      <c r="G262" s="72">
        <v>0</v>
      </c>
      <c r="H262" s="72">
        <v>0</v>
      </c>
      <c r="I262" s="73">
        <f t="shared" si="12"/>
        <v>0</v>
      </c>
      <c r="J262" s="72">
        <v>0</v>
      </c>
      <c r="K262" s="73">
        <f t="shared" si="13"/>
        <v>0</v>
      </c>
      <c r="L262" s="72"/>
      <c r="M262" s="72">
        <v>39</v>
      </c>
      <c r="N262" s="72">
        <v>0</v>
      </c>
      <c r="O262" s="72">
        <v>0</v>
      </c>
      <c r="P262" s="72">
        <v>6</v>
      </c>
      <c r="Q262" s="73">
        <f t="shared" si="14"/>
        <v>45</v>
      </c>
      <c r="R262" s="72">
        <v>24</v>
      </c>
      <c r="S262" s="73">
        <f t="shared" si="15"/>
        <v>69</v>
      </c>
    </row>
    <row r="263" spans="1:22" ht="14.25" customHeight="1" x14ac:dyDescent="0.3">
      <c r="A263" t="s">
        <v>704</v>
      </c>
      <c r="B263" s="60" t="s">
        <v>705</v>
      </c>
      <c r="C263" t="s">
        <v>228</v>
      </c>
      <c r="D263" s="72">
        <v>0</v>
      </c>
      <c r="E263" s="72">
        <v>0</v>
      </c>
      <c r="F263" s="72">
        <v>0</v>
      </c>
      <c r="G263" s="72">
        <v>0</v>
      </c>
      <c r="H263" s="72">
        <v>91</v>
      </c>
      <c r="I263" s="73">
        <f t="shared" si="12"/>
        <v>91</v>
      </c>
      <c r="J263" s="72">
        <v>0</v>
      </c>
      <c r="K263" s="73">
        <f t="shared" si="13"/>
        <v>91</v>
      </c>
      <c r="L263" s="72"/>
      <c r="M263" s="72">
        <v>37</v>
      </c>
      <c r="N263" s="72">
        <v>0</v>
      </c>
      <c r="O263" s="72">
        <v>0</v>
      </c>
      <c r="P263" s="72">
        <v>33</v>
      </c>
      <c r="Q263" s="73">
        <f t="shared" si="14"/>
        <v>70</v>
      </c>
      <c r="R263" s="72">
        <v>15</v>
      </c>
      <c r="S263" s="73">
        <f t="shared" si="15"/>
        <v>85</v>
      </c>
    </row>
    <row r="264" spans="1:22" ht="14.25" customHeight="1" x14ac:dyDescent="0.3">
      <c r="A264" t="s">
        <v>706</v>
      </c>
      <c r="B264" s="60" t="s">
        <v>707</v>
      </c>
      <c r="C264" t="s">
        <v>215</v>
      </c>
      <c r="D264" s="72">
        <v>0</v>
      </c>
      <c r="E264" s="72">
        <v>0</v>
      </c>
      <c r="F264" s="72">
        <v>0</v>
      </c>
      <c r="G264" s="72">
        <v>9</v>
      </c>
      <c r="H264" s="72">
        <v>0</v>
      </c>
      <c r="I264" s="73">
        <f t="shared" si="12"/>
        <v>9</v>
      </c>
      <c r="J264" s="72">
        <v>0</v>
      </c>
      <c r="K264" s="73">
        <f t="shared" si="13"/>
        <v>9</v>
      </c>
      <c r="L264" s="72"/>
      <c r="M264" s="72">
        <v>0</v>
      </c>
      <c r="N264" s="72">
        <v>5</v>
      </c>
      <c r="O264" s="72">
        <v>0</v>
      </c>
      <c r="P264" s="72">
        <v>7</v>
      </c>
      <c r="Q264" s="73">
        <f t="shared" si="14"/>
        <v>12</v>
      </c>
      <c r="R264" s="72">
        <v>11</v>
      </c>
      <c r="S264" s="73">
        <f t="shared" si="15"/>
        <v>23</v>
      </c>
    </row>
    <row r="265" spans="1:22" ht="14.25" customHeight="1" x14ac:dyDescent="0.3">
      <c r="D265" s="74">
        <f t="shared" ref="D265:K265" si="16">SUM(D11:D264)</f>
        <v>1656</v>
      </c>
      <c r="E265" s="74">
        <f t="shared" si="16"/>
        <v>868</v>
      </c>
      <c r="F265" s="74">
        <f t="shared" si="16"/>
        <v>75</v>
      </c>
      <c r="G265" s="74">
        <f t="shared" si="16"/>
        <v>1371</v>
      </c>
      <c r="H265" s="74">
        <f t="shared" si="16"/>
        <v>5259</v>
      </c>
      <c r="I265" s="74">
        <f t="shared" si="16"/>
        <v>9229</v>
      </c>
      <c r="J265" s="74">
        <f t="shared" si="16"/>
        <v>3624</v>
      </c>
      <c r="K265" s="74">
        <f t="shared" si="16"/>
        <v>12853</v>
      </c>
      <c r="L265" s="73"/>
      <c r="M265" s="74">
        <f t="shared" ref="M265:S265" si="17">SUM(M11:M264)</f>
        <v>5346</v>
      </c>
      <c r="N265" s="74">
        <f t="shared" si="17"/>
        <v>1155</v>
      </c>
      <c r="O265" s="74">
        <f t="shared" si="17"/>
        <v>48</v>
      </c>
      <c r="P265" s="74">
        <f t="shared" si="17"/>
        <v>3458</v>
      </c>
      <c r="Q265" s="74">
        <f t="shared" si="17"/>
        <v>10007</v>
      </c>
      <c r="R265" s="74">
        <f t="shared" si="17"/>
        <v>3874</v>
      </c>
      <c r="S265" s="74">
        <f t="shared" si="17"/>
        <v>13881</v>
      </c>
      <c r="V265"/>
    </row>
    <row r="266" spans="1:22" ht="14.25" customHeight="1" x14ac:dyDescent="0.3">
      <c r="D266" s="73"/>
      <c r="E266" s="73"/>
      <c r="F266" s="73"/>
      <c r="G266" s="73"/>
      <c r="H266" s="73"/>
      <c r="I266" s="73"/>
      <c r="J266" s="73"/>
      <c r="K266" s="73"/>
      <c r="L266" s="73"/>
      <c r="M266" s="73"/>
      <c r="N266" s="73"/>
      <c r="O266" s="73"/>
      <c r="P266" s="73"/>
      <c r="Q266" s="73"/>
      <c r="R266" s="73"/>
      <c r="S266" s="73"/>
    </row>
    <row r="267" spans="1:22" ht="14.25" customHeight="1" x14ac:dyDescent="0.3">
      <c r="A267" s="75" t="s">
        <v>708</v>
      </c>
      <c r="D267" s="36"/>
      <c r="E267" s="73"/>
      <c r="F267" s="73"/>
      <c r="G267" s="73"/>
      <c r="H267" s="73"/>
      <c r="I267" s="73"/>
      <c r="J267" s="73"/>
      <c r="K267" s="73"/>
      <c r="L267" s="73"/>
      <c r="M267" s="36"/>
      <c r="N267" s="73"/>
      <c r="O267" s="73"/>
      <c r="P267" s="73"/>
      <c r="Q267" s="73"/>
      <c r="R267" s="73"/>
      <c r="S267" s="73"/>
    </row>
    <row r="268" spans="1:22" ht="14.25" customHeight="1" x14ac:dyDescent="0.3">
      <c r="A268" t="s">
        <v>709</v>
      </c>
      <c r="B268" s="60" t="s">
        <v>710</v>
      </c>
      <c r="C268" t="s">
        <v>711</v>
      </c>
      <c r="D268" s="36" t="s">
        <v>52</v>
      </c>
      <c r="E268" s="72">
        <v>0</v>
      </c>
      <c r="F268" s="72">
        <v>0</v>
      </c>
      <c r="G268" s="72">
        <v>0</v>
      </c>
      <c r="H268" s="36" t="s">
        <v>52</v>
      </c>
      <c r="I268" s="73">
        <f t="shared" ref="I268:I271" si="18">SUM(D268:H268)</f>
        <v>0</v>
      </c>
      <c r="J268" s="72">
        <v>75</v>
      </c>
      <c r="K268" s="73">
        <f t="shared" ref="K268:K271" si="19">SUM(I268:J268)</f>
        <v>75</v>
      </c>
      <c r="L268" s="72"/>
      <c r="M268" s="36" t="s">
        <v>52</v>
      </c>
      <c r="N268" s="72">
        <v>0</v>
      </c>
      <c r="O268" s="72">
        <v>0</v>
      </c>
      <c r="P268" s="72">
        <v>0</v>
      </c>
      <c r="Q268" s="73">
        <f t="shared" ref="Q268:Q271" si="20">SUM(M268:P268)</f>
        <v>0</v>
      </c>
      <c r="R268" s="72">
        <v>157</v>
      </c>
      <c r="S268" s="73">
        <f t="shared" ref="S268:S271" si="21">SUM(Q268:R268)</f>
        <v>157</v>
      </c>
      <c r="T268" s="72"/>
    </row>
    <row r="269" spans="1:22" ht="14.25" customHeight="1" x14ac:dyDescent="0.3">
      <c r="A269" t="s">
        <v>712</v>
      </c>
      <c r="B269" s="60" t="s">
        <v>713</v>
      </c>
      <c r="C269" t="s">
        <v>711</v>
      </c>
      <c r="D269" s="36" t="s">
        <v>52</v>
      </c>
      <c r="E269" s="72">
        <v>0</v>
      </c>
      <c r="F269" s="72">
        <v>0</v>
      </c>
      <c r="G269" s="72">
        <v>0</v>
      </c>
      <c r="H269" s="36" t="s">
        <v>52</v>
      </c>
      <c r="I269" s="73">
        <f t="shared" si="18"/>
        <v>0</v>
      </c>
      <c r="J269" s="72">
        <v>92</v>
      </c>
      <c r="K269" s="73">
        <f t="shared" si="19"/>
        <v>92</v>
      </c>
      <c r="L269" s="72"/>
      <c r="M269" s="36" t="s">
        <v>52</v>
      </c>
      <c r="N269" s="72">
        <v>0</v>
      </c>
      <c r="O269" s="72">
        <v>0</v>
      </c>
      <c r="P269" s="72">
        <v>0</v>
      </c>
      <c r="Q269" s="73">
        <f t="shared" si="20"/>
        <v>0</v>
      </c>
      <c r="R269" s="72">
        <v>0</v>
      </c>
      <c r="S269" s="73">
        <f t="shared" si="21"/>
        <v>0</v>
      </c>
      <c r="T269" s="72"/>
    </row>
    <row r="270" spans="1:22" ht="14.25" customHeight="1" x14ac:dyDescent="0.3">
      <c r="A270" t="s">
        <v>714</v>
      </c>
      <c r="B270" s="60" t="s">
        <v>715</v>
      </c>
      <c r="C270" t="s">
        <v>711</v>
      </c>
      <c r="D270" s="36" t="s">
        <v>52</v>
      </c>
      <c r="E270" s="72">
        <v>0</v>
      </c>
      <c r="F270" s="72">
        <v>0</v>
      </c>
      <c r="G270" s="72">
        <v>0</v>
      </c>
      <c r="H270" s="36" t="s">
        <v>52</v>
      </c>
      <c r="I270" s="73">
        <f t="shared" si="18"/>
        <v>0</v>
      </c>
      <c r="J270" s="72">
        <v>0</v>
      </c>
      <c r="K270" s="73">
        <f t="shared" si="19"/>
        <v>0</v>
      </c>
      <c r="L270" s="72"/>
      <c r="M270" s="36" t="s">
        <v>52</v>
      </c>
      <c r="N270" s="72">
        <v>0</v>
      </c>
      <c r="O270" s="72">
        <v>0</v>
      </c>
      <c r="P270" s="72">
        <v>0</v>
      </c>
      <c r="Q270" s="73">
        <f t="shared" si="20"/>
        <v>0</v>
      </c>
      <c r="R270" s="72">
        <v>187</v>
      </c>
      <c r="S270" s="73">
        <f t="shared" si="21"/>
        <v>187</v>
      </c>
      <c r="T270" s="72"/>
    </row>
    <row r="271" spans="1:22" ht="14.25" customHeight="1" x14ac:dyDescent="0.3">
      <c r="A271" t="s">
        <v>716</v>
      </c>
      <c r="B271" s="60" t="s">
        <v>717</v>
      </c>
      <c r="C271" t="s">
        <v>711</v>
      </c>
      <c r="D271" s="36" t="s">
        <v>52</v>
      </c>
      <c r="E271" s="72">
        <v>0</v>
      </c>
      <c r="F271" s="72">
        <v>0</v>
      </c>
      <c r="G271" s="72">
        <v>26</v>
      </c>
      <c r="H271" s="36" t="s">
        <v>52</v>
      </c>
      <c r="I271" s="73">
        <f t="shared" si="18"/>
        <v>26</v>
      </c>
      <c r="J271" s="72">
        <v>183</v>
      </c>
      <c r="K271" s="73">
        <f t="shared" si="19"/>
        <v>209</v>
      </c>
      <c r="L271" s="72"/>
      <c r="M271" s="36" t="s">
        <v>52</v>
      </c>
      <c r="N271" s="72">
        <v>0</v>
      </c>
      <c r="O271" s="72">
        <v>0</v>
      </c>
      <c r="P271" s="72">
        <v>0</v>
      </c>
      <c r="Q271" s="73">
        <f t="shared" si="20"/>
        <v>0</v>
      </c>
      <c r="R271" s="72">
        <v>64</v>
      </c>
      <c r="S271" s="73">
        <f t="shared" si="21"/>
        <v>64</v>
      </c>
      <c r="T271" s="72"/>
    </row>
    <row r="272" spans="1:22" ht="13" x14ac:dyDescent="0.3">
      <c r="D272" s="76" t="s">
        <v>52</v>
      </c>
      <c r="E272" s="74">
        <f>SUM(E268:E271)</f>
        <v>0</v>
      </c>
      <c r="F272" s="74">
        <f>SUM(F268:F271)</f>
        <v>0</v>
      </c>
      <c r="G272" s="74">
        <f>SUM(G268:G271)</f>
        <v>26</v>
      </c>
      <c r="H272" s="76" t="s">
        <v>52</v>
      </c>
      <c r="I272" s="74">
        <f>SUM(I268:I271)</f>
        <v>26</v>
      </c>
      <c r="J272" s="74">
        <f>SUM(J268:J271)</f>
        <v>350</v>
      </c>
      <c r="K272" s="74">
        <f>SUM(K268:K271)</f>
        <v>376</v>
      </c>
      <c r="L272" s="72"/>
      <c r="M272" s="77" t="s">
        <v>52</v>
      </c>
      <c r="N272" s="74">
        <f t="shared" ref="N272:S272" si="22">SUM(N268:N271)</f>
        <v>0</v>
      </c>
      <c r="O272" s="74">
        <f t="shared" si="22"/>
        <v>0</v>
      </c>
      <c r="P272" s="74">
        <f t="shared" si="22"/>
        <v>0</v>
      </c>
      <c r="Q272" s="74">
        <f t="shared" si="22"/>
        <v>0</v>
      </c>
      <c r="R272" s="74">
        <f t="shared" si="22"/>
        <v>408</v>
      </c>
      <c r="S272" s="74">
        <f t="shared" si="22"/>
        <v>408</v>
      </c>
    </row>
    <row r="273" spans="1:19" ht="13" x14ac:dyDescent="0.3">
      <c r="B273" s="41"/>
      <c r="D273" s="72"/>
      <c r="E273" s="72"/>
      <c r="F273" s="72"/>
      <c r="G273" s="72"/>
      <c r="H273" s="72"/>
      <c r="I273" s="72"/>
      <c r="J273" s="72"/>
      <c r="K273" s="72"/>
      <c r="L273" s="72"/>
      <c r="M273" s="72"/>
      <c r="N273" s="72"/>
      <c r="O273" s="72"/>
      <c r="P273" s="72"/>
      <c r="Q273" s="72"/>
      <c r="R273" s="72"/>
      <c r="S273" s="72"/>
    </row>
    <row r="274" spans="1:19" ht="13" x14ac:dyDescent="0.3">
      <c r="B274" s="41" t="s">
        <v>718</v>
      </c>
      <c r="D274" s="72"/>
      <c r="E274" s="72"/>
      <c r="F274" s="72"/>
      <c r="G274" s="72"/>
      <c r="H274" s="72"/>
      <c r="I274" s="72"/>
      <c r="J274" s="72"/>
      <c r="K274" s="72"/>
      <c r="L274" s="72"/>
      <c r="M274" s="72"/>
      <c r="N274" s="72"/>
      <c r="O274" s="72"/>
      <c r="P274" s="72"/>
      <c r="Q274" s="72"/>
      <c r="R274" s="72"/>
      <c r="S274" s="72"/>
    </row>
    <row r="275" spans="1:19" x14ac:dyDescent="0.25">
      <c r="D275" s="72"/>
      <c r="E275" s="72"/>
      <c r="F275" s="72"/>
      <c r="G275" s="72"/>
      <c r="H275" s="72"/>
      <c r="I275" s="72"/>
      <c r="J275" s="72"/>
      <c r="K275" s="72"/>
      <c r="L275" s="72"/>
      <c r="M275" s="72"/>
      <c r="N275" s="72"/>
      <c r="O275" s="72"/>
      <c r="P275" s="72"/>
      <c r="Q275" s="72"/>
      <c r="R275" s="72"/>
      <c r="S275" s="72"/>
    </row>
    <row r="276" spans="1:19" ht="13" x14ac:dyDescent="0.3">
      <c r="A276" s="78" t="s">
        <v>719</v>
      </c>
      <c r="B276" s="60" t="s">
        <v>720</v>
      </c>
      <c r="C276" t="s">
        <v>201</v>
      </c>
      <c r="D276" s="51">
        <v>165</v>
      </c>
      <c r="E276" s="51">
        <v>104</v>
      </c>
      <c r="F276" s="51">
        <v>3</v>
      </c>
      <c r="G276" s="51">
        <v>138</v>
      </c>
      <c r="H276" s="51">
        <v>547</v>
      </c>
      <c r="I276" s="73">
        <f t="shared" ref="I276:I284" si="23">SUM(D276:H276)</f>
        <v>957</v>
      </c>
      <c r="J276" s="51">
        <v>575</v>
      </c>
      <c r="K276" s="73">
        <f>SUM(I276:J276)</f>
        <v>1532</v>
      </c>
      <c r="L276" s="72"/>
      <c r="M276" s="51">
        <v>527</v>
      </c>
      <c r="N276" s="51">
        <v>47</v>
      </c>
      <c r="O276" s="51">
        <v>0</v>
      </c>
      <c r="P276" s="51">
        <v>332</v>
      </c>
      <c r="Q276" s="73">
        <f>SUM(M276:P276)</f>
        <v>906</v>
      </c>
      <c r="R276" s="51">
        <v>328</v>
      </c>
      <c r="S276" s="73">
        <f>SUM(Q276:R276)</f>
        <v>1234</v>
      </c>
    </row>
    <row r="277" spans="1:19" ht="13" x14ac:dyDescent="0.3">
      <c r="A277" s="78" t="s">
        <v>721</v>
      </c>
      <c r="B277" s="60" t="s">
        <v>722</v>
      </c>
      <c r="C277" s="15" t="s">
        <v>212</v>
      </c>
      <c r="D277" s="51">
        <v>193</v>
      </c>
      <c r="E277" s="51">
        <v>78</v>
      </c>
      <c r="F277" s="51">
        <v>12</v>
      </c>
      <c r="G277" s="51">
        <v>105</v>
      </c>
      <c r="H277" s="51">
        <v>368</v>
      </c>
      <c r="I277" s="73">
        <f t="shared" si="23"/>
        <v>756</v>
      </c>
      <c r="J277" s="51">
        <v>471</v>
      </c>
      <c r="K277" s="73">
        <f>SUM(I277:J277)</f>
        <v>1227</v>
      </c>
      <c r="L277" s="72"/>
      <c r="M277" s="51">
        <v>883</v>
      </c>
      <c r="N277" s="51">
        <v>84</v>
      </c>
      <c r="O277" s="51">
        <v>9</v>
      </c>
      <c r="P277" s="51">
        <v>461</v>
      </c>
      <c r="Q277" s="73">
        <f>SUM(M277:P277)</f>
        <v>1437</v>
      </c>
      <c r="R277" s="51">
        <v>297</v>
      </c>
      <c r="S277" s="73">
        <f>SUM(Q277:R277)</f>
        <v>1734</v>
      </c>
    </row>
    <row r="278" spans="1:19" ht="13" x14ac:dyDescent="0.3">
      <c r="A278" s="78" t="s">
        <v>723</v>
      </c>
      <c r="B278" s="60" t="s">
        <v>724</v>
      </c>
      <c r="C278" s="15" t="s">
        <v>711</v>
      </c>
      <c r="D278" s="36" t="s">
        <v>52</v>
      </c>
      <c r="E278" s="51">
        <v>0</v>
      </c>
      <c r="F278" s="51">
        <v>0</v>
      </c>
      <c r="G278" s="51">
        <v>26</v>
      </c>
      <c r="H278" s="36" t="s">
        <v>52</v>
      </c>
      <c r="I278" s="73">
        <f t="shared" si="23"/>
        <v>26</v>
      </c>
      <c r="J278" s="51">
        <v>350</v>
      </c>
      <c r="K278" s="73">
        <f>SUM(I278:J278)</f>
        <v>376</v>
      </c>
      <c r="L278" s="72"/>
      <c r="M278" s="36" t="s">
        <v>52</v>
      </c>
      <c r="N278" s="51">
        <v>0</v>
      </c>
      <c r="O278" s="51">
        <v>0</v>
      </c>
      <c r="P278" s="51">
        <v>0</v>
      </c>
      <c r="Q278" s="73">
        <f>SUM(M278:P278)</f>
        <v>0</v>
      </c>
      <c r="R278" s="51">
        <v>408</v>
      </c>
      <c r="S278" s="73">
        <f>SUM(Q278:R278)</f>
        <v>408</v>
      </c>
    </row>
    <row r="279" spans="1:19" ht="13" x14ac:dyDescent="0.3">
      <c r="A279" s="78" t="s">
        <v>725</v>
      </c>
      <c r="B279" s="60" t="s">
        <v>726</v>
      </c>
      <c r="C279" t="s">
        <v>308</v>
      </c>
      <c r="D279" s="51">
        <v>157</v>
      </c>
      <c r="E279" s="51">
        <v>0</v>
      </c>
      <c r="F279" s="51">
        <v>0</v>
      </c>
      <c r="G279" s="51">
        <v>63</v>
      </c>
      <c r="H279" s="51">
        <v>222</v>
      </c>
      <c r="I279" s="73">
        <f t="shared" si="23"/>
        <v>442</v>
      </c>
      <c r="J279" s="51">
        <v>161</v>
      </c>
      <c r="K279" s="73">
        <f t="shared" ref="K279:K281" si="24">SUM(I279:J279)</f>
        <v>603</v>
      </c>
      <c r="L279" s="72"/>
      <c r="M279" s="51">
        <v>440</v>
      </c>
      <c r="N279" s="51">
        <v>32</v>
      </c>
      <c r="O279" s="51">
        <v>0</v>
      </c>
      <c r="P279" s="51">
        <v>90</v>
      </c>
      <c r="Q279" s="73">
        <f t="shared" ref="Q279:Q281" si="25">SUM(M279:P279)</f>
        <v>562</v>
      </c>
      <c r="R279" s="51">
        <v>329</v>
      </c>
      <c r="S279" s="73">
        <f t="shared" ref="S279:S281" si="26">SUM(Q279:R279)</f>
        <v>891</v>
      </c>
    </row>
    <row r="280" spans="1:19" ht="13" x14ac:dyDescent="0.3">
      <c r="A280" s="78" t="s">
        <v>727</v>
      </c>
      <c r="B280" s="60" t="s">
        <v>728</v>
      </c>
      <c r="C280" t="s">
        <v>198</v>
      </c>
      <c r="D280" s="51">
        <v>532</v>
      </c>
      <c r="E280" s="51">
        <v>31</v>
      </c>
      <c r="F280" s="51">
        <v>52</v>
      </c>
      <c r="G280" s="51">
        <v>185</v>
      </c>
      <c r="H280" s="51">
        <v>1112</v>
      </c>
      <c r="I280" s="73">
        <f t="shared" si="23"/>
        <v>1912</v>
      </c>
      <c r="J280" s="51">
        <v>892</v>
      </c>
      <c r="K280" s="73">
        <f t="shared" si="24"/>
        <v>2804</v>
      </c>
      <c r="L280" s="72"/>
      <c r="M280" s="51">
        <v>949</v>
      </c>
      <c r="N280" s="51">
        <v>245</v>
      </c>
      <c r="O280" s="51">
        <v>4</v>
      </c>
      <c r="P280" s="51">
        <v>622</v>
      </c>
      <c r="Q280" s="73">
        <f t="shared" si="25"/>
        <v>1820</v>
      </c>
      <c r="R280" s="51">
        <v>1260</v>
      </c>
      <c r="S280" s="73">
        <f t="shared" si="26"/>
        <v>3080</v>
      </c>
    </row>
    <row r="281" spans="1:19" ht="13" x14ac:dyDescent="0.3">
      <c r="A281" s="78" t="s">
        <v>729</v>
      </c>
      <c r="B281" s="60" t="s">
        <v>730</v>
      </c>
      <c r="C281" t="s">
        <v>195</v>
      </c>
      <c r="D281" s="51">
        <v>184</v>
      </c>
      <c r="E281" s="51">
        <v>160</v>
      </c>
      <c r="F281" s="51">
        <v>0</v>
      </c>
      <c r="G281" s="51">
        <v>413</v>
      </c>
      <c r="H281" s="51">
        <v>1151</v>
      </c>
      <c r="I281" s="73">
        <f t="shared" si="23"/>
        <v>1908</v>
      </c>
      <c r="J281" s="51">
        <v>206</v>
      </c>
      <c r="K281" s="73">
        <f t="shared" si="24"/>
        <v>2114</v>
      </c>
      <c r="L281" s="72"/>
      <c r="M281" s="51">
        <v>1152</v>
      </c>
      <c r="N281" s="51">
        <v>267</v>
      </c>
      <c r="O281" s="51">
        <v>0</v>
      </c>
      <c r="P281" s="51">
        <v>921</v>
      </c>
      <c r="Q281" s="73">
        <f t="shared" si="25"/>
        <v>2340</v>
      </c>
      <c r="R281" s="51">
        <v>522</v>
      </c>
      <c r="S281" s="73">
        <f t="shared" si="26"/>
        <v>2862</v>
      </c>
    </row>
    <row r="282" spans="1:19" ht="13" x14ac:dyDescent="0.3">
      <c r="A282" s="78" t="s">
        <v>731</v>
      </c>
      <c r="B282" s="60" t="s">
        <v>732</v>
      </c>
      <c r="C282" s="15" t="s">
        <v>243</v>
      </c>
      <c r="D282" s="51">
        <v>44</v>
      </c>
      <c r="E282" s="51">
        <v>235</v>
      </c>
      <c r="F282" s="51">
        <v>8</v>
      </c>
      <c r="G282" s="51">
        <v>242</v>
      </c>
      <c r="H282" s="51">
        <v>239</v>
      </c>
      <c r="I282" s="73">
        <f t="shared" si="23"/>
        <v>768</v>
      </c>
      <c r="J282" s="51">
        <v>338</v>
      </c>
      <c r="K282" s="73">
        <f>SUM(I282:J282)</f>
        <v>1106</v>
      </c>
      <c r="L282" s="72"/>
      <c r="M282" s="51">
        <v>283</v>
      </c>
      <c r="N282" s="51">
        <v>219</v>
      </c>
      <c r="O282" s="51">
        <v>5</v>
      </c>
      <c r="P282" s="51">
        <v>407</v>
      </c>
      <c r="Q282" s="73">
        <f>SUM(M282:P282)</f>
        <v>914</v>
      </c>
      <c r="R282" s="51">
        <v>180</v>
      </c>
      <c r="S282" s="73">
        <f>SUM(Q282:R282)</f>
        <v>1094</v>
      </c>
    </row>
    <row r="283" spans="1:19" ht="13" x14ac:dyDescent="0.3">
      <c r="A283" s="78" t="s">
        <v>733</v>
      </c>
      <c r="B283" s="60" t="s">
        <v>734</v>
      </c>
      <c r="C283" t="s">
        <v>228</v>
      </c>
      <c r="D283" s="51">
        <v>260</v>
      </c>
      <c r="E283" s="51">
        <v>173</v>
      </c>
      <c r="F283" s="51">
        <v>0</v>
      </c>
      <c r="G283" s="51">
        <v>112</v>
      </c>
      <c r="H283" s="51">
        <v>853</v>
      </c>
      <c r="I283" s="73">
        <f t="shared" si="23"/>
        <v>1398</v>
      </c>
      <c r="J283" s="51">
        <v>638</v>
      </c>
      <c r="K283" s="73">
        <f>SUM(I283:J283)</f>
        <v>2036</v>
      </c>
      <c r="L283" s="72"/>
      <c r="M283" s="51">
        <v>821</v>
      </c>
      <c r="N283" s="51">
        <v>171</v>
      </c>
      <c r="O283" s="51">
        <v>8</v>
      </c>
      <c r="P283" s="51">
        <v>421</v>
      </c>
      <c r="Q283" s="73">
        <f>SUM(M283:P283)</f>
        <v>1421</v>
      </c>
      <c r="R283" s="51">
        <v>674</v>
      </c>
      <c r="S283" s="73">
        <f>SUM(Q283:R283)</f>
        <v>2095</v>
      </c>
    </row>
    <row r="284" spans="1:19" ht="13" x14ac:dyDescent="0.3">
      <c r="A284" s="78" t="s">
        <v>735</v>
      </c>
      <c r="B284" s="60" t="s">
        <v>736</v>
      </c>
      <c r="C284" t="s">
        <v>215</v>
      </c>
      <c r="D284" s="51">
        <v>121</v>
      </c>
      <c r="E284" s="51">
        <v>87</v>
      </c>
      <c r="F284" s="51">
        <v>0</v>
      </c>
      <c r="G284" s="51">
        <v>113</v>
      </c>
      <c r="H284" s="51">
        <v>767</v>
      </c>
      <c r="I284" s="73">
        <f t="shared" si="23"/>
        <v>1088</v>
      </c>
      <c r="J284" s="51">
        <v>343</v>
      </c>
      <c r="K284" s="73">
        <f t="shared" ref="K284" si="27">SUM(I284:J284)</f>
        <v>1431</v>
      </c>
      <c r="L284" s="72"/>
      <c r="M284" s="51">
        <v>291</v>
      </c>
      <c r="N284" s="51">
        <v>90</v>
      </c>
      <c r="O284" s="51">
        <v>22</v>
      </c>
      <c r="P284" s="51">
        <v>204</v>
      </c>
      <c r="Q284" s="73">
        <f t="shared" ref="Q284" si="28">SUM(M284:P284)</f>
        <v>607</v>
      </c>
      <c r="R284" s="51">
        <v>284</v>
      </c>
      <c r="S284" s="73">
        <f t="shared" ref="S284" si="29">SUM(Q284:R284)</f>
        <v>891</v>
      </c>
    </row>
    <row r="285" spans="1:19" ht="13" x14ac:dyDescent="0.3">
      <c r="A285" s="100" t="s">
        <v>737</v>
      </c>
      <c r="B285" s="100"/>
      <c r="C285" s="100"/>
      <c r="D285" s="74">
        <f t="shared" ref="D285:K285" si="30">SUM(D276:D284)</f>
        <v>1656</v>
      </c>
      <c r="E285" s="74">
        <f t="shared" si="30"/>
        <v>868</v>
      </c>
      <c r="F285" s="74">
        <f t="shared" si="30"/>
        <v>75</v>
      </c>
      <c r="G285" s="74">
        <f t="shared" si="30"/>
        <v>1397</v>
      </c>
      <c r="H285" s="74">
        <f t="shared" si="30"/>
        <v>5259</v>
      </c>
      <c r="I285" s="74">
        <f t="shared" si="30"/>
        <v>9255</v>
      </c>
      <c r="J285" s="74">
        <f t="shared" si="30"/>
        <v>3974</v>
      </c>
      <c r="K285" s="74">
        <f t="shared" si="30"/>
        <v>13229</v>
      </c>
      <c r="L285" s="72"/>
      <c r="M285" s="74">
        <f t="shared" ref="M285:S285" si="31">SUM(M276:M284)</f>
        <v>5346</v>
      </c>
      <c r="N285" s="74">
        <f t="shared" si="31"/>
        <v>1155</v>
      </c>
      <c r="O285" s="74">
        <f t="shared" si="31"/>
        <v>48</v>
      </c>
      <c r="P285" s="74">
        <f t="shared" si="31"/>
        <v>3458</v>
      </c>
      <c r="Q285" s="74">
        <f t="shared" si="31"/>
        <v>10007</v>
      </c>
      <c r="R285" s="74">
        <f t="shared" si="31"/>
        <v>4282</v>
      </c>
      <c r="S285" s="74">
        <f t="shared" si="31"/>
        <v>14289</v>
      </c>
    </row>
    <row r="286" spans="1:19" x14ac:dyDescent="0.25">
      <c r="D286" s="72"/>
      <c r="E286" s="72"/>
      <c r="F286" s="72"/>
      <c r="G286" s="72"/>
      <c r="H286" s="72"/>
      <c r="I286" s="72"/>
      <c r="J286" s="72"/>
      <c r="K286" s="72"/>
      <c r="L286" s="72"/>
      <c r="M286" s="72"/>
      <c r="N286" s="72"/>
      <c r="O286" s="72"/>
      <c r="P286" s="72"/>
      <c r="Q286" s="72"/>
      <c r="R286" s="72"/>
      <c r="S286" s="72"/>
    </row>
    <row r="287" spans="1:19" ht="14.5" x14ac:dyDescent="0.25">
      <c r="A287" s="79"/>
      <c r="D287" s="51"/>
      <c r="E287" s="51"/>
      <c r="F287" s="51"/>
      <c r="G287" s="51"/>
      <c r="H287" s="51"/>
      <c r="I287" s="51"/>
      <c r="J287" s="51"/>
      <c r="K287" s="51"/>
      <c r="L287" s="51"/>
      <c r="M287" s="51"/>
      <c r="N287" s="51"/>
      <c r="O287" s="51"/>
      <c r="P287" s="51"/>
      <c r="Q287" s="51"/>
      <c r="R287" s="51"/>
      <c r="S287" s="51"/>
    </row>
    <row r="288" spans="1:19" x14ac:dyDescent="0.25">
      <c r="A288" s="15" t="s">
        <v>184</v>
      </c>
      <c r="J288" s="72"/>
    </row>
  </sheetData>
  <mergeCells count="5">
    <mergeCell ref="A2:S2"/>
    <mergeCell ref="A3:S3"/>
    <mergeCell ref="D8:K8"/>
    <mergeCell ref="M8:S8"/>
    <mergeCell ref="A285:C285"/>
  </mergeCells>
  <pageMargins left="0.70866141732283472" right="0.70866141732283472" top="0.55118110236220474" bottom="0.55118110236220474" header="0.31496062992125984" footer="0.31496062992125984"/>
  <pageSetup paperSize="9" scale="60" fitToHeight="0" orientation="landscape" r:id="rId1"/>
  <headerFooter>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rowBreaks count="1" manualBreakCount="1">
    <brk id="27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E142-E6DC-4B80-AB8C-9D340A9ABA94}">
  <sheetPr>
    <pageSetUpPr fitToPage="1"/>
  </sheetPr>
  <dimension ref="A1:V317"/>
  <sheetViews>
    <sheetView zoomScaleNormal="100" workbookViewId="0">
      <pane xSplit="3" ySplit="9" topLeftCell="D10" activePane="bottomRight" state="frozen"/>
      <selection activeCell="C9" sqref="C9"/>
      <selection pane="topRight" activeCell="C9" sqref="C9"/>
      <selection pane="bottomLeft" activeCell="C9" sqref="C9"/>
      <selection pane="bottomRight" activeCell="D10" sqref="D10"/>
    </sheetView>
  </sheetViews>
  <sheetFormatPr defaultColWidth="8.6328125" defaultRowHeight="12.5" x14ac:dyDescent="0.25"/>
  <cols>
    <col min="1" max="1" width="10.7265625" style="15" customWidth="1"/>
    <col min="2" max="2" width="33.81640625" style="15" customWidth="1"/>
    <col min="3" max="3" width="10" style="15" customWidth="1"/>
    <col min="4" max="11" width="10.81640625" style="15" customWidth="1"/>
    <col min="12" max="12" width="4" style="15" customWidth="1"/>
    <col min="13" max="19" width="10.81640625" style="15" customWidth="1"/>
    <col min="20" max="20" width="4" style="15" customWidth="1"/>
    <col min="21" max="16384" width="8.6328125" style="15"/>
  </cols>
  <sheetData>
    <row r="1" spans="1:20" x14ac:dyDescent="0.25">
      <c r="S1" s="20" t="str">
        <f>'Table 1'!R1</f>
        <v>Publication date:  2 December 2021</v>
      </c>
    </row>
    <row r="2" spans="1:20" ht="18" x14ac:dyDescent="0.4">
      <c r="A2" s="88" t="s">
        <v>35</v>
      </c>
      <c r="B2" s="89"/>
      <c r="C2" s="89"/>
      <c r="D2" s="89"/>
      <c r="E2" s="89"/>
      <c r="F2" s="89"/>
      <c r="G2" s="89"/>
      <c r="H2" s="89"/>
      <c r="I2" s="89"/>
      <c r="J2" s="89"/>
      <c r="K2" s="89"/>
      <c r="L2" s="89"/>
      <c r="M2" s="89"/>
      <c r="N2" s="89"/>
      <c r="O2" s="89"/>
      <c r="P2" s="89"/>
      <c r="Q2" s="89"/>
      <c r="R2" s="89"/>
      <c r="S2" s="89"/>
    </row>
    <row r="3" spans="1:20" ht="13" x14ac:dyDescent="0.3">
      <c r="A3" s="94" t="s">
        <v>36</v>
      </c>
      <c r="B3" s="94"/>
      <c r="C3" s="94"/>
      <c r="D3" s="94"/>
      <c r="E3" s="94"/>
      <c r="F3" s="94"/>
      <c r="G3" s="94"/>
      <c r="H3" s="94"/>
      <c r="I3" s="94"/>
      <c r="J3" s="94"/>
      <c r="K3" s="94"/>
      <c r="L3" s="94"/>
      <c r="M3" s="94"/>
      <c r="N3" s="94"/>
      <c r="O3" s="94"/>
      <c r="P3" s="94"/>
      <c r="Q3" s="94"/>
      <c r="R3" s="94"/>
      <c r="S3" s="94"/>
    </row>
    <row r="4" spans="1:20" ht="8.25" customHeight="1" x14ac:dyDescent="0.25"/>
    <row r="5" spans="1:20" ht="18.75" customHeight="1" x14ac:dyDescent="0.35">
      <c r="A5" s="61" t="s">
        <v>738</v>
      </c>
    </row>
    <row r="6" spans="1:20" ht="18.75" customHeight="1" x14ac:dyDescent="0.35">
      <c r="A6" s="61" t="s">
        <v>739</v>
      </c>
    </row>
    <row r="7" spans="1:20" ht="14.25" customHeight="1" x14ac:dyDescent="0.25"/>
    <row r="8" spans="1:20" ht="14.25" customHeight="1" x14ac:dyDescent="0.3">
      <c r="D8" s="95" t="s">
        <v>187</v>
      </c>
      <c r="E8" s="96"/>
      <c r="F8" s="96"/>
      <c r="G8" s="96"/>
      <c r="H8" s="96"/>
      <c r="I8" s="97"/>
      <c r="J8" s="97"/>
      <c r="K8" s="97"/>
      <c r="L8" s="62"/>
      <c r="M8" s="95" t="s">
        <v>188</v>
      </c>
      <c r="N8" s="98"/>
      <c r="O8" s="98"/>
      <c r="P8" s="98"/>
      <c r="Q8" s="99"/>
      <c r="R8" s="99"/>
      <c r="S8" s="99"/>
    </row>
    <row r="9" spans="1:20" ht="51" customHeight="1" x14ac:dyDescent="0.3">
      <c r="A9" s="63" t="s">
        <v>189</v>
      </c>
      <c r="B9" s="63" t="s">
        <v>190</v>
      </c>
      <c r="C9" s="64" t="s">
        <v>191</v>
      </c>
      <c r="D9" s="65" t="s">
        <v>41</v>
      </c>
      <c r="E9" s="65" t="s">
        <v>42</v>
      </c>
      <c r="F9" s="65" t="s">
        <v>43</v>
      </c>
      <c r="G9" s="65" t="s">
        <v>44</v>
      </c>
      <c r="H9" s="66" t="s">
        <v>45</v>
      </c>
      <c r="I9" s="67" t="s">
        <v>46</v>
      </c>
      <c r="J9" s="66" t="s">
        <v>47</v>
      </c>
      <c r="K9" s="68" t="s">
        <v>48</v>
      </c>
      <c r="L9" s="69"/>
      <c r="M9" s="65" t="s">
        <v>41</v>
      </c>
      <c r="N9" s="65" t="s">
        <v>42</v>
      </c>
      <c r="O9" s="65" t="s">
        <v>43</v>
      </c>
      <c r="P9" s="65" t="s">
        <v>44</v>
      </c>
      <c r="Q9" s="67" t="s">
        <v>46</v>
      </c>
      <c r="R9" s="66" t="s">
        <v>47</v>
      </c>
      <c r="S9" s="68" t="s">
        <v>48</v>
      </c>
    </row>
    <row r="10" spans="1:20" ht="25.5" customHeight="1" x14ac:dyDescent="0.25">
      <c r="A10" s="70" t="s">
        <v>192</v>
      </c>
      <c r="B10" s="71"/>
      <c r="C10" s="71"/>
      <c r="D10" s="71"/>
      <c r="E10" s="71"/>
      <c r="F10" s="71"/>
      <c r="G10" s="71"/>
      <c r="H10" s="71"/>
      <c r="I10" s="71"/>
      <c r="J10" s="71"/>
      <c r="K10" s="71"/>
      <c r="L10" s="71"/>
      <c r="M10" s="71"/>
      <c r="N10" s="71"/>
      <c r="O10" s="71"/>
      <c r="P10" s="71"/>
      <c r="Q10" s="71"/>
      <c r="R10" s="71"/>
      <c r="S10" s="71"/>
    </row>
    <row r="11" spans="1:20" ht="14.25" customHeight="1" x14ac:dyDescent="0.3">
      <c r="A11" t="s">
        <v>193</v>
      </c>
      <c r="B11" s="60" t="s">
        <v>194</v>
      </c>
      <c r="C11" t="s">
        <v>195</v>
      </c>
      <c r="D11" s="72">
        <v>0</v>
      </c>
      <c r="E11" s="72">
        <v>32</v>
      </c>
      <c r="F11" s="72">
        <v>0</v>
      </c>
      <c r="G11" s="72">
        <v>0</v>
      </c>
      <c r="H11" s="72">
        <v>0</v>
      </c>
      <c r="I11" s="73">
        <f t="shared" ref="I11:I74" si="0">SUM(D11:H11)</f>
        <v>32</v>
      </c>
      <c r="J11" s="72">
        <v>0</v>
      </c>
      <c r="K11" s="73">
        <f t="shared" ref="K11:K74" si="1">SUM(I11:J11)</f>
        <v>32</v>
      </c>
      <c r="L11" s="72"/>
      <c r="M11" s="72">
        <v>0</v>
      </c>
      <c r="N11" s="72">
        <v>0</v>
      </c>
      <c r="O11" s="72">
        <v>0</v>
      </c>
      <c r="P11" s="72">
        <v>10</v>
      </c>
      <c r="Q11" s="73">
        <f t="shared" ref="Q11:Q74" si="2">SUM(M11:P11)</f>
        <v>10</v>
      </c>
      <c r="R11" s="72">
        <v>0</v>
      </c>
      <c r="S11" s="73">
        <f t="shared" ref="S11:S74" si="3">SUM(Q11:R11)</f>
        <v>10</v>
      </c>
      <c r="T11" s="72"/>
    </row>
    <row r="12" spans="1:20" ht="14.25" customHeight="1" x14ac:dyDescent="0.3">
      <c r="A12" t="s">
        <v>196</v>
      </c>
      <c r="B12" s="60" t="s">
        <v>197</v>
      </c>
      <c r="C12" t="s">
        <v>198</v>
      </c>
      <c r="D12" s="72">
        <v>7</v>
      </c>
      <c r="E12" s="72">
        <v>0</v>
      </c>
      <c r="F12" s="72">
        <v>0</v>
      </c>
      <c r="G12" s="72">
        <v>4</v>
      </c>
      <c r="H12" s="72">
        <v>0</v>
      </c>
      <c r="I12" s="73">
        <f t="shared" si="0"/>
        <v>11</v>
      </c>
      <c r="J12" s="72">
        <v>0</v>
      </c>
      <c r="K12" s="73">
        <f t="shared" si="1"/>
        <v>11</v>
      </c>
      <c r="L12" s="72"/>
      <c r="M12" s="72">
        <v>7</v>
      </c>
      <c r="N12" s="72">
        <v>0</v>
      </c>
      <c r="O12" s="72">
        <v>0</v>
      </c>
      <c r="P12" s="72">
        <v>2</v>
      </c>
      <c r="Q12" s="73">
        <f t="shared" si="2"/>
        <v>9</v>
      </c>
      <c r="R12" s="72">
        <v>10</v>
      </c>
      <c r="S12" s="73">
        <f t="shared" si="3"/>
        <v>19</v>
      </c>
      <c r="T12" s="72"/>
    </row>
    <row r="13" spans="1:20" ht="14.25" customHeight="1" x14ac:dyDescent="0.3">
      <c r="A13" t="s">
        <v>199</v>
      </c>
      <c r="B13" s="60" t="s">
        <v>200</v>
      </c>
      <c r="C13" t="s">
        <v>201</v>
      </c>
      <c r="D13" s="72">
        <v>28</v>
      </c>
      <c r="E13" s="72">
        <v>6</v>
      </c>
      <c r="F13" s="72">
        <v>0</v>
      </c>
      <c r="G13" s="72">
        <v>0</v>
      </c>
      <c r="H13" s="72">
        <v>34</v>
      </c>
      <c r="I13" s="73">
        <f t="shared" si="0"/>
        <v>68</v>
      </c>
      <c r="J13" s="72">
        <v>19</v>
      </c>
      <c r="K13" s="73">
        <f t="shared" si="1"/>
        <v>87</v>
      </c>
      <c r="L13" s="72"/>
      <c r="M13" s="72">
        <v>42</v>
      </c>
      <c r="N13" s="72">
        <v>0</v>
      </c>
      <c r="O13" s="72">
        <v>0</v>
      </c>
      <c r="P13" s="72">
        <v>34</v>
      </c>
      <c r="Q13" s="73">
        <f t="shared" si="2"/>
        <v>76</v>
      </c>
      <c r="R13" s="72">
        <v>20</v>
      </c>
      <c r="S13" s="73">
        <f t="shared" si="3"/>
        <v>96</v>
      </c>
      <c r="T13" s="72"/>
    </row>
    <row r="14" spans="1:20" ht="14.25" customHeight="1" x14ac:dyDescent="0.3">
      <c r="A14" t="s">
        <v>202</v>
      </c>
      <c r="B14" s="60" t="s">
        <v>203</v>
      </c>
      <c r="C14" t="s">
        <v>195</v>
      </c>
      <c r="D14" s="72">
        <v>6</v>
      </c>
      <c r="E14" s="72">
        <v>0</v>
      </c>
      <c r="F14" s="72">
        <v>0</v>
      </c>
      <c r="G14" s="72">
        <v>3</v>
      </c>
      <c r="H14" s="72">
        <v>70</v>
      </c>
      <c r="I14" s="73">
        <f t="shared" si="0"/>
        <v>79</v>
      </c>
      <c r="J14" s="72">
        <v>0</v>
      </c>
      <c r="K14" s="73">
        <f t="shared" si="1"/>
        <v>79</v>
      </c>
      <c r="L14" s="72"/>
      <c r="M14" s="72">
        <v>35</v>
      </c>
      <c r="N14" s="72">
        <v>41</v>
      </c>
      <c r="O14" s="72">
        <v>0</v>
      </c>
      <c r="P14" s="72">
        <v>74</v>
      </c>
      <c r="Q14" s="73">
        <f t="shared" si="2"/>
        <v>150</v>
      </c>
      <c r="R14" s="72">
        <v>0</v>
      </c>
      <c r="S14" s="73">
        <f t="shared" si="3"/>
        <v>150</v>
      </c>
      <c r="T14" s="72"/>
    </row>
    <row r="15" spans="1:20" ht="14.25" customHeight="1" x14ac:dyDescent="0.3">
      <c r="A15" t="s">
        <v>204</v>
      </c>
      <c r="B15" s="60" t="s">
        <v>205</v>
      </c>
      <c r="C15" t="s">
        <v>201</v>
      </c>
      <c r="D15" s="72">
        <v>64</v>
      </c>
      <c r="E15" s="72">
        <v>0</v>
      </c>
      <c r="F15" s="72">
        <v>0</v>
      </c>
      <c r="G15" s="72">
        <v>35</v>
      </c>
      <c r="H15" s="72">
        <v>0</v>
      </c>
      <c r="I15" s="73">
        <f t="shared" si="0"/>
        <v>99</v>
      </c>
      <c r="J15" s="72">
        <v>0</v>
      </c>
      <c r="K15" s="73">
        <f t="shared" si="1"/>
        <v>99</v>
      </c>
      <c r="L15" s="72"/>
      <c r="M15" s="72">
        <v>25</v>
      </c>
      <c r="N15" s="72">
        <v>0</v>
      </c>
      <c r="O15" s="72">
        <v>0</v>
      </c>
      <c r="P15" s="72">
        <v>25</v>
      </c>
      <c r="Q15" s="73">
        <f t="shared" si="2"/>
        <v>50</v>
      </c>
      <c r="R15" s="72">
        <v>0</v>
      </c>
      <c r="S15" s="73">
        <f t="shared" si="3"/>
        <v>50</v>
      </c>
      <c r="T15" s="72"/>
    </row>
    <row r="16" spans="1:20" ht="14.25" customHeight="1" x14ac:dyDescent="0.3">
      <c r="A16" t="s">
        <v>206</v>
      </c>
      <c r="B16" s="60" t="s">
        <v>207</v>
      </c>
      <c r="C16" t="s">
        <v>195</v>
      </c>
      <c r="D16" s="72">
        <v>168</v>
      </c>
      <c r="E16" s="72">
        <v>17</v>
      </c>
      <c r="F16" s="72">
        <v>0</v>
      </c>
      <c r="G16" s="72">
        <v>15</v>
      </c>
      <c r="H16" s="72">
        <v>43</v>
      </c>
      <c r="I16" s="73">
        <f t="shared" si="0"/>
        <v>243</v>
      </c>
      <c r="J16" s="72">
        <v>143</v>
      </c>
      <c r="K16" s="73">
        <f t="shared" si="1"/>
        <v>386</v>
      </c>
      <c r="L16" s="72"/>
      <c r="M16" s="72">
        <v>120</v>
      </c>
      <c r="N16" s="72">
        <v>0</v>
      </c>
      <c r="O16" s="72">
        <v>0</v>
      </c>
      <c r="P16" s="72">
        <v>26</v>
      </c>
      <c r="Q16" s="73">
        <f t="shared" si="2"/>
        <v>146</v>
      </c>
      <c r="R16" s="72">
        <v>209</v>
      </c>
      <c r="S16" s="73">
        <f t="shared" si="3"/>
        <v>355</v>
      </c>
      <c r="T16" s="72"/>
    </row>
    <row r="17" spans="1:20" ht="14.25" customHeight="1" x14ac:dyDescent="0.3">
      <c r="A17" t="s">
        <v>208</v>
      </c>
      <c r="B17" s="60" t="s">
        <v>209</v>
      </c>
      <c r="C17" t="s">
        <v>195</v>
      </c>
      <c r="D17" s="72">
        <v>0</v>
      </c>
      <c r="E17" s="72">
        <v>0</v>
      </c>
      <c r="F17" s="72">
        <v>0</v>
      </c>
      <c r="G17" s="72">
        <v>0</v>
      </c>
      <c r="H17" s="72">
        <v>0</v>
      </c>
      <c r="I17" s="73">
        <f t="shared" si="0"/>
        <v>0</v>
      </c>
      <c r="J17" s="72">
        <v>0</v>
      </c>
      <c r="K17" s="73">
        <f t="shared" si="1"/>
        <v>0</v>
      </c>
      <c r="L17" s="72"/>
      <c r="M17" s="72">
        <v>0</v>
      </c>
      <c r="N17" s="72">
        <v>0</v>
      </c>
      <c r="O17" s="72">
        <v>0</v>
      </c>
      <c r="P17" s="72">
        <v>0</v>
      </c>
      <c r="Q17" s="73">
        <f t="shared" si="2"/>
        <v>0</v>
      </c>
      <c r="R17" s="72">
        <v>10</v>
      </c>
      <c r="S17" s="73">
        <f t="shared" si="3"/>
        <v>10</v>
      </c>
      <c r="T17" s="72"/>
    </row>
    <row r="18" spans="1:20" ht="14.25" customHeight="1" x14ac:dyDescent="0.3">
      <c r="A18" t="s">
        <v>210</v>
      </c>
      <c r="B18" s="60" t="s">
        <v>211</v>
      </c>
      <c r="C18" t="s">
        <v>212</v>
      </c>
      <c r="D18" s="72">
        <v>30</v>
      </c>
      <c r="E18" s="72">
        <v>29</v>
      </c>
      <c r="F18" s="72">
        <v>0</v>
      </c>
      <c r="G18" s="72">
        <v>8</v>
      </c>
      <c r="H18" s="72">
        <v>0</v>
      </c>
      <c r="I18" s="73">
        <f t="shared" si="0"/>
        <v>67</v>
      </c>
      <c r="J18" s="72">
        <v>8</v>
      </c>
      <c r="K18" s="73">
        <f t="shared" si="1"/>
        <v>75</v>
      </c>
      <c r="L18" s="72"/>
      <c r="M18" s="72">
        <v>39</v>
      </c>
      <c r="N18" s="72">
        <v>0</v>
      </c>
      <c r="O18" s="72">
        <v>0</v>
      </c>
      <c r="P18" s="72">
        <v>4</v>
      </c>
      <c r="Q18" s="73">
        <f t="shared" si="2"/>
        <v>43</v>
      </c>
      <c r="R18" s="72">
        <v>0</v>
      </c>
      <c r="S18" s="73">
        <f t="shared" si="3"/>
        <v>43</v>
      </c>
      <c r="T18" s="72"/>
    </row>
    <row r="19" spans="1:20" ht="14.25" customHeight="1" x14ac:dyDescent="0.3">
      <c r="A19" t="s">
        <v>213</v>
      </c>
      <c r="B19" s="60" t="s">
        <v>214</v>
      </c>
      <c r="C19" t="s">
        <v>215</v>
      </c>
      <c r="D19" s="72">
        <v>26</v>
      </c>
      <c r="E19" s="72">
        <v>0</v>
      </c>
      <c r="F19" s="72">
        <v>0</v>
      </c>
      <c r="G19" s="72">
        <v>0</v>
      </c>
      <c r="H19" s="72">
        <v>20</v>
      </c>
      <c r="I19" s="73">
        <f t="shared" si="0"/>
        <v>46</v>
      </c>
      <c r="J19" s="72">
        <v>5</v>
      </c>
      <c r="K19" s="73">
        <f t="shared" si="1"/>
        <v>51</v>
      </c>
      <c r="L19" s="72"/>
      <c r="M19" s="72">
        <v>137</v>
      </c>
      <c r="N19" s="72">
        <v>0</v>
      </c>
      <c r="O19" s="72">
        <v>0</v>
      </c>
      <c r="P19" s="72">
        <v>34</v>
      </c>
      <c r="Q19" s="73">
        <f t="shared" si="2"/>
        <v>171</v>
      </c>
      <c r="R19" s="72">
        <v>19</v>
      </c>
      <c r="S19" s="73">
        <f t="shared" si="3"/>
        <v>190</v>
      </c>
      <c r="T19" s="72"/>
    </row>
    <row r="20" spans="1:20" ht="14.25" customHeight="1" x14ac:dyDescent="0.3">
      <c r="A20" t="s">
        <v>218</v>
      </c>
      <c r="B20" s="60" t="s">
        <v>219</v>
      </c>
      <c r="C20" t="s">
        <v>212</v>
      </c>
      <c r="D20" s="72">
        <v>0</v>
      </c>
      <c r="E20" s="72">
        <v>0</v>
      </c>
      <c r="F20" s="72">
        <v>0</v>
      </c>
      <c r="G20" s="72">
        <v>14</v>
      </c>
      <c r="H20" s="72">
        <v>0</v>
      </c>
      <c r="I20" s="73">
        <f t="shared" si="0"/>
        <v>14</v>
      </c>
      <c r="J20" s="72">
        <v>12</v>
      </c>
      <c r="K20" s="73">
        <f t="shared" si="1"/>
        <v>26</v>
      </c>
      <c r="L20" s="72"/>
      <c r="M20" s="72">
        <v>0</v>
      </c>
      <c r="N20" s="72">
        <v>0</v>
      </c>
      <c r="O20" s="72">
        <v>0</v>
      </c>
      <c r="P20" s="72">
        <v>29</v>
      </c>
      <c r="Q20" s="73">
        <f t="shared" si="2"/>
        <v>29</v>
      </c>
      <c r="R20" s="72">
        <v>95</v>
      </c>
      <c r="S20" s="73">
        <f t="shared" si="3"/>
        <v>124</v>
      </c>
      <c r="T20" s="72"/>
    </row>
    <row r="21" spans="1:20" ht="14.25" customHeight="1" x14ac:dyDescent="0.3">
      <c r="A21" t="s">
        <v>220</v>
      </c>
      <c r="B21" s="60" t="s">
        <v>221</v>
      </c>
      <c r="C21" t="s">
        <v>195</v>
      </c>
      <c r="D21" s="72">
        <v>66</v>
      </c>
      <c r="E21" s="72">
        <v>41</v>
      </c>
      <c r="F21" s="72">
        <v>0</v>
      </c>
      <c r="G21" s="72">
        <v>21</v>
      </c>
      <c r="H21" s="72">
        <v>9</v>
      </c>
      <c r="I21" s="73">
        <f t="shared" si="0"/>
        <v>137</v>
      </c>
      <c r="J21" s="72">
        <v>64</v>
      </c>
      <c r="K21" s="73">
        <f t="shared" si="1"/>
        <v>201</v>
      </c>
      <c r="L21" s="72"/>
      <c r="M21" s="72">
        <v>128</v>
      </c>
      <c r="N21" s="72">
        <v>31</v>
      </c>
      <c r="O21" s="72">
        <v>0</v>
      </c>
      <c r="P21" s="72">
        <v>52</v>
      </c>
      <c r="Q21" s="73">
        <f t="shared" si="2"/>
        <v>211</v>
      </c>
      <c r="R21" s="72">
        <v>81</v>
      </c>
      <c r="S21" s="73">
        <f t="shared" si="3"/>
        <v>292</v>
      </c>
      <c r="T21" s="72"/>
    </row>
    <row r="22" spans="1:20" ht="14.25" customHeight="1" x14ac:dyDescent="0.3">
      <c r="A22" t="s">
        <v>222</v>
      </c>
      <c r="B22" s="60" t="s">
        <v>223</v>
      </c>
      <c r="C22" t="s">
        <v>201</v>
      </c>
      <c r="D22" s="72">
        <v>23</v>
      </c>
      <c r="E22" s="72">
        <v>0</v>
      </c>
      <c r="F22" s="72">
        <v>0</v>
      </c>
      <c r="G22" s="72">
        <v>25</v>
      </c>
      <c r="H22" s="72">
        <v>43</v>
      </c>
      <c r="I22" s="73">
        <f t="shared" si="0"/>
        <v>91</v>
      </c>
      <c r="J22" s="72">
        <v>0</v>
      </c>
      <c r="K22" s="73">
        <f t="shared" si="1"/>
        <v>91</v>
      </c>
      <c r="L22" s="72"/>
      <c r="M22" s="72">
        <v>17</v>
      </c>
      <c r="N22" s="72">
        <v>0</v>
      </c>
      <c r="O22" s="72">
        <v>0</v>
      </c>
      <c r="P22" s="72">
        <v>16</v>
      </c>
      <c r="Q22" s="73">
        <f t="shared" si="2"/>
        <v>33</v>
      </c>
      <c r="R22" s="72">
        <v>51</v>
      </c>
      <c r="S22" s="73">
        <f t="shared" si="3"/>
        <v>84</v>
      </c>
      <c r="T22" s="72"/>
    </row>
    <row r="23" spans="1:20" ht="14.25" customHeight="1" x14ac:dyDescent="0.3">
      <c r="A23" t="s">
        <v>740</v>
      </c>
      <c r="B23" s="60" t="s">
        <v>741</v>
      </c>
      <c r="C23" t="s">
        <v>243</v>
      </c>
      <c r="D23" s="72">
        <v>15</v>
      </c>
      <c r="E23" s="72">
        <v>0</v>
      </c>
      <c r="F23" s="72">
        <v>0</v>
      </c>
      <c r="G23" s="72">
        <v>0</v>
      </c>
      <c r="H23" s="72">
        <v>16</v>
      </c>
      <c r="I23" s="73">
        <f t="shared" si="0"/>
        <v>31</v>
      </c>
      <c r="J23" s="72">
        <v>0</v>
      </c>
      <c r="K23" s="73">
        <f t="shared" si="1"/>
        <v>31</v>
      </c>
      <c r="L23" s="72"/>
      <c r="M23" s="72">
        <v>15</v>
      </c>
      <c r="N23" s="72">
        <v>0</v>
      </c>
      <c r="O23" s="72">
        <v>0</v>
      </c>
      <c r="P23" s="72">
        <v>0</v>
      </c>
      <c r="Q23" s="73">
        <f t="shared" si="2"/>
        <v>15</v>
      </c>
      <c r="R23" s="72">
        <v>0</v>
      </c>
      <c r="S23" s="73">
        <f t="shared" si="3"/>
        <v>15</v>
      </c>
      <c r="T23" s="72"/>
    </row>
    <row r="24" spans="1:20" ht="14.25" customHeight="1" x14ac:dyDescent="0.3">
      <c r="A24" t="s">
        <v>224</v>
      </c>
      <c r="B24" s="60" t="s">
        <v>225</v>
      </c>
      <c r="C24" t="s">
        <v>212</v>
      </c>
      <c r="D24" s="72">
        <v>39</v>
      </c>
      <c r="E24" s="72">
        <v>0</v>
      </c>
      <c r="F24" s="72">
        <v>0</v>
      </c>
      <c r="G24" s="72">
        <v>23</v>
      </c>
      <c r="H24" s="72">
        <v>0</v>
      </c>
      <c r="I24" s="73">
        <f t="shared" si="0"/>
        <v>62</v>
      </c>
      <c r="J24" s="72">
        <v>32</v>
      </c>
      <c r="K24" s="73">
        <f t="shared" si="1"/>
        <v>94</v>
      </c>
      <c r="L24" s="72"/>
      <c r="M24" s="72">
        <v>129</v>
      </c>
      <c r="N24" s="72">
        <v>4</v>
      </c>
      <c r="O24" s="72">
        <v>9</v>
      </c>
      <c r="P24" s="72">
        <v>70</v>
      </c>
      <c r="Q24" s="73">
        <f t="shared" si="2"/>
        <v>212</v>
      </c>
      <c r="R24" s="72">
        <v>100</v>
      </c>
      <c r="S24" s="73">
        <f t="shared" si="3"/>
        <v>312</v>
      </c>
      <c r="T24" s="72"/>
    </row>
    <row r="25" spans="1:20" ht="14.25" customHeight="1" x14ac:dyDescent="0.3">
      <c r="A25" t="s">
        <v>226</v>
      </c>
      <c r="B25" s="60" t="s">
        <v>227</v>
      </c>
      <c r="C25" t="s">
        <v>228</v>
      </c>
      <c r="D25" s="72">
        <v>9</v>
      </c>
      <c r="E25" s="72">
        <v>58</v>
      </c>
      <c r="F25" s="72">
        <v>0</v>
      </c>
      <c r="G25" s="72">
        <v>25</v>
      </c>
      <c r="H25" s="72">
        <v>87</v>
      </c>
      <c r="I25" s="73">
        <f t="shared" si="0"/>
        <v>179</v>
      </c>
      <c r="J25" s="72">
        <v>456</v>
      </c>
      <c r="K25" s="73">
        <f t="shared" si="1"/>
        <v>635</v>
      </c>
      <c r="L25" s="72"/>
      <c r="M25" s="72">
        <v>56</v>
      </c>
      <c r="N25" s="72">
        <v>143</v>
      </c>
      <c r="O25" s="72">
        <v>0</v>
      </c>
      <c r="P25" s="72">
        <v>76</v>
      </c>
      <c r="Q25" s="73">
        <f t="shared" si="2"/>
        <v>275</v>
      </c>
      <c r="R25" s="72">
        <v>121</v>
      </c>
      <c r="S25" s="73">
        <f t="shared" si="3"/>
        <v>396</v>
      </c>
      <c r="T25" s="72"/>
    </row>
    <row r="26" spans="1:20" ht="14.25" customHeight="1" x14ac:dyDescent="0.3">
      <c r="A26" t="s">
        <v>229</v>
      </c>
      <c r="B26" s="60" t="s">
        <v>230</v>
      </c>
      <c r="C26" t="s">
        <v>201</v>
      </c>
      <c r="D26" s="72">
        <v>12</v>
      </c>
      <c r="E26" s="72">
        <v>10</v>
      </c>
      <c r="F26" s="72">
        <v>0</v>
      </c>
      <c r="G26" s="72">
        <v>0</v>
      </c>
      <c r="H26" s="72">
        <v>11</v>
      </c>
      <c r="I26" s="73">
        <f t="shared" si="0"/>
        <v>33</v>
      </c>
      <c r="J26" s="72">
        <v>0</v>
      </c>
      <c r="K26" s="73">
        <f t="shared" si="1"/>
        <v>33</v>
      </c>
      <c r="L26" s="72"/>
      <c r="M26" s="72">
        <v>12</v>
      </c>
      <c r="N26" s="72">
        <v>23</v>
      </c>
      <c r="O26" s="72">
        <v>0</v>
      </c>
      <c r="P26" s="72">
        <v>23</v>
      </c>
      <c r="Q26" s="73">
        <f t="shared" si="2"/>
        <v>58</v>
      </c>
      <c r="R26" s="72">
        <v>0</v>
      </c>
      <c r="S26" s="73">
        <f t="shared" si="3"/>
        <v>58</v>
      </c>
      <c r="T26" s="72"/>
    </row>
    <row r="27" spans="1:20" ht="14.25" customHeight="1" x14ac:dyDescent="0.3">
      <c r="A27" t="s">
        <v>231</v>
      </c>
      <c r="B27" s="60" t="s">
        <v>232</v>
      </c>
      <c r="C27" t="s">
        <v>198</v>
      </c>
      <c r="D27" s="72">
        <v>0</v>
      </c>
      <c r="E27" s="72">
        <v>3</v>
      </c>
      <c r="F27" s="72">
        <v>0</v>
      </c>
      <c r="G27" s="72">
        <v>15</v>
      </c>
      <c r="H27" s="72">
        <v>83</v>
      </c>
      <c r="I27" s="73">
        <f t="shared" si="0"/>
        <v>101</v>
      </c>
      <c r="J27" s="72">
        <v>69</v>
      </c>
      <c r="K27" s="73">
        <f t="shared" si="1"/>
        <v>170</v>
      </c>
      <c r="L27" s="72"/>
      <c r="M27" s="72">
        <v>0</v>
      </c>
      <c r="N27" s="72">
        <v>3</v>
      </c>
      <c r="O27" s="72">
        <v>0</v>
      </c>
      <c r="P27" s="72">
        <v>0</v>
      </c>
      <c r="Q27" s="73">
        <f t="shared" si="2"/>
        <v>3</v>
      </c>
      <c r="R27" s="72">
        <v>101</v>
      </c>
      <c r="S27" s="73">
        <f t="shared" si="3"/>
        <v>104</v>
      </c>
      <c r="T27" s="72"/>
    </row>
    <row r="28" spans="1:20" ht="14.25" customHeight="1" x14ac:dyDescent="0.3">
      <c r="A28" t="s">
        <v>233</v>
      </c>
      <c r="B28" s="60" t="s">
        <v>234</v>
      </c>
      <c r="C28" t="s">
        <v>198</v>
      </c>
      <c r="D28" s="72">
        <v>6</v>
      </c>
      <c r="E28" s="72">
        <v>0</v>
      </c>
      <c r="F28" s="72">
        <v>0</v>
      </c>
      <c r="G28" s="72">
        <v>0</v>
      </c>
      <c r="H28" s="72">
        <v>0</v>
      </c>
      <c r="I28" s="73">
        <f t="shared" si="0"/>
        <v>6</v>
      </c>
      <c r="J28" s="72">
        <v>0</v>
      </c>
      <c r="K28" s="73">
        <f t="shared" si="1"/>
        <v>6</v>
      </c>
      <c r="L28" s="72"/>
      <c r="M28" s="72">
        <v>53</v>
      </c>
      <c r="N28" s="72">
        <v>0</v>
      </c>
      <c r="O28" s="72">
        <v>0</v>
      </c>
      <c r="P28" s="72">
        <v>0</v>
      </c>
      <c r="Q28" s="73">
        <f t="shared" si="2"/>
        <v>53</v>
      </c>
      <c r="R28" s="72">
        <v>0</v>
      </c>
      <c r="S28" s="73">
        <f t="shared" si="3"/>
        <v>53</v>
      </c>
      <c r="T28" s="72"/>
    </row>
    <row r="29" spans="1:20" ht="14.25" customHeight="1" x14ac:dyDescent="0.3">
      <c r="A29" t="s">
        <v>235</v>
      </c>
      <c r="B29" s="60" t="s">
        <v>236</v>
      </c>
      <c r="C29" t="s">
        <v>201</v>
      </c>
      <c r="D29" s="72">
        <v>8</v>
      </c>
      <c r="E29" s="72">
        <v>0</v>
      </c>
      <c r="F29" s="72">
        <v>0</v>
      </c>
      <c r="G29" s="72">
        <v>1</v>
      </c>
      <c r="H29" s="72">
        <v>20</v>
      </c>
      <c r="I29" s="73">
        <f t="shared" si="0"/>
        <v>29</v>
      </c>
      <c r="J29" s="72">
        <v>8</v>
      </c>
      <c r="K29" s="73">
        <f t="shared" si="1"/>
        <v>37</v>
      </c>
      <c r="L29" s="72"/>
      <c r="M29" s="72">
        <v>13</v>
      </c>
      <c r="N29" s="72">
        <v>8</v>
      </c>
      <c r="O29" s="72">
        <v>0</v>
      </c>
      <c r="P29" s="72">
        <v>6</v>
      </c>
      <c r="Q29" s="73">
        <f t="shared" si="2"/>
        <v>27</v>
      </c>
      <c r="R29" s="72">
        <v>111</v>
      </c>
      <c r="S29" s="73">
        <f t="shared" si="3"/>
        <v>138</v>
      </c>
      <c r="T29" s="72"/>
    </row>
    <row r="30" spans="1:20" ht="14.25" customHeight="1" x14ac:dyDescent="0.3">
      <c r="A30" t="s">
        <v>237</v>
      </c>
      <c r="B30" s="60" t="s">
        <v>238</v>
      </c>
      <c r="C30" t="s">
        <v>198</v>
      </c>
      <c r="D30" s="72">
        <v>34</v>
      </c>
      <c r="E30" s="72">
        <v>0</v>
      </c>
      <c r="F30" s="72">
        <v>0</v>
      </c>
      <c r="G30" s="72">
        <v>35</v>
      </c>
      <c r="H30" s="72">
        <v>18</v>
      </c>
      <c r="I30" s="73">
        <f t="shared" si="0"/>
        <v>87</v>
      </c>
      <c r="J30" s="72">
        <v>32</v>
      </c>
      <c r="K30" s="73">
        <f t="shared" si="1"/>
        <v>119</v>
      </c>
      <c r="L30" s="72"/>
      <c r="M30" s="72">
        <v>13</v>
      </c>
      <c r="N30" s="72">
        <v>0</v>
      </c>
      <c r="O30" s="72">
        <v>0</v>
      </c>
      <c r="P30" s="72">
        <v>14</v>
      </c>
      <c r="Q30" s="73">
        <f t="shared" si="2"/>
        <v>27</v>
      </c>
      <c r="R30" s="72">
        <v>43</v>
      </c>
      <c r="S30" s="73">
        <f t="shared" si="3"/>
        <v>70</v>
      </c>
      <c r="T30" s="72"/>
    </row>
    <row r="31" spans="1:20" ht="14.25" customHeight="1" x14ac:dyDescent="0.3">
      <c r="A31" t="s">
        <v>239</v>
      </c>
      <c r="B31" s="60" t="s">
        <v>240</v>
      </c>
      <c r="C31" t="s">
        <v>201</v>
      </c>
      <c r="D31" s="72">
        <v>0</v>
      </c>
      <c r="E31" s="72">
        <v>53</v>
      </c>
      <c r="F31" s="72">
        <v>0</v>
      </c>
      <c r="G31" s="72">
        <v>1</v>
      </c>
      <c r="H31" s="72">
        <v>8</v>
      </c>
      <c r="I31" s="73">
        <f t="shared" si="0"/>
        <v>62</v>
      </c>
      <c r="J31" s="72">
        <v>0</v>
      </c>
      <c r="K31" s="73">
        <f t="shared" si="1"/>
        <v>62</v>
      </c>
      <c r="L31" s="72"/>
      <c r="M31" s="72">
        <v>58</v>
      </c>
      <c r="N31" s="72">
        <v>25</v>
      </c>
      <c r="O31" s="72">
        <v>0</v>
      </c>
      <c r="P31" s="72">
        <v>19</v>
      </c>
      <c r="Q31" s="73">
        <f t="shared" si="2"/>
        <v>102</v>
      </c>
      <c r="R31" s="72">
        <v>17</v>
      </c>
      <c r="S31" s="73">
        <f t="shared" si="3"/>
        <v>119</v>
      </c>
      <c r="T31" s="72"/>
    </row>
    <row r="32" spans="1:20" ht="14.25" customHeight="1" x14ac:dyDescent="0.3">
      <c r="A32" t="s">
        <v>241</v>
      </c>
      <c r="B32" s="60" t="s">
        <v>242</v>
      </c>
      <c r="C32" t="s">
        <v>243</v>
      </c>
      <c r="D32" s="72">
        <v>0</v>
      </c>
      <c r="E32" s="72">
        <v>0</v>
      </c>
      <c r="F32" s="72">
        <v>0</v>
      </c>
      <c r="G32" s="72">
        <v>1</v>
      </c>
      <c r="H32" s="72">
        <v>19</v>
      </c>
      <c r="I32" s="73">
        <f t="shared" si="0"/>
        <v>20</v>
      </c>
      <c r="J32" s="72">
        <v>0</v>
      </c>
      <c r="K32" s="73">
        <f t="shared" si="1"/>
        <v>20</v>
      </c>
      <c r="L32" s="72"/>
      <c r="M32" s="72">
        <v>0</v>
      </c>
      <c r="N32" s="72">
        <v>19</v>
      </c>
      <c r="O32" s="72">
        <v>0</v>
      </c>
      <c r="P32" s="72">
        <v>1</v>
      </c>
      <c r="Q32" s="73">
        <f t="shared" si="2"/>
        <v>20</v>
      </c>
      <c r="R32" s="72">
        <v>0</v>
      </c>
      <c r="S32" s="73">
        <f t="shared" si="3"/>
        <v>20</v>
      </c>
      <c r="T32" s="72"/>
    </row>
    <row r="33" spans="1:20" ht="14.25" customHeight="1" x14ac:dyDescent="0.3">
      <c r="A33" t="s">
        <v>244</v>
      </c>
      <c r="B33" s="60" t="s">
        <v>245</v>
      </c>
      <c r="C33" t="s">
        <v>195</v>
      </c>
      <c r="D33" s="72">
        <v>0</v>
      </c>
      <c r="E33" s="72">
        <v>67</v>
      </c>
      <c r="F33" s="72">
        <v>0</v>
      </c>
      <c r="G33" s="72">
        <v>94</v>
      </c>
      <c r="H33" s="72">
        <v>0</v>
      </c>
      <c r="I33" s="73">
        <f t="shared" si="0"/>
        <v>161</v>
      </c>
      <c r="J33" s="72">
        <v>0</v>
      </c>
      <c r="K33" s="73">
        <f t="shared" si="1"/>
        <v>161</v>
      </c>
      <c r="L33" s="72"/>
      <c r="M33" s="72">
        <v>57</v>
      </c>
      <c r="N33" s="72">
        <v>0</v>
      </c>
      <c r="O33" s="72">
        <v>0</v>
      </c>
      <c r="P33" s="72">
        <v>114</v>
      </c>
      <c r="Q33" s="73">
        <f t="shared" si="2"/>
        <v>171</v>
      </c>
      <c r="R33" s="72">
        <v>0</v>
      </c>
      <c r="S33" s="73">
        <f t="shared" si="3"/>
        <v>171</v>
      </c>
      <c r="T33" s="72"/>
    </row>
    <row r="34" spans="1:20" ht="14.25" customHeight="1" x14ac:dyDescent="0.3">
      <c r="A34" t="s">
        <v>246</v>
      </c>
      <c r="B34" s="60" t="s">
        <v>247</v>
      </c>
      <c r="C34" t="s">
        <v>215</v>
      </c>
      <c r="D34" s="72">
        <v>53</v>
      </c>
      <c r="E34" s="72">
        <v>0</v>
      </c>
      <c r="F34" s="72">
        <v>0</v>
      </c>
      <c r="G34" s="72">
        <v>0</v>
      </c>
      <c r="H34" s="72">
        <v>72</v>
      </c>
      <c r="I34" s="73">
        <f t="shared" si="0"/>
        <v>125</v>
      </c>
      <c r="J34" s="72">
        <v>0</v>
      </c>
      <c r="K34" s="73">
        <f t="shared" si="1"/>
        <v>125</v>
      </c>
      <c r="L34" s="72"/>
      <c r="M34" s="72">
        <v>70</v>
      </c>
      <c r="N34" s="72">
        <v>7</v>
      </c>
      <c r="O34" s="72">
        <v>0</v>
      </c>
      <c r="P34" s="72">
        <v>33</v>
      </c>
      <c r="Q34" s="73">
        <f t="shared" si="2"/>
        <v>110</v>
      </c>
      <c r="R34" s="72">
        <v>28</v>
      </c>
      <c r="S34" s="73">
        <f t="shared" si="3"/>
        <v>138</v>
      </c>
      <c r="T34" s="72"/>
    </row>
    <row r="35" spans="1:20" ht="14.25" customHeight="1" x14ac:dyDescent="0.3">
      <c r="A35" t="s">
        <v>248</v>
      </c>
      <c r="B35" s="60" t="s">
        <v>249</v>
      </c>
      <c r="C35" t="s">
        <v>212</v>
      </c>
      <c r="D35" s="72">
        <v>70</v>
      </c>
      <c r="E35" s="72">
        <v>20</v>
      </c>
      <c r="F35" s="72">
        <v>0</v>
      </c>
      <c r="G35" s="72">
        <v>43</v>
      </c>
      <c r="H35" s="72">
        <v>0</v>
      </c>
      <c r="I35" s="73">
        <f t="shared" si="0"/>
        <v>133</v>
      </c>
      <c r="J35" s="72">
        <v>6</v>
      </c>
      <c r="K35" s="73">
        <f t="shared" si="1"/>
        <v>139</v>
      </c>
      <c r="L35" s="72"/>
      <c r="M35" s="72">
        <v>106</v>
      </c>
      <c r="N35" s="72">
        <v>9</v>
      </c>
      <c r="O35" s="72">
        <v>0</v>
      </c>
      <c r="P35" s="72">
        <v>47</v>
      </c>
      <c r="Q35" s="73">
        <f t="shared" si="2"/>
        <v>162</v>
      </c>
      <c r="R35" s="72">
        <v>0</v>
      </c>
      <c r="S35" s="73">
        <f t="shared" si="3"/>
        <v>162</v>
      </c>
      <c r="T35" s="72"/>
    </row>
    <row r="36" spans="1:20" ht="14.25" customHeight="1" x14ac:dyDescent="0.3">
      <c r="A36" t="s">
        <v>742</v>
      </c>
      <c r="B36" s="60" t="s">
        <v>743</v>
      </c>
      <c r="C36" t="s">
        <v>212</v>
      </c>
      <c r="D36" s="72">
        <v>2</v>
      </c>
      <c r="E36" s="72">
        <v>2</v>
      </c>
      <c r="F36" s="72">
        <v>0</v>
      </c>
      <c r="G36" s="72">
        <v>9</v>
      </c>
      <c r="H36" s="72">
        <v>9</v>
      </c>
      <c r="I36" s="73">
        <f t="shared" si="0"/>
        <v>22</v>
      </c>
      <c r="J36" s="72">
        <v>0</v>
      </c>
      <c r="K36" s="73">
        <f t="shared" si="1"/>
        <v>22</v>
      </c>
      <c r="L36" s="72"/>
      <c r="M36" s="72">
        <v>26</v>
      </c>
      <c r="N36" s="72">
        <v>2</v>
      </c>
      <c r="O36" s="72">
        <v>0</v>
      </c>
      <c r="P36" s="72">
        <v>9</v>
      </c>
      <c r="Q36" s="73">
        <f t="shared" si="2"/>
        <v>37</v>
      </c>
      <c r="R36" s="72">
        <v>0</v>
      </c>
      <c r="S36" s="73">
        <f t="shared" si="3"/>
        <v>37</v>
      </c>
      <c r="T36" s="72"/>
    </row>
    <row r="37" spans="1:20" ht="14.25" customHeight="1" x14ac:dyDescent="0.3">
      <c r="A37" t="s">
        <v>250</v>
      </c>
      <c r="B37" s="60" t="s">
        <v>251</v>
      </c>
      <c r="C37" t="s">
        <v>212</v>
      </c>
      <c r="D37" s="72">
        <v>3</v>
      </c>
      <c r="E37" s="72">
        <v>0</v>
      </c>
      <c r="F37" s="72">
        <v>0</v>
      </c>
      <c r="G37" s="72">
        <v>1</v>
      </c>
      <c r="H37" s="72">
        <v>0</v>
      </c>
      <c r="I37" s="73">
        <f t="shared" si="0"/>
        <v>4</v>
      </c>
      <c r="J37" s="72">
        <v>68</v>
      </c>
      <c r="K37" s="73">
        <f t="shared" si="1"/>
        <v>72</v>
      </c>
      <c r="L37" s="72"/>
      <c r="M37" s="72">
        <v>0</v>
      </c>
      <c r="N37" s="72">
        <v>0</v>
      </c>
      <c r="O37" s="72">
        <v>0</v>
      </c>
      <c r="P37" s="72">
        <v>0</v>
      </c>
      <c r="Q37" s="73">
        <f t="shared" si="2"/>
        <v>0</v>
      </c>
      <c r="R37" s="72">
        <v>0</v>
      </c>
      <c r="S37" s="73">
        <f t="shared" si="3"/>
        <v>0</v>
      </c>
      <c r="T37" s="72"/>
    </row>
    <row r="38" spans="1:20" ht="14.25" customHeight="1" x14ac:dyDescent="0.3">
      <c r="A38" t="s">
        <v>252</v>
      </c>
      <c r="B38" s="60" t="s">
        <v>253</v>
      </c>
      <c r="C38" t="s">
        <v>195</v>
      </c>
      <c r="D38" s="72">
        <v>18</v>
      </c>
      <c r="E38" s="72">
        <v>0</v>
      </c>
      <c r="F38" s="72">
        <v>0</v>
      </c>
      <c r="G38" s="72">
        <v>0</v>
      </c>
      <c r="H38" s="72">
        <v>133</v>
      </c>
      <c r="I38" s="73">
        <f t="shared" si="0"/>
        <v>151</v>
      </c>
      <c r="J38" s="72">
        <v>0</v>
      </c>
      <c r="K38" s="73">
        <f t="shared" si="1"/>
        <v>151</v>
      </c>
      <c r="L38" s="72"/>
      <c r="M38" s="72">
        <v>8</v>
      </c>
      <c r="N38" s="72">
        <v>0</v>
      </c>
      <c r="O38" s="72">
        <v>0</v>
      </c>
      <c r="P38" s="72">
        <v>48</v>
      </c>
      <c r="Q38" s="73">
        <f t="shared" si="2"/>
        <v>56</v>
      </c>
      <c r="R38" s="72">
        <v>0</v>
      </c>
      <c r="S38" s="73">
        <f t="shared" si="3"/>
        <v>56</v>
      </c>
      <c r="T38" s="72"/>
    </row>
    <row r="39" spans="1:20" ht="14.25" customHeight="1" x14ac:dyDescent="0.3">
      <c r="A39" t="s">
        <v>254</v>
      </c>
      <c r="B39" s="60" t="s">
        <v>255</v>
      </c>
      <c r="C39" t="s">
        <v>243</v>
      </c>
      <c r="D39" s="72">
        <v>60</v>
      </c>
      <c r="E39" s="72">
        <v>83</v>
      </c>
      <c r="F39" s="72">
        <v>25</v>
      </c>
      <c r="G39" s="72">
        <v>86</v>
      </c>
      <c r="H39" s="72">
        <v>42</v>
      </c>
      <c r="I39" s="73">
        <f t="shared" si="0"/>
        <v>296</v>
      </c>
      <c r="J39" s="72">
        <v>263</v>
      </c>
      <c r="K39" s="73">
        <f t="shared" si="1"/>
        <v>559</v>
      </c>
      <c r="L39" s="72"/>
      <c r="M39" s="72">
        <v>83</v>
      </c>
      <c r="N39" s="72">
        <v>52</v>
      </c>
      <c r="O39" s="72">
        <v>4</v>
      </c>
      <c r="P39" s="72">
        <v>136</v>
      </c>
      <c r="Q39" s="73">
        <f t="shared" si="2"/>
        <v>275</v>
      </c>
      <c r="R39" s="72">
        <v>249</v>
      </c>
      <c r="S39" s="73">
        <f t="shared" si="3"/>
        <v>524</v>
      </c>
      <c r="T39" s="72"/>
    </row>
    <row r="40" spans="1:20" ht="14.25" customHeight="1" x14ac:dyDescent="0.3">
      <c r="A40" t="s">
        <v>744</v>
      </c>
      <c r="B40" s="60" t="s">
        <v>745</v>
      </c>
      <c r="C40" t="s">
        <v>212</v>
      </c>
      <c r="D40" s="72">
        <v>8</v>
      </c>
      <c r="E40" s="72">
        <v>41</v>
      </c>
      <c r="F40" s="72">
        <v>0</v>
      </c>
      <c r="G40" s="72">
        <v>22</v>
      </c>
      <c r="H40" s="72">
        <v>157</v>
      </c>
      <c r="I40" s="73">
        <f t="shared" si="0"/>
        <v>228</v>
      </c>
      <c r="J40" s="72">
        <v>0</v>
      </c>
      <c r="K40" s="73">
        <f t="shared" si="1"/>
        <v>228</v>
      </c>
      <c r="L40" s="72"/>
      <c r="M40" s="72">
        <v>8</v>
      </c>
      <c r="N40" s="72">
        <v>6</v>
      </c>
      <c r="O40" s="72">
        <v>0</v>
      </c>
      <c r="P40" s="72">
        <v>5</v>
      </c>
      <c r="Q40" s="73">
        <f t="shared" si="2"/>
        <v>19</v>
      </c>
      <c r="R40" s="72">
        <v>0</v>
      </c>
      <c r="S40" s="73">
        <f t="shared" si="3"/>
        <v>19</v>
      </c>
      <c r="T40" s="72"/>
    </row>
    <row r="41" spans="1:20" ht="14.25" customHeight="1" x14ac:dyDescent="0.3">
      <c r="A41" t="s">
        <v>256</v>
      </c>
      <c r="B41" s="60" t="s">
        <v>257</v>
      </c>
      <c r="C41" t="s">
        <v>228</v>
      </c>
      <c r="D41" s="72">
        <v>12</v>
      </c>
      <c r="E41" s="72">
        <v>0</v>
      </c>
      <c r="F41" s="72">
        <v>0</v>
      </c>
      <c r="G41" s="72">
        <v>0</v>
      </c>
      <c r="H41" s="72">
        <v>0</v>
      </c>
      <c r="I41" s="73">
        <f t="shared" si="0"/>
        <v>12</v>
      </c>
      <c r="J41" s="72">
        <v>0</v>
      </c>
      <c r="K41" s="73">
        <f t="shared" si="1"/>
        <v>12</v>
      </c>
      <c r="L41" s="72"/>
      <c r="M41" s="72">
        <v>12</v>
      </c>
      <c r="N41" s="72">
        <v>6</v>
      </c>
      <c r="O41" s="72">
        <v>0</v>
      </c>
      <c r="P41" s="72">
        <v>0</v>
      </c>
      <c r="Q41" s="73">
        <f t="shared" si="2"/>
        <v>18</v>
      </c>
      <c r="R41" s="72">
        <v>0</v>
      </c>
      <c r="S41" s="73">
        <f t="shared" si="3"/>
        <v>18</v>
      </c>
      <c r="T41" s="72"/>
    </row>
    <row r="42" spans="1:20" ht="14.25" customHeight="1" x14ac:dyDescent="0.3">
      <c r="A42" t="s">
        <v>258</v>
      </c>
      <c r="B42" s="60" t="s">
        <v>259</v>
      </c>
      <c r="C42" t="s">
        <v>212</v>
      </c>
      <c r="D42" s="72">
        <v>70</v>
      </c>
      <c r="E42" s="72">
        <v>0</v>
      </c>
      <c r="F42" s="72">
        <v>0</v>
      </c>
      <c r="G42" s="72">
        <v>0</v>
      </c>
      <c r="H42" s="72">
        <v>0</v>
      </c>
      <c r="I42" s="73">
        <f t="shared" si="0"/>
        <v>70</v>
      </c>
      <c r="J42" s="72">
        <v>0</v>
      </c>
      <c r="K42" s="73">
        <f t="shared" si="1"/>
        <v>70</v>
      </c>
      <c r="L42" s="72"/>
      <c r="M42" s="72">
        <v>22</v>
      </c>
      <c r="N42" s="72">
        <v>0</v>
      </c>
      <c r="O42" s="72">
        <v>0</v>
      </c>
      <c r="P42" s="72">
        <v>5</v>
      </c>
      <c r="Q42" s="73">
        <f t="shared" si="2"/>
        <v>27</v>
      </c>
      <c r="R42" s="72">
        <v>0</v>
      </c>
      <c r="S42" s="73">
        <f t="shared" si="3"/>
        <v>27</v>
      </c>
      <c r="T42" s="72"/>
    </row>
    <row r="43" spans="1:20" ht="14.25" customHeight="1" x14ac:dyDescent="0.3">
      <c r="A43" t="s">
        <v>260</v>
      </c>
      <c r="B43" s="60" t="s">
        <v>261</v>
      </c>
      <c r="C43" t="s">
        <v>201</v>
      </c>
      <c r="D43" s="72">
        <v>0</v>
      </c>
      <c r="E43" s="72">
        <v>0</v>
      </c>
      <c r="F43" s="72">
        <v>0</v>
      </c>
      <c r="G43" s="72">
        <v>4</v>
      </c>
      <c r="H43" s="72">
        <v>0</v>
      </c>
      <c r="I43" s="73">
        <f t="shared" si="0"/>
        <v>4</v>
      </c>
      <c r="J43" s="72">
        <v>18</v>
      </c>
      <c r="K43" s="73">
        <f t="shared" si="1"/>
        <v>22</v>
      </c>
      <c r="L43" s="72"/>
      <c r="M43" s="72">
        <v>17</v>
      </c>
      <c r="N43" s="72">
        <v>0</v>
      </c>
      <c r="O43" s="72">
        <v>0</v>
      </c>
      <c r="P43" s="72">
        <v>23</v>
      </c>
      <c r="Q43" s="73">
        <f t="shared" si="2"/>
        <v>40</v>
      </c>
      <c r="R43" s="72">
        <v>0</v>
      </c>
      <c r="S43" s="73">
        <f t="shared" si="3"/>
        <v>40</v>
      </c>
      <c r="T43" s="72"/>
    </row>
    <row r="44" spans="1:20" ht="14.25" customHeight="1" x14ac:dyDescent="0.3">
      <c r="A44" t="s">
        <v>262</v>
      </c>
      <c r="B44" s="60" t="s">
        <v>263</v>
      </c>
      <c r="C44" t="s">
        <v>195</v>
      </c>
      <c r="D44" s="72">
        <v>107</v>
      </c>
      <c r="E44" s="72">
        <v>8</v>
      </c>
      <c r="F44" s="72">
        <v>0</v>
      </c>
      <c r="G44" s="72">
        <v>21</v>
      </c>
      <c r="H44" s="72">
        <v>0</v>
      </c>
      <c r="I44" s="73">
        <f t="shared" si="0"/>
        <v>136</v>
      </c>
      <c r="J44" s="72">
        <v>0</v>
      </c>
      <c r="K44" s="73">
        <f t="shared" si="1"/>
        <v>136</v>
      </c>
      <c r="L44" s="72"/>
      <c r="M44" s="72">
        <v>242</v>
      </c>
      <c r="N44" s="72">
        <v>31</v>
      </c>
      <c r="O44" s="72">
        <v>0</v>
      </c>
      <c r="P44" s="72">
        <v>89</v>
      </c>
      <c r="Q44" s="73">
        <f t="shared" si="2"/>
        <v>362</v>
      </c>
      <c r="R44" s="72">
        <v>0</v>
      </c>
      <c r="S44" s="73">
        <f t="shared" si="3"/>
        <v>362</v>
      </c>
      <c r="T44" s="72"/>
    </row>
    <row r="45" spans="1:20" ht="14.25" customHeight="1" x14ac:dyDescent="0.3">
      <c r="A45" t="s">
        <v>264</v>
      </c>
      <c r="B45" s="60" t="s">
        <v>265</v>
      </c>
      <c r="C45" t="s">
        <v>198</v>
      </c>
      <c r="D45" s="72">
        <v>82</v>
      </c>
      <c r="E45" s="72">
        <v>0</v>
      </c>
      <c r="F45" s="72">
        <v>0</v>
      </c>
      <c r="G45" s="72">
        <v>0</v>
      </c>
      <c r="H45" s="72">
        <v>0</v>
      </c>
      <c r="I45" s="73">
        <f t="shared" si="0"/>
        <v>82</v>
      </c>
      <c r="J45" s="72">
        <v>15</v>
      </c>
      <c r="K45" s="73">
        <f t="shared" si="1"/>
        <v>97</v>
      </c>
      <c r="L45" s="72"/>
      <c r="M45" s="72">
        <v>112</v>
      </c>
      <c r="N45" s="72">
        <v>0</v>
      </c>
      <c r="O45" s="72">
        <v>0</v>
      </c>
      <c r="P45" s="72">
        <v>0</v>
      </c>
      <c r="Q45" s="73">
        <f t="shared" si="2"/>
        <v>112</v>
      </c>
      <c r="R45" s="72">
        <v>11</v>
      </c>
      <c r="S45" s="73">
        <f t="shared" si="3"/>
        <v>123</v>
      </c>
      <c r="T45" s="72"/>
    </row>
    <row r="46" spans="1:20" ht="14.25" customHeight="1" x14ac:dyDescent="0.3">
      <c r="A46" t="s">
        <v>266</v>
      </c>
      <c r="B46" s="60" t="s">
        <v>267</v>
      </c>
      <c r="C46" t="s">
        <v>198</v>
      </c>
      <c r="D46" s="72">
        <v>46</v>
      </c>
      <c r="E46" s="72">
        <v>0</v>
      </c>
      <c r="F46" s="72">
        <v>0</v>
      </c>
      <c r="G46" s="72">
        <v>0</v>
      </c>
      <c r="H46" s="72">
        <v>0</v>
      </c>
      <c r="I46" s="73">
        <f t="shared" si="0"/>
        <v>46</v>
      </c>
      <c r="J46" s="72">
        <v>0</v>
      </c>
      <c r="K46" s="73">
        <f t="shared" si="1"/>
        <v>46</v>
      </c>
      <c r="L46" s="72"/>
      <c r="M46" s="72">
        <v>11</v>
      </c>
      <c r="N46" s="72">
        <v>0</v>
      </c>
      <c r="O46" s="72">
        <v>0</v>
      </c>
      <c r="P46" s="72">
        <v>15</v>
      </c>
      <c r="Q46" s="73">
        <f t="shared" si="2"/>
        <v>26</v>
      </c>
      <c r="R46" s="72">
        <v>0</v>
      </c>
      <c r="S46" s="73">
        <f t="shared" si="3"/>
        <v>26</v>
      </c>
      <c r="T46" s="72"/>
    </row>
    <row r="47" spans="1:20" ht="14.25" customHeight="1" x14ac:dyDescent="0.3">
      <c r="A47" t="s">
        <v>268</v>
      </c>
      <c r="B47" s="60" t="s">
        <v>269</v>
      </c>
      <c r="C47" t="s">
        <v>215</v>
      </c>
      <c r="D47" s="72">
        <v>0</v>
      </c>
      <c r="E47" s="72">
        <v>8</v>
      </c>
      <c r="F47" s="72">
        <v>0</v>
      </c>
      <c r="G47" s="72">
        <v>0</v>
      </c>
      <c r="H47" s="72">
        <v>296</v>
      </c>
      <c r="I47" s="73">
        <f t="shared" si="0"/>
        <v>304</v>
      </c>
      <c r="J47" s="72">
        <v>5</v>
      </c>
      <c r="K47" s="73">
        <f t="shared" si="1"/>
        <v>309</v>
      </c>
      <c r="L47" s="72"/>
      <c r="M47" s="72">
        <v>21</v>
      </c>
      <c r="N47" s="72">
        <v>8</v>
      </c>
      <c r="O47" s="72">
        <v>0</v>
      </c>
      <c r="P47" s="72">
        <v>0</v>
      </c>
      <c r="Q47" s="73">
        <f t="shared" si="2"/>
        <v>29</v>
      </c>
      <c r="R47" s="72">
        <v>5</v>
      </c>
      <c r="S47" s="73">
        <f t="shared" si="3"/>
        <v>34</v>
      </c>
      <c r="T47" s="72"/>
    </row>
    <row r="48" spans="1:20" ht="14.25" customHeight="1" x14ac:dyDescent="0.3">
      <c r="A48" t="s">
        <v>270</v>
      </c>
      <c r="B48" s="60" t="s">
        <v>271</v>
      </c>
      <c r="C48" t="s">
        <v>212</v>
      </c>
      <c r="D48" s="72">
        <v>21</v>
      </c>
      <c r="E48" s="72">
        <v>0</v>
      </c>
      <c r="F48" s="72">
        <v>0</v>
      </c>
      <c r="G48" s="72">
        <v>0</v>
      </c>
      <c r="H48" s="72">
        <v>0</v>
      </c>
      <c r="I48" s="73">
        <f t="shared" si="0"/>
        <v>21</v>
      </c>
      <c r="J48" s="72">
        <v>0</v>
      </c>
      <c r="K48" s="73">
        <f t="shared" si="1"/>
        <v>21</v>
      </c>
      <c r="L48" s="72"/>
      <c r="M48" s="72">
        <v>65</v>
      </c>
      <c r="N48" s="72">
        <v>0</v>
      </c>
      <c r="O48" s="72">
        <v>0</v>
      </c>
      <c r="P48" s="72">
        <v>0</v>
      </c>
      <c r="Q48" s="73">
        <f t="shared" si="2"/>
        <v>65</v>
      </c>
      <c r="R48" s="72">
        <v>0</v>
      </c>
      <c r="S48" s="73">
        <f t="shared" si="3"/>
        <v>65</v>
      </c>
      <c r="T48" s="72"/>
    </row>
    <row r="49" spans="1:20" ht="14.25" customHeight="1" x14ac:dyDescent="0.3">
      <c r="A49" t="s">
        <v>272</v>
      </c>
      <c r="B49" s="60" t="s">
        <v>273</v>
      </c>
      <c r="C49" t="s">
        <v>228</v>
      </c>
      <c r="D49" s="72">
        <v>32</v>
      </c>
      <c r="E49" s="72">
        <v>0</v>
      </c>
      <c r="F49" s="72">
        <v>0</v>
      </c>
      <c r="G49" s="72">
        <v>10</v>
      </c>
      <c r="H49" s="72">
        <v>0</v>
      </c>
      <c r="I49" s="73">
        <f t="shared" si="0"/>
        <v>42</v>
      </c>
      <c r="J49" s="72">
        <v>0</v>
      </c>
      <c r="K49" s="73">
        <f t="shared" si="1"/>
        <v>42</v>
      </c>
      <c r="L49" s="72"/>
      <c r="M49" s="72">
        <v>0</v>
      </c>
      <c r="N49" s="72">
        <v>0</v>
      </c>
      <c r="O49" s="72">
        <v>0</v>
      </c>
      <c r="P49" s="72">
        <v>11</v>
      </c>
      <c r="Q49" s="73">
        <f t="shared" si="2"/>
        <v>11</v>
      </c>
      <c r="R49" s="72">
        <v>20</v>
      </c>
      <c r="S49" s="73">
        <f t="shared" si="3"/>
        <v>31</v>
      </c>
      <c r="T49" s="72"/>
    </row>
    <row r="50" spans="1:20" ht="14.25" customHeight="1" x14ac:dyDescent="0.3">
      <c r="A50" t="s">
        <v>274</v>
      </c>
      <c r="B50" s="60" t="s">
        <v>275</v>
      </c>
      <c r="C50" t="s">
        <v>195</v>
      </c>
      <c r="D50" s="72">
        <v>33</v>
      </c>
      <c r="E50" s="72">
        <v>35</v>
      </c>
      <c r="F50" s="72">
        <v>0</v>
      </c>
      <c r="G50" s="72">
        <v>9</v>
      </c>
      <c r="H50" s="72">
        <v>35</v>
      </c>
      <c r="I50" s="73">
        <f t="shared" si="0"/>
        <v>112</v>
      </c>
      <c r="J50" s="72">
        <v>0</v>
      </c>
      <c r="K50" s="73">
        <f t="shared" si="1"/>
        <v>112</v>
      </c>
      <c r="L50" s="72"/>
      <c r="M50" s="72">
        <v>30</v>
      </c>
      <c r="N50" s="72">
        <v>0</v>
      </c>
      <c r="O50" s="72">
        <v>0</v>
      </c>
      <c r="P50" s="72">
        <v>17</v>
      </c>
      <c r="Q50" s="73">
        <f t="shared" si="2"/>
        <v>47</v>
      </c>
      <c r="R50" s="72">
        <v>0</v>
      </c>
      <c r="S50" s="73">
        <f t="shared" si="3"/>
        <v>47</v>
      </c>
      <c r="T50" s="72"/>
    </row>
    <row r="51" spans="1:20" ht="14.25" customHeight="1" x14ac:dyDescent="0.3">
      <c r="A51" t="s">
        <v>276</v>
      </c>
      <c r="B51" s="60" t="s">
        <v>277</v>
      </c>
      <c r="C51" t="s">
        <v>198</v>
      </c>
      <c r="D51" s="72">
        <v>17</v>
      </c>
      <c r="E51" s="72">
        <v>0</v>
      </c>
      <c r="F51" s="72">
        <v>0</v>
      </c>
      <c r="G51" s="72">
        <v>1</v>
      </c>
      <c r="H51" s="72">
        <v>0</v>
      </c>
      <c r="I51" s="73">
        <f t="shared" si="0"/>
        <v>18</v>
      </c>
      <c r="J51" s="72">
        <v>0</v>
      </c>
      <c r="K51" s="73">
        <f t="shared" si="1"/>
        <v>18</v>
      </c>
      <c r="L51" s="72"/>
      <c r="M51" s="72">
        <v>84</v>
      </c>
      <c r="N51" s="72">
        <v>0</v>
      </c>
      <c r="O51" s="72">
        <v>0</v>
      </c>
      <c r="P51" s="72">
        <v>10</v>
      </c>
      <c r="Q51" s="73">
        <f t="shared" si="2"/>
        <v>94</v>
      </c>
      <c r="R51" s="72">
        <v>29</v>
      </c>
      <c r="S51" s="73">
        <f t="shared" si="3"/>
        <v>123</v>
      </c>
      <c r="T51" s="72"/>
    </row>
    <row r="52" spans="1:20" ht="14.25" customHeight="1" x14ac:dyDescent="0.3">
      <c r="A52" t="s">
        <v>278</v>
      </c>
      <c r="B52" s="60" t="s">
        <v>279</v>
      </c>
      <c r="C52" t="s">
        <v>212</v>
      </c>
      <c r="D52" s="72">
        <v>156</v>
      </c>
      <c r="E52" s="72">
        <v>57</v>
      </c>
      <c r="F52" s="72">
        <v>0</v>
      </c>
      <c r="G52" s="72">
        <v>194</v>
      </c>
      <c r="H52" s="72">
        <v>0</v>
      </c>
      <c r="I52" s="73">
        <f t="shared" si="0"/>
        <v>407</v>
      </c>
      <c r="J52" s="72">
        <v>0</v>
      </c>
      <c r="K52" s="73">
        <f t="shared" si="1"/>
        <v>407</v>
      </c>
      <c r="L52" s="72"/>
      <c r="M52" s="72">
        <v>164</v>
      </c>
      <c r="N52" s="72">
        <v>17</v>
      </c>
      <c r="O52" s="72">
        <v>0</v>
      </c>
      <c r="P52" s="72">
        <v>126</v>
      </c>
      <c r="Q52" s="73">
        <f t="shared" si="2"/>
        <v>307</v>
      </c>
      <c r="R52" s="72">
        <v>39</v>
      </c>
      <c r="S52" s="73">
        <f t="shared" si="3"/>
        <v>346</v>
      </c>
      <c r="T52" s="72"/>
    </row>
    <row r="53" spans="1:20" ht="14.25" customHeight="1" x14ac:dyDescent="0.3">
      <c r="A53" t="s">
        <v>280</v>
      </c>
      <c r="B53" s="60" t="s">
        <v>281</v>
      </c>
      <c r="C53" t="s">
        <v>201</v>
      </c>
      <c r="D53" s="72">
        <v>37</v>
      </c>
      <c r="E53" s="72">
        <v>0</v>
      </c>
      <c r="F53" s="72">
        <v>0</v>
      </c>
      <c r="G53" s="72">
        <v>10</v>
      </c>
      <c r="H53" s="72">
        <v>0</v>
      </c>
      <c r="I53" s="73">
        <f t="shared" si="0"/>
        <v>47</v>
      </c>
      <c r="J53" s="72">
        <v>0</v>
      </c>
      <c r="K53" s="73">
        <f t="shared" si="1"/>
        <v>47</v>
      </c>
      <c r="L53" s="72"/>
      <c r="M53" s="72">
        <v>51</v>
      </c>
      <c r="N53" s="72">
        <v>0</v>
      </c>
      <c r="O53" s="72">
        <v>0</v>
      </c>
      <c r="P53" s="72">
        <v>16</v>
      </c>
      <c r="Q53" s="73">
        <f t="shared" si="2"/>
        <v>67</v>
      </c>
      <c r="R53" s="72">
        <v>0</v>
      </c>
      <c r="S53" s="73">
        <f t="shared" si="3"/>
        <v>67</v>
      </c>
      <c r="T53" s="72"/>
    </row>
    <row r="54" spans="1:20" ht="14.25" customHeight="1" x14ac:dyDescent="0.3">
      <c r="A54" t="s">
        <v>282</v>
      </c>
      <c r="B54" s="60" t="s">
        <v>283</v>
      </c>
      <c r="C54" t="s">
        <v>212</v>
      </c>
      <c r="D54" s="72">
        <v>36</v>
      </c>
      <c r="E54" s="72">
        <v>0</v>
      </c>
      <c r="F54" s="72">
        <v>0</v>
      </c>
      <c r="G54" s="72">
        <v>0</v>
      </c>
      <c r="H54" s="72">
        <v>61</v>
      </c>
      <c r="I54" s="73">
        <f t="shared" si="0"/>
        <v>97</v>
      </c>
      <c r="J54" s="72">
        <v>44</v>
      </c>
      <c r="K54" s="73">
        <f t="shared" si="1"/>
        <v>141</v>
      </c>
      <c r="L54" s="72"/>
      <c r="M54" s="72">
        <v>73</v>
      </c>
      <c r="N54" s="72">
        <v>0</v>
      </c>
      <c r="O54" s="72">
        <v>0</v>
      </c>
      <c r="P54" s="72">
        <v>16</v>
      </c>
      <c r="Q54" s="73">
        <f t="shared" si="2"/>
        <v>89</v>
      </c>
      <c r="R54" s="72">
        <v>24</v>
      </c>
      <c r="S54" s="73">
        <f t="shared" si="3"/>
        <v>113</v>
      </c>
      <c r="T54" s="72"/>
    </row>
    <row r="55" spans="1:20" ht="14.25" customHeight="1" x14ac:dyDescent="0.3">
      <c r="A55" t="s">
        <v>284</v>
      </c>
      <c r="B55" s="60" t="s">
        <v>285</v>
      </c>
      <c r="C55" t="s">
        <v>243</v>
      </c>
      <c r="D55" s="72">
        <v>0</v>
      </c>
      <c r="E55" s="72">
        <v>0</v>
      </c>
      <c r="F55" s="72">
        <v>0</v>
      </c>
      <c r="G55" s="72">
        <v>0</v>
      </c>
      <c r="H55" s="72">
        <v>67</v>
      </c>
      <c r="I55" s="73">
        <f t="shared" si="0"/>
        <v>67</v>
      </c>
      <c r="J55" s="72">
        <v>0</v>
      </c>
      <c r="K55" s="73">
        <f t="shared" si="1"/>
        <v>67</v>
      </c>
      <c r="L55" s="72"/>
      <c r="M55" s="72">
        <v>0</v>
      </c>
      <c r="N55" s="72">
        <v>8</v>
      </c>
      <c r="O55" s="72">
        <v>0</v>
      </c>
      <c r="P55" s="72">
        <v>0</v>
      </c>
      <c r="Q55" s="73">
        <f t="shared" si="2"/>
        <v>8</v>
      </c>
      <c r="R55" s="72">
        <v>0</v>
      </c>
      <c r="S55" s="73">
        <f t="shared" si="3"/>
        <v>8</v>
      </c>
      <c r="T55" s="72"/>
    </row>
    <row r="56" spans="1:20" ht="14.25" customHeight="1" x14ac:dyDescent="0.3">
      <c r="A56" t="s">
        <v>286</v>
      </c>
      <c r="B56" s="60" t="s">
        <v>287</v>
      </c>
      <c r="C56" t="s">
        <v>195</v>
      </c>
      <c r="D56" s="72">
        <v>0</v>
      </c>
      <c r="E56" s="72">
        <v>0</v>
      </c>
      <c r="F56" s="72">
        <v>0</v>
      </c>
      <c r="G56" s="72">
        <v>25</v>
      </c>
      <c r="H56" s="72">
        <v>0</v>
      </c>
      <c r="I56" s="73">
        <f t="shared" si="0"/>
        <v>25</v>
      </c>
      <c r="J56" s="72">
        <v>0</v>
      </c>
      <c r="K56" s="73">
        <f t="shared" si="1"/>
        <v>25</v>
      </c>
      <c r="L56" s="72"/>
      <c r="M56" s="72">
        <v>90</v>
      </c>
      <c r="N56" s="72">
        <v>0</v>
      </c>
      <c r="O56" s="72">
        <v>0</v>
      </c>
      <c r="P56" s="72">
        <v>50</v>
      </c>
      <c r="Q56" s="73">
        <f t="shared" si="2"/>
        <v>140</v>
      </c>
      <c r="R56" s="72">
        <v>0</v>
      </c>
      <c r="S56" s="73">
        <f t="shared" si="3"/>
        <v>140</v>
      </c>
      <c r="T56" s="72"/>
    </row>
    <row r="57" spans="1:20" ht="14.25" customHeight="1" x14ac:dyDescent="0.3">
      <c r="A57" t="s">
        <v>288</v>
      </c>
      <c r="B57" s="60" t="s">
        <v>289</v>
      </c>
      <c r="C57" t="s">
        <v>198</v>
      </c>
      <c r="D57" s="72">
        <v>305</v>
      </c>
      <c r="E57" s="72">
        <v>0</v>
      </c>
      <c r="F57" s="72">
        <v>0</v>
      </c>
      <c r="G57" s="72">
        <v>129</v>
      </c>
      <c r="H57" s="72">
        <v>3</v>
      </c>
      <c r="I57" s="73">
        <f t="shared" si="0"/>
        <v>437</v>
      </c>
      <c r="J57" s="72">
        <v>24</v>
      </c>
      <c r="K57" s="73">
        <f t="shared" si="1"/>
        <v>461</v>
      </c>
      <c r="L57" s="72"/>
      <c r="M57" s="72">
        <v>195</v>
      </c>
      <c r="N57" s="72">
        <v>0</v>
      </c>
      <c r="O57" s="72">
        <v>6</v>
      </c>
      <c r="P57" s="72">
        <v>68</v>
      </c>
      <c r="Q57" s="73">
        <f t="shared" si="2"/>
        <v>269</v>
      </c>
      <c r="R57" s="72">
        <v>168</v>
      </c>
      <c r="S57" s="73">
        <f t="shared" si="3"/>
        <v>437</v>
      </c>
      <c r="T57" s="72"/>
    </row>
    <row r="58" spans="1:20" ht="14.25" customHeight="1" x14ac:dyDescent="0.3">
      <c r="A58" t="s">
        <v>290</v>
      </c>
      <c r="B58" s="60" t="s">
        <v>291</v>
      </c>
      <c r="C58" t="s">
        <v>198</v>
      </c>
      <c r="D58" s="72">
        <v>134</v>
      </c>
      <c r="E58" s="72">
        <v>25</v>
      </c>
      <c r="F58" s="72">
        <v>4</v>
      </c>
      <c r="G58" s="72">
        <v>116</v>
      </c>
      <c r="H58" s="72">
        <v>173</v>
      </c>
      <c r="I58" s="73">
        <f t="shared" si="0"/>
        <v>452</v>
      </c>
      <c r="J58" s="72">
        <v>141</v>
      </c>
      <c r="K58" s="73">
        <f t="shared" si="1"/>
        <v>593</v>
      </c>
      <c r="L58" s="72"/>
      <c r="M58" s="72">
        <v>145</v>
      </c>
      <c r="N58" s="72">
        <v>0</v>
      </c>
      <c r="O58" s="72">
        <v>7</v>
      </c>
      <c r="P58" s="72">
        <v>98</v>
      </c>
      <c r="Q58" s="73">
        <f t="shared" si="2"/>
        <v>250</v>
      </c>
      <c r="R58" s="72">
        <v>49</v>
      </c>
      <c r="S58" s="73">
        <f t="shared" si="3"/>
        <v>299</v>
      </c>
      <c r="T58" s="72"/>
    </row>
    <row r="59" spans="1:20" ht="14.25" customHeight="1" x14ac:dyDescent="0.3">
      <c r="A59" t="s">
        <v>292</v>
      </c>
      <c r="B59" s="60" t="s">
        <v>293</v>
      </c>
      <c r="C59" t="s">
        <v>201</v>
      </c>
      <c r="D59" s="72">
        <v>0</v>
      </c>
      <c r="E59" s="72">
        <v>50</v>
      </c>
      <c r="F59" s="72">
        <v>0</v>
      </c>
      <c r="G59" s="72">
        <v>0</v>
      </c>
      <c r="H59" s="72">
        <v>0</v>
      </c>
      <c r="I59" s="73">
        <f t="shared" si="0"/>
        <v>50</v>
      </c>
      <c r="J59" s="72">
        <v>67</v>
      </c>
      <c r="K59" s="73">
        <f t="shared" si="1"/>
        <v>117</v>
      </c>
      <c r="L59" s="72"/>
      <c r="M59" s="72">
        <v>0</v>
      </c>
      <c r="N59" s="72">
        <v>0</v>
      </c>
      <c r="O59" s="72">
        <v>0</v>
      </c>
      <c r="P59" s="72">
        <v>0</v>
      </c>
      <c r="Q59" s="73">
        <f t="shared" si="2"/>
        <v>0</v>
      </c>
      <c r="R59" s="72">
        <v>1</v>
      </c>
      <c r="S59" s="73">
        <f t="shared" si="3"/>
        <v>1</v>
      </c>
      <c r="T59" s="72"/>
    </row>
    <row r="60" spans="1:20" ht="14.25" customHeight="1" x14ac:dyDescent="0.3">
      <c r="A60" t="s">
        <v>294</v>
      </c>
      <c r="B60" s="60" t="s">
        <v>295</v>
      </c>
      <c r="C60" t="s">
        <v>195</v>
      </c>
      <c r="D60" s="72">
        <v>62</v>
      </c>
      <c r="E60" s="72">
        <v>54</v>
      </c>
      <c r="F60" s="72">
        <v>0</v>
      </c>
      <c r="G60" s="72">
        <v>55</v>
      </c>
      <c r="H60" s="72">
        <v>0</v>
      </c>
      <c r="I60" s="73">
        <f t="shared" si="0"/>
        <v>171</v>
      </c>
      <c r="J60" s="72">
        <v>0</v>
      </c>
      <c r="K60" s="73">
        <f t="shared" si="1"/>
        <v>171</v>
      </c>
      <c r="L60" s="72"/>
      <c r="M60" s="72">
        <v>34</v>
      </c>
      <c r="N60" s="72">
        <v>0</v>
      </c>
      <c r="O60" s="72">
        <v>0</v>
      </c>
      <c r="P60" s="72">
        <v>36</v>
      </c>
      <c r="Q60" s="73">
        <f t="shared" si="2"/>
        <v>70</v>
      </c>
      <c r="R60" s="72">
        <v>81</v>
      </c>
      <c r="S60" s="73">
        <f t="shared" si="3"/>
        <v>151</v>
      </c>
      <c r="T60" s="72"/>
    </row>
    <row r="61" spans="1:20" ht="14.25" customHeight="1" x14ac:dyDescent="0.3">
      <c r="A61" t="s">
        <v>296</v>
      </c>
      <c r="B61" s="60" t="s">
        <v>297</v>
      </c>
      <c r="C61" t="s">
        <v>198</v>
      </c>
      <c r="D61" s="72">
        <v>87</v>
      </c>
      <c r="E61" s="72">
        <v>0</v>
      </c>
      <c r="F61" s="72">
        <v>0</v>
      </c>
      <c r="G61" s="72">
        <v>29</v>
      </c>
      <c r="H61" s="72">
        <v>0</v>
      </c>
      <c r="I61" s="73">
        <f t="shared" si="0"/>
        <v>116</v>
      </c>
      <c r="J61" s="72">
        <v>8</v>
      </c>
      <c r="K61" s="73">
        <f t="shared" si="1"/>
        <v>124</v>
      </c>
      <c r="L61" s="72"/>
      <c r="M61" s="72">
        <v>0</v>
      </c>
      <c r="N61" s="72">
        <v>16</v>
      </c>
      <c r="O61" s="72">
        <v>0</v>
      </c>
      <c r="P61" s="72">
        <v>6</v>
      </c>
      <c r="Q61" s="73">
        <f t="shared" si="2"/>
        <v>22</v>
      </c>
      <c r="R61" s="72">
        <v>69</v>
      </c>
      <c r="S61" s="73">
        <f t="shared" si="3"/>
        <v>91</v>
      </c>
      <c r="T61" s="72"/>
    </row>
    <row r="62" spans="1:20" ht="14.25" customHeight="1" x14ac:dyDescent="0.3">
      <c r="A62" t="s">
        <v>298</v>
      </c>
      <c r="B62" s="60" t="s">
        <v>299</v>
      </c>
      <c r="C62" t="s">
        <v>212</v>
      </c>
      <c r="D62" s="72">
        <v>33</v>
      </c>
      <c r="E62" s="72">
        <v>0</v>
      </c>
      <c r="F62" s="72">
        <v>0</v>
      </c>
      <c r="G62" s="72">
        <v>8</v>
      </c>
      <c r="H62" s="72">
        <v>0</v>
      </c>
      <c r="I62" s="73">
        <f t="shared" si="0"/>
        <v>41</v>
      </c>
      <c r="J62" s="72">
        <v>0</v>
      </c>
      <c r="K62" s="73">
        <f t="shared" si="1"/>
        <v>41</v>
      </c>
      <c r="L62" s="72"/>
      <c r="M62" s="72">
        <v>45</v>
      </c>
      <c r="N62" s="72">
        <v>0</v>
      </c>
      <c r="O62" s="72">
        <v>0</v>
      </c>
      <c r="P62" s="72">
        <v>7</v>
      </c>
      <c r="Q62" s="73">
        <f t="shared" si="2"/>
        <v>52</v>
      </c>
      <c r="R62" s="72">
        <v>77</v>
      </c>
      <c r="S62" s="73">
        <f t="shared" si="3"/>
        <v>129</v>
      </c>
      <c r="T62" s="72"/>
    </row>
    <row r="63" spans="1:20" ht="14.25" customHeight="1" x14ac:dyDescent="0.3">
      <c r="A63" t="s">
        <v>300</v>
      </c>
      <c r="B63" s="60" t="s">
        <v>301</v>
      </c>
      <c r="C63" t="s">
        <v>198</v>
      </c>
      <c r="D63" s="72">
        <v>0</v>
      </c>
      <c r="E63" s="72">
        <v>8</v>
      </c>
      <c r="F63" s="72">
        <v>0</v>
      </c>
      <c r="G63" s="72">
        <v>0</v>
      </c>
      <c r="H63" s="72">
        <v>10</v>
      </c>
      <c r="I63" s="73">
        <f t="shared" si="0"/>
        <v>18</v>
      </c>
      <c r="J63" s="72">
        <v>99</v>
      </c>
      <c r="K63" s="73">
        <f t="shared" si="1"/>
        <v>117</v>
      </c>
      <c r="L63" s="72"/>
      <c r="M63" s="72">
        <v>26</v>
      </c>
      <c r="N63" s="72">
        <v>0</v>
      </c>
      <c r="O63" s="72">
        <v>0</v>
      </c>
      <c r="P63" s="72">
        <v>0</v>
      </c>
      <c r="Q63" s="73">
        <f t="shared" si="2"/>
        <v>26</v>
      </c>
      <c r="R63" s="72">
        <v>0</v>
      </c>
      <c r="S63" s="73">
        <f t="shared" si="3"/>
        <v>26</v>
      </c>
      <c r="T63" s="72"/>
    </row>
    <row r="64" spans="1:20" ht="14.25" customHeight="1" x14ac:dyDescent="0.3">
      <c r="A64" t="s">
        <v>746</v>
      </c>
      <c r="B64" s="60" t="s">
        <v>747</v>
      </c>
      <c r="C64" t="s">
        <v>201</v>
      </c>
      <c r="D64" s="72">
        <v>0</v>
      </c>
      <c r="E64" s="72">
        <v>0</v>
      </c>
      <c r="F64" s="72">
        <v>0</v>
      </c>
      <c r="G64" s="72">
        <v>5</v>
      </c>
      <c r="H64" s="72">
        <v>0</v>
      </c>
      <c r="I64" s="73">
        <f t="shared" si="0"/>
        <v>5</v>
      </c>
      <c r="J64" s="72">
        <v>0</v>
      </c>
      <c r="K64" s="73">
        <f t="shared" si="1"/>
        <v>5</v>
      </c>
      <c r="L64" s="72"/>
      <c r="M64" s="72">
        <v>28</v>
      </c>
      <c r="N64" s="72">
        <v>0</v>
      </c>
      <c r="O64" s="72">
        <v>0</v>
      </c>
      <c r="P64" s="72">
        <v>55</v>
      </c>
      <c r="Q64" s="73">
        <f t="shared" si="2"/>
        <v>83</v>
      </c>
      <c r="R64" s="72">
        <v>0</v>
      </c>
      <c r="S64" s="73">
        <f t="shared" si="3"/>
        <v>83</v>
      </c>
      <c r="T64" s="72"/>
    </row>
    <row r="65" spans="1:20" ht="14.25" customHeight="1" x14ac:dyDescent="0.3">
      <c r="A65" t="s">
        <v>302</v>
      </c>
      <c r="B65" s="60" t="s">
        <v>303</v>
      </c>
      <c r="C65" t="s">
        <v>243</v>
      </c>
      <c r="D65" s="72">
        <v>80</v>
      </c>
      <c r="E65" s="72">
        <v>72</v>
      </c>
      <c r="F65" s="72">
        <v>0</v>
      </c>
      <c r="G65" s="72">
        <v>65</v>
      </c>
      <c r="H65" s="72">
        <v>0</v>
      </c>
      <c r="I65" s="73">
        <f t="shared" si="0"/>
        <v>217</v>
      </c>
      <c r="J65" s="72">
        <v>35</v>
      </c>
      <c r="K65" s="73">
        <f t="shared" si="1"/>
        <v>252</v>
      </c>
      <c r="L65" s="72"/>
      <c r="M65" s="72">
        <v>239</v>
      </c>
      <c r="N65" s="72">
        <v>5</v>
      </c>
      <c r="O65" s="72">
        <v>0</v>
      </c>
      <c r="P65" s="72">
        <v>97</v>
      </c>
      <c r="Q65" s="73">
        <f t="shared" si="2"/>
        <v>341</v>
      </c>
      <c r="R65" s="72">
        <v>46</v>
      </c>
      <c r="S65" s="73">
        <f t="shared" si="3"/>
        <v>387</v>
      </c>
      <c r="T65" s="72"/>
    </row>
    <row r="66" spans="1:20" ht="14.25" customHeight="1" x14ac:dyDescent="0.3">
      <c r="A66" t="s">
        <v>304</v>
      </c>
      <c r="B66" s="60" t="s">
        <v>305</v>
      </c>
      <c r="C66" t="s">
        <v>243</v>
      </c>
      <c r="D66" s="72">
        <v>0</v>
      </c>
      <c r="E66" s="72">
        <v>0</v>
      </c>
      <c r="F66" s="72">
        <v>0</v>
      </c>
      <c r="G66" s="72">
        <v>3</v>
      </c>
      <c r="H66" s="72">
        <v>0</v>
      </c>
      <c r="I66" s="73">
        <f t="shared" si="0"/>
        <v>3</v>
      </c>
      <c r="J66" s="72">
        <v>0</v>
      </c>
      <c r="K66" s="73">
        <f t="shared" si="1"/>
        <v>3</v>
      </c>
      <c r="L66" s="72"/>
      <c r="M66" s="72">
        <v>0</v>
      </c>
      <c r="N66" s="72">
        <v>0</v>
      </c>
      <c r="O66" s="72">
        <v>0</v>
      </c>
      <c r="P66" s="72">
        <v>4</v>
      </c>
      <c r="Q66" s="73">
        <f t="shared" si="2"/>
        <v>4</v>
      </c>
      <c r="R66" s="72">
        <v>0</v>
      </c>
      <c r="S66" s="73">
        <f t="shared" si="3"/>
        <v>4</v>
      </c>
      <c r="T66" s="72"/>
    </row>
    <row r="67" spans="1:20" ht="14.25" customHeight="1" x14ac:dyDescent="0.3">
      <c r="A67" t="s">
        <v>306</v>
      </c>
      <c r="B67" s="60" t="s">
        <v>307</v>
      </c>
      <c r="C67" t="s">
        <v>308</v>
      </c>
      <c r="D67" s="72">
        <v>201</v>
      </c>
      <c r="E67" s="72">
        <v>0</v>
      </c>
      <c r="F67" s="72">
        <v>15</v>
      </c>
      <c r="G67" s="72">
        <v>102</v>
      </c>
      <c r="H67" s="72">
        <v>39</v>
      </c>
      <c r="I67" s="73">
        <f t="shared" si="0"/>
        <v>357</v>
      </c>
      <c r="J67" s="72">
        <v>43</v>
      </c>
      <c r="K67" s="73">
        <f t="shared" si="1"/>
        <v>400</v>
      </c>
      <c r="L67" s="72"/>
      <c r="M67" s="72">
        <v>220</v>
      </c>
      <c r="N67" s="72">
        <v>7</v>
      </c>
      <c r="O67" s="72">
        <v>0</v>
      </c>
      <c r="P67" s="72">
        <v>168</v>
      </c>
      <c r="Q67" s="73">
        <f t="shared" si="2"/>
        <v>395</v>
      </c>
      <c r="R67" s="72">
        <v>110</v>
      </c>
      <c r="S67" s="73">
        <f t="shared" si="3"/>
        <v>505</v>
      </c>
      <c r="T67" s="72"/>
    </row>
    <row r="68" spans="1:20" ht="14.25" customHeight="1" x14ac:dyDescent="0.3">
      <c r="A68" t="s">
        <v>309</v>
      </c>
      <c r="B68" s="60" t="s">
        <v>310</v>
      </c>
      <c r="C68" t="s">
        <v>228</v>
      </c>
      <c r="D68" s="72">
        <v>43</v>
      </c>
      <c r="E68" s="72">
        <v>0</v>
      </c>
      <c r="F68" s="72">
        <v>0</v>
      </c>
      <c r="G68" s="72">
        <v>0</v>
      </c>
      <c r="H68" s="72">
        <v>94</v>
      </c>
      <c r="I68" s="73">
        <f t="shared" si="0"/>
        <v>137</v>
      </c>
      <c r="J68" s="72">
        <v>36</v>
      </c>
      <c r="K68" s="73">
        <f t="shared" si="1"/>
        <v>173</v>
      </c>
      <c r="L68" s="72"/>
      <c r="M68" s="72">
        <v>152</v>
      </c>
      <c r="N68" s="72">
        <v>0</v>
      </c>
      <c r="O68" s="72">
        <v>0</v>
      </c>
      <c r="P68" s="72">
        <v>9</v>
      </c>
      <c r="Q68" s="73">
        <f t="shared" si="2"/>
        <v>161</v>
      </c>
      <c r="R68" s="72">
        <v>0</v>
      </c>
      <c r="S68" s="73">
        <f t="shared" si="3"/>
        <v>161</v>
      </c>
      <c r="T68" s="72"/>
    </row>
    <row r="69" spans="1:20" ht="14.25" customHeight="1" x14ac:dyDescent="0.3">
      <c r="A69" t="s">
        <v>311</v>
      </c>
      <c r="B69" s="60" t="s">
        <v>312</v>
      </c>
      <c r="C69" t="s">
        <v>215</v>
      </c>
      <c r="D69" s="72">
        <v>11</v>
      </c>
      <c r="E69" s="72">
        <v>0</v>
      </c>
      <c r="F69" s="72">
        <v>0</v>
      </c>
      <c r="G69" s="72">
        <v>27</v>
      </c>
      <c r="H69" s="72">
        <v>0</v>
      </c>
      <c r="I69" s="73">
        <f t="shared" si="0"/>
        <v>38</v>
      </c>
      <c r="J69" s="72">
        <v>26</v>
      </c>
      <c r="K69" s="73">
        <f t="shared" si="1"/>
        <v>64</v>
      </c>
      <c r="L69" s="72"/>
      <c r="M69" s="72">
        <v>4</v>
      </c>
      <c r="N69" s="72">
        <v>0</v>
      </c>
      <c r="O69" s="72">
        <v>0</v>
      </c>
      <c r="P69" s="72">
        <v>0</v>
      </c>
      <c r="Q69" s="73">
        <f t="shared" si="2"/>
        <v>4</v>
      </c>
      <c r="R69" s="72">
        <v>0</v>
      </c>
      <c r="S69" s="73">
        <f t="shared" si="3"/>
        <v>4</v>
      </c>
      <c r="T69" s="72"/>
    </row>
    <row r="70" spans="1:20" ht="14.25" customHeight="1" x14ac:dyDescent="0.3">
      <c r="A70" t="s">
        <v>313</v>
      </c>
      <c r="B70" s="60" t="s">
        <v>314</v>
      </c>
      <c r="C70" t="s">
        <v>195</v>
      </c>
      <c r="D70" s="72">
        <v>1</v>
      </c>
      <c r="E70" s="72">
        <v>48</v>
      </c>
      <c r="F70" s="72">
        <v>0</v>
      </c>
      <c r="G70" s="72">
        <v>21</v>
      </c>
      <c r="H70" s="72">
        <v>0</v>
      </c>
      <c r="I70" s="73">
        <f t="shared" si="0"/>
        <v>70</v>
      </c>
      <c r="J70" s="72">
        <v>100</v>
      </c>
      <c r="K70" s="73">
        <f t="shared" si="1"/>
        <v>170</v>
      </c>
      <c r="L70" s="72"/>
      <c r="M70" s="72">
        <v>0</v>
      </c>
      <c r="N70" s="72">
        <v>28</v>
      </c>
      <c r="O70" s="72">
        <v>0</v>
      </c>
      <c r="P70" s="72">
        <v>27</v>
      </c>
      <c r="Q70" s="73">
        <f t="shared" si="2"/>
        <v>55</v>
      </c>
      <c r="R70" s="72">
        <v>95</v>
      </c>
      <c r="S70" s="73">
        <f t="shared" si="3"/>
        <v>150</v>
      </c>
      <c r="T70" s="72"/>
    </row>
    <row r="71" spans="1:20" ht="14.25" customHeight="1" x14ac:dyDescent="0.3">
      <c r="A71" t="s">
        <v>315</v>
      </c>
      <c r="B71" s="60" t="s">
        <v>316</v>
      </c>
      <c r="C71" t="s">
        <v>212</v>
      </c>
      <c r="D71" s="72">
        <v>59</v>
      </c>
      <c r="E71" s="72">
        <v>0</v>
      </c>
      <c r="F71" s="72">
        <v>0</v>
      </c>
      <c r="G71" s="72">
        <v>0</v>
      </c>
      <c r="H71" s="72">
        <v>0</v>
      </c>
      <c r="I71" s="73">
        <f t="shared" si="0"/>
        <v>59</v>
      </c>
      <c r="J71" s="72">
        <v>10</v>
      </c>
      <c r="K71" s="73">
        <f t="shared" si="1"/>
        <v>69</v>
      </c>
      <c r="L71" s="72"/>
      <c r="M71" s="72">
        <v>20</v>
      </c>
      <c r="N71" s="72">
        <v>0</v>
      </c>
      <c r="O71" s="72">
        <v>0</v>
      </c>
      <c r="P71" s="72">
        <v>0</v>
      </c>
      <c r="Q71" s="73">
        <f t="shared" si="2"/>
        <v>20</v>
      </c>
      <c r="R71" s="72">
        <v>0</v>
      </c>
      <c r="S71" s="73">
        <f t="shared" si="3"/>
        <v>20</v>
      </c>
      <c r="T71" s="72"/>
    </row>
    <row r="72" spans="1:20" ht="14.25" customHeight="1" x14ac:dyDescent="0.3">
      <c r="A72" t="s">
        <v>317</v>
      </c>
      <c r="B72" s="60" t="s">
        <v>318</v>
      </c>
      <c r="C72" t="s">
        <v>308</v>
      </c>
      <c r="D72" s="72">
        <v>36</v>
      </c>
      <c r="E72" s="72">
        <v>0</v>
      </c>
      <c r="F72" s="72">
        <v>0</v>
      </c>
      <c r="G72" s="72">
        <v>27</v>
      </c>
      <c r="H72" s="72">
        <v>0</v>
      </c>
      <c r="I72" s="73">
        <f t="shared" si="0"/>
        <v>63</v>
      </c>
      <c r="J72" s="72">
        <v>108</v>
      </c>
      <c r="K72" s="73">
        <f t="shared" si="1"/>
        <v>171</v>
      </c>
      <c r="L72" s="72"/>
      <c r="M72" s="72">
        <v>110</v>
      </c>
      <c r="N72" s="72">
        <v>0</v>
      </c>
      <c r="O72" s="72">
        <v>0</v>
      </c>
      <c r="P72" s="72">
        <v>24</v>
      </c>
      <c r="Q72" s="73">
        <f t="shared" si="2"/>
        <v>134</v>
      </c>
      <c r="R72" s="72">
        <v>41</v>
      </c>
      <c r="S72" s="73">
        <f t="shared" si="3"/>
        <v>175</v>
      </c>
      <c r="T72" s="72"/>
    </row>
    <row r="73" spans="1:20" ht="14.25" customHeight="1" x14ac:dyDescent="0.3">
      <c r="A73" t="s">
        <v>319</v>
      </c>
      <c r="B73" s="60" t="s">
        <v>320</v>
      </c>
      <c r="C73" t="s">
        <v>195</v>
      </c>
      <c r="D73" s="72">
        <v>0</v>
      </c>
      <c r="E73" s="72">
        <v>0</v>
      </c>
      <c r="F73" s="72">
        <v>0</v>
      </c>
      <c r="G73" s="72">
        <v>33</v>
      </c>
      <c r="H73" s="72">
        <v>0</v>
      </c>
      <c r="I73" s="73">
        <f t="shared" si="0"/>
        <v>33</v>
      </c>
      <c r="J73" s="72">
        <v>0</v>
      </c>
      <c r="K73" s="73">
        <f t="shared" si="1"/>
        <v>33</v>
      </c>
      <c r="L73" s="72"/>
      <c r="M73" s="72">
        <v>11</v>
      </c>
      <c r="N73" s="72">
        <v>0</v>
      </c>
      <c r="O73" s="72">
        <v>0</v>
      </c>
      <c r="P73" s="72">
        <v>40</v>
      </c>
      <c r="Q73" s="73">
        <f t="shared" si="2"/>
        <v>51</v>
      </c>
      <c r="R73" s="72">
        <v>0</v>
      </c>
      <c r="S73" s="73">
        <f t="shared" si="3"/>
        <v>51</v>
      </c>
      <c r="T73" s="72"/>
    </row>
    <row r="74" spans="1:20" ht="14.25" customHeight="1" x14ac:dyDescent="0.3">
      <c r="A74" t="s">
        <v>748</v>
      </c>
      <c r="B74" s="60" t="s">
        <v>749</v>
      </c>
      <c r="C74" t="s">
        <v>201</v>
      </c>
      <c r="D74" s="72">
        <v>20</v>
      </c>
      <c r="E74" s="72">
        <v>0</v>
      </c>
      <c r="F74" s="72">
        <v>0</v>
      </c>
      <c r="G74" s="72">
        <v>19</v>
      </c>
      <c r="H74" s="72">
        <v>0</v>
      </c>
      <c r="I74" s="73">
        <f t="shared" si="0"/>
        <v>39</v>
      </c>
      <c r="J74" s="72">
        <v>0</v>
      </c>
      <c r="K74" s="73">
        <f t="shared" si="1"/>
        <v>39</v>
      </c>
      <c r="L74" s="72"/>
      <c r="M74" s="72">
        <v>79</v>
      </c>
      <c r="N74" s="72">
        <v>0</v>
      </c>
      <c r="O74" s="72">
        <v>0</v>
      </c>
      <c r="P74" s="72">
        <v>39</v>
      </c>
      <c r="Q74" s="73">
        <f t="shared" si="2"/>
        <v>118</v>
      </c>
      <c r="R74" s="72">
        <v>14</v>
      </c>
      <c r="S74" s="73">
        <f t="shared" si="3"/>
        <v>132</v>
      </c>
      <c r="T74" s="72"/>
    </row>
    <row r="75" spans="1:20" ht="14.25" customHeight="1" x14ac:dyDescent="0.3">
      <c r="A75" t="s">
        <v>321</v>
      </c>
      <c r="B75" s="60" t="s">
        <v>322</v>
      </c>
      <c r="C75" t="s">
        <v>201</v>
      </c>
      <c r="D75" s="72">
        <v>29</v>
      </c>
      <c r="E75" s="72">
        <v>0</v>
      </c>
      <c r="F75" s="72">
        <v>0</v>
      </c>
      <c r="G75" s="72">
        <v>11</v>
      </c>
      <c r="H75" s="72">
        <v>0</v>
      </c>
      <c r="I75" s="73">
        <f t="shared" ref="I75:I138" si="4">SUM(D75:H75)</f>
        <v>40</v>
      </c>
      <c r="J75" s="72">
        <v>44</v>
      </c>
      <c r="K75" s="73">
        <f t="shared" ref="K75:K138" si="5">SUM(I75:J75)</f>
        <v>84</v>
      </c>
      <c r="L75" s="72"/>
      <c r="M75" s="72">
        <v>21</v>
      </c>
      <c r="N75" s="72">
        <v>0</v>
      </c>
      <c r="O75" s="72">
        <v>0</v>
      </c>
      <c r="P75" s="72">
        <v>11</v>
      </c>
      <c r="Q75" s="73">
        <f t="shared" ref="Q75:Q138" si="6">SUM(M75:P75)</f>
        <v>32</v>
      </c>
      <c r="R75" s="72">
        <v>56</v>
      </c>
      <c r="S75" s="73">
        <f t="shared" ref="S75:S138" si="7">SUM(Q75:R75)</f>
        <v>88</v>
      </c>
      <c r="T75" s="72"/>
    </row>
    <row r="76" spans="1:20" ht="14.25" customHeight="1" x14ac:dyDescent="0.3">
      <c r="A76" t="s">
        <v>323</v>
      </c>
      <c r="B76" s="60" t="s">
        <v>324</v>
      </c>
      <c r="C76" t="s">
        <v>201</v>
      </c>
      <c r="D76" s="72">
        <v>8</v>
      </c>
      <c r="E76" s="72">
        <v>0</v>
      </c>
      <c r="F76" s="72">
        <v>0</v>
      </c>
      <c r="G76" s="72">
        <v>11</v>
      </c>
      <c r="H76" s="72">
        <v>57</v>
      </c>
      <c r="I76" s="73">
        <f t="shared" si="4"/>
        <v>76</v>
      </c>
      <c r="J76" s="72">
        <v>0</v>
      </c>
      <c r="K76" s="73">
        <f t="shared" si="5"/>
        <v>76</v>
      </c>
      <c r="L76" s="72"/>
      <c r="M76" s="72">
        <v>11</v>
      </c>
      <c r="N76" s="72">
        <v>0</v>
      </c>
      <c r="O76" s="72">
        <v>0</v>
      </c>
      <c r="P76" s="72">
        <v>11</v>
      </c>
      <c r="Q76" s="73">
        <f t="shared" si="6"/>
        <v>22</v>
      </c>
      <c r="R76" s="72">
        <v>0</v>
      </c>
      <c r="S76" s="73">
        <f t="shared" si="7"/>
        <v>22</v>
      </c>
      <c r="T76" s="72"/>
    </row>
    <row r="77" spans="1:20" ht="14.25" customHeight="1" x14ac:dyDescent="0.3">
      <c r="A77" t="s">
        <v>325</v>
      </c>
      <c r="B77" s="60" t="s">
        <v>326</v>
      </c>
      <c r="C77" t="s">
        <v>215</v>
      </c>
      <c r="D77" s="72">
        <v>148</v>
      </c>
      <c r="E77" s="72">
        <v>0</v>
      </c>
      <c r="F77" s="72">
        <v>0</v>
      </c>
      <c r="G77" s="72">
        <v>3</v>
      </c>
      <c r="H77" s="72">
        <v>74</v>
      </c>
      <c r="I77" s="73">
        <f t="shared" si="4"/>
        <v>225</v>
      </c>
      <c r="J77" s="72">
        <v>118</v>
      </c>
      <c r="K77" s="73">
        <f t="shared" si="5"/>
        <v>343</v>
      </c>
      <c r="L77" s="72"/>
      <c r="M77" s="72">
        <v>13</v>
      </c>
      <c r="N77" s="72">
        <v>0</v>
      </c>
      <c r="O77" s="72">
        <v>2</v>
      </c>
      <c r="P77" s="72">
        <v>33</v>
      </c>
      <c r="Q77" s="73">
        <f t="shared" si="6"/>
        <v>48</v>
      </c>
      <c r="R77" s="72">
        <v>183</v>
      </c>
      <c r="S77" s="73">
        <f t="shared" si="7"/>
        <v>231</v>
      </c>
      <c r="T77" s="72"/>
    </row>
    <row r="78" spans="1:20" ht="14.25" customHeight="1" x14ac:dyDescent="0.3">
      <c r="A78" t="s">
        <v>327</v>
      </c>
      <c r="B78" s="60" t="s">
        <v>328</v>
      </c>
      <c r="C78" t="s">
        <v>243</v>
      </c>
      <c r="D78" s="72">
        <v>108</v>
      </c>
      <c r="E78" s="72">
        <v>17</v>
      </c>
      <c r="F78" s="72">
        <v>0</v>
      </c>
      <c r="G78" s="72">
        <v>44</v>
      </c>
      <c r="H78" s="72">
        <v>84</v>
      </c>
      <c r="I78" s="73">
        <f t="shared" si="4"/>
        <v>253</v>
      </c>
      <c r="J78" s="72">
        <v>0</v>
      </c>
      <c r="K78" s="73">
        <f t="shared" si="5"/>
        <v>253</v>
      </c>
      <c r="L78" s="72"/>
      <c r="M78" s="72">
        <v>131</v>
      </c>
      <c r="N78" s="72">
        <v>0</v>
      </c>
      <c r="O78" s="72">
        <v>0</v>
      </c>
      <c r="P78" s="72">
        <v>18</v>
      </c>
      <c r="Q78" s="73">
        <f t="shared" si="6"/>
        <v>149</v>
      </c>
      <c r="R78" s="72">
        <v>10</v>
      </c>
      <c r="S78" s="73">
        <f t="shared" si="7"/>
        <v>159</v>
      </c>
      <c r="T78" s="72"/>
    </row>
    <row r="79" spans="1:20" ht="14.25" customHeight="1" x14ac:dyDescent="0.3">
      <c r="A79" t="s">
        <v>329</v>
      </c>
      <c r="B79" s="60" t="s">
        <v>330</v>
      </c>
      <c r="C79" t="s">
        <v>195</v>
      </c>
      <c r="D79" s="72">
        <v>59</v>
      </c>
      <c r="E79" s="72">
        <v>0</v>
      </c>
      <c r="F79" s="72">
        <v>0</v>
      </c>
      <c r="G79" s="72">
        <v>31</v>
      </c>
      <c r="H79" s="72">
        <v>0</v>
      </c>
      <c r="I79" s="73">
        <f t="shared" si="4"/>
        <v>90</v>
      </c>
      <c r="J79" s="72">
        <v>0</v>
      </c>
      <c r="K79" s="73">
        <f t="shared" si="5"/>
        <v>90</v>
      </c>
      <c r="L79" s="72"/>
      <c r="M79" s="72">
        <v>17</v>
      </c>
      <c r="N79" s="72">
        <v>0</v>
      </c>
      <c r="O79" s="72">
        <v>0</v>
      </c>
      <c r="P79" s="72">
        <v>17</v>
      </c>
      <c r="Q79" s="73">
        <f t="shared" si="6"/>
        <v>34</v>
      </c>
      <c r="R79" s="72">
        <v>4</v>
      </c>
      <c r="S79" s="73">
        <f t="shared" si="7"/>
        <v>38</v>
      </c>
      <c r="T79" s="72"/>
    </row>
    <row r="80" spans="1:20" ht="14.25" customHeight="1" x14ac:dyDescent="0.3">
      <c r="A80" t="s">
        <v>331</v>
      </c>
      <c r="B80" s="60" t="s">
        <v>332</v>
      </c>
      <c r="C80" t="s">
        <v>228</v>
      </c>
      <c r="D80" s="72">
        <v>51</v>
      </c>
      <c r="E80" s="72">
        <v>25</v>
      </c>
      <c r="F80" s="72">
        <v>0</v>
      </c>
      <c r="G80" s="72">
        <v>0</v>
      </c>
      <c r="H80" s="72">
        <v>187</v>
      </c>
      <c r="I80" s="73">
        <f t="shared" si="4"/>
        <v>263</v>
      </c>
      <c r="J80" s="72">
        <v>81</v>
      </c>
      <c r="K80" s="73">
        <f t="shared" si="5"/>
        <v>344</v>
      </c>
      <c r="L80" s="72"/>
      <c r="M80" s="72">
        <v>70</v>
      </c>
      <c r="N80" s="72">
        <v>3</v>
      </c>
      <c r="O80" s="72">
        <v>0</v>
      </c>
      <c r="P80" s="72">
        <v>0</v>
      </c>
      <c r="Q80" s="73">
        <f t="shared" si="6"/>
        <v>73</v>
      </c>
      <c r="R80" s="72">
        <v>0</v>
      </c>
      <c r="S80" s="73">
        <f t="shared" si="7"/>
        <v>73</v>
      </c>
      <c r="T80" s="72"/>
    </row>
    <row r="81" spans="1:20" ht="14.25" customHeight="1" x14ac:dyDescent="0.3">
      <c r="A81" t="s">
        <v>333</v>
      </c>
      <c r="B81" s="60" t="s">
        <v>334</v>
      </c>
      <c r="C81" t="s">
        <v>212</v>
      </c>
      <c r="D81" s="72">
        <v>21</v>
      </c>
      <c r="E81" s="72">
        <v>36</v>
      </c>
      <c r="F81" s="72">
        <v>0</v>
      </c>
      <c r="G81" s="72">
        <v>54</v>
      </c>
      <c r="H81" s="72">
        <v>0</v>
      </c>
      <c r="I81" s="73">
        <f t="shared" si="4"/>
        <v>111</v>
      </c>
      <c r="J81" s="72">
        <v>0</v>
      </c>
      <c r="K81" s="73">
        <f t="shared" si="5"/>
        <v>111</v>
      </c>
      <c r="L81" s="72"/>
      <c r="M81" s="72">
        <v>34</v>
      </c>
      <c r="N81" s="72">
        <v>0</v>
      </c>
      <c r="O81" s="72">
        <v>0</v>
      </c>
      <c r="P81" s="72">
        <v>47</v>
      </c>
      <c r="Q81" s="73">
        <f t="shared" si="6"/>
        <v>81</v>
      </c>
      <c r="R81" s="72">
        <v>0</v>
      </c>
      <c r="S81" s="73">
        <f t="shared" si="7"/>
        <v>81</v>
      </c>
      <c r="T81" s="72"/>
    </row>
    <row r="82" spans="1:20" ht="14.25" customHeight="1" x14ac:dyDescent="0.3">
      <c r="A82" t="s">
        <v>335</v>
      </c>
      <c r="B82" s="60" t="s">
        <v>336</v>
      </c>
      <c r="C82" t="s">
        <v>243</v>
      </c>
      <c r="D82" s="72">
        <v>76</v>
      </c>
      <c r="E82" s="72">
        <v>0</v>
      </c>
      <c r="F82" s="72">
        <v>0</v>
      </c>
      <c r="G82" s="72">
        <v>14</v>
      </c>
      <c r="H82" s="72">
        <v>0</v>
      </c>
      <c r="I82" s="73">
        <f t="shared" si="4"/>
        <v>90</v>
      </c>
      <c r="J82" s="72">
        <v>0</v>
      </c>
      <c r="K82" s="73">
        <f t="shared" si="5"/>
        <v>90</v>
      </c>
      <c r="L82" s="72"/>
      <c r="M82" s="72">
        <v>36</v>
      </c>
      <c r="N82" s="72">
        <v>0</v>
      </c>
      <c r="O82" s="72">
        <v>0</v>
      </c>
      <c r="P82" s="72">
        <v>23</v>
      </c>
      <c r="Q82" s="73">
        <f t="shared" si="6"/>
        <v>59</v>
      </c>
      <c r="R82" s="72">
        <v>6</v>
      </c>
      <c r="S82" s="73">
        <f t="shared" si="7"/>
        <v>65</v>
      </c>
      <c r="T82" s="72"/>
    </row>
    <row r="83" spans="1:20" ht="14.25" customHeight="1" x14ac:dyDescent="0.3">
      <c r="A83" t="s">
        <v>337</v>
      </c>
      <c r="B83" s="60" t="s">
        <v>338</v>
      </c>
      <c r="C83" t="s">
        <v>195</v>
      </c>
      <c r="D83" s="72">
        <v>22</v>
      </c>
      <c r="E83" s="72">
        <v>0</v>
      </c>
      <c r="F83" s="72">
        <v>0</v>
      </c>
      <c r="G83" s="72">
        <v>0</v>
      </c>
      <c r="H83" s="72">
        <v>183</v>
      </c>
      <c r="I83" s="73">
        <f t="shared" si="4"/>
        <v>205</v>
      </c>
      <c r="J83" s="72">
        <v>0</v>
      </c>
      <c r="K83" s="73">
        <f t="shared" si="5"/>
        <v>205</v>
      </c>
      <c r="L83" s="72"/>
      <c r="M83" s="72">
        <v>25</v>
      </c>
      <c r="N83" s="72">
        <v>0</v>
      </c>
      <c r="O83" s="72">
        <v>0</v>
      </c>
      <c r="P83" s="72">
        <v>23</v>
      </c>
      <c r="Q83" s="73">
        <f t="shared" si="6"/>
        <v>48</v>
      </c>
      <c r="R83" s="72">
        <v>64</v>
      </c>
      <c r="S83" s="73">
        <f t="shared" si="7"/>
        <v>112</v>
      </c>
      <c r="T83" s="72"/>
    </row>
    <row r="84" spans="1:20" ht="14.25" customHeight="1" x14ac:dyDescent="0.3">
      <c r="A84" t="s">
        <v>339</v>
      </c>
      <c r="B84" s="60" t="s">
        <v>340</v>
      </c>
      <c r="C84" t="s">
        <v>212</v>
      </c>
      <c r="D84" s="72">
        <v>22</v>
      </c>
      <c r="E84" s="72">
        <v>0</v>
      </c>
      <c r="F84" s="72">
        <v>0</v>
      </c>
      <c r="G84" s="72">
        <v>9</v>
      </c>
      <c r="H84" s="72">
        <v>0</v>
      </c>
      <c r="I84" s="73">
        <f t="shared" si="4"/>
        <v>31</v>
      </c>
      <c r="J84" s="72">
        <v>0</v>
      </c>
      <c r="K84" s="73">
        <f t="shared" si="5"/>
        <v>31</v>
      </c>
      <c r="L84" s="72"/>
      <c r="M84" s="72">
        <v>73</v>
      </c>
      <c r="N84" s="72">
        <v>15</v>
      </c>
      <c r="O84" s="72">
        <v>0</v>
      </c>
      <c r="P84" s="72">
        <v>124</v>
      </c>
      <c r="Q84" s="73">
        <f t="shared" si="6"/>
        <v>212</v>
      </c>
      <c r="R84" s="72">
        <v>0</v>
      </c>
      <c r="S84" s="73">
        <f t="shared" si="7"/>
        <v>212</v>
      </c>
      <c r="T84" s="72"/>
    </row>
    <row r="85" spans="1:20" ht="14.25" customHeight="1" x14ac:dyDescent="0.3">
      <c r="A85" t="s">
        <v>341</v>
      </c>
      <c r="B85" s="60" t="s">
        <v>342</v>
      </c>
      <c r="C85" t="s">
        <v>201</v>
      </c>
      <c r="D85" s="72">
        <v>62</v>
      </c>
      <c r="E85" s="72">
        <v>0</v>
      </c>
      <c r="F85" s="72">
        <v>0</v>
      </c>
      <c r="G85" s="72">
        <v>17</v>
      </c>
      <c r="H85" s="72">
        <v>0</v>
      </c>
      <c r="I85" s="73">
        <f t="shared" si="4"/>
        <v>79</v>
      </c>
      <c r="J85" s="72">
        <v>0</v>
      </c>
      <c r="K85" s="73">
        <f t="shared" si="5"/>
        <v>79</v>
      </c>
      <c r="L85" s="72"/>
      <c r="M85" s="72">
        <v>61</v>
      </c>
      <c r="N85" s="72">
        <v>0</v>
      </c>
      <c r="O85" s="72">
        <v>0</v>
      </c>
      <c r="P85" s="72">
        <v>21</v>
      </c>
      <c r="Q85" s="73">
        <f t="shared" si="6"/>
        <v>82</v>
      </c>
      <c r="R85" s="72">
        <v>8</v>
      </c>
      <c r="S85" s="73">
        <f t="shared" si="7"/>
        <v>90</v>
      </c>
      <c r="T85" s="72"/>
    </row>
    <row r="86" spans="1:20" ht="14.25" customHeight="1" x14ac:dyDescent="0.3">
      <c r="A86" t="s">
        <v>750</v>
      </c>
      <c r="B86" s="60" t="s">
        <v>751</v>
      </c>
      <c r="C86" t="s">
        <v>201</v>
      </c>
      <c r="D86" s="72">
        <v>8</v>
      </c>
      <c r="E86" s="72">
        <v>0</v>
      </c>
      <c r="F86" s="72">
        <v>0</v>
      </c>
      <c r="G86" s="72">
        <v>0</v>
      </c>
      <c r="H86" s="72">
        <v>3</v>
      </c>
      <c r="I86" s="73">
        <f t="shared" si="4"/>
        <v>11</v>
      </c>
      <c r="J86" s="72">
        <v>0</v>
      </c>
      <c r="K86" s="73">
        <f t="shared" si="5"/>
        <v>11</v>
      </c>
      <c r="L86" s="72"/>
      <c r="M86" s="72">
        <v>8</v>
      </c>
      <c r="N86" s="72">
        <v>0</v>
      </c>
      <c r="O86" s="72">
        <v>0</v>
      </c>
      <c r="P86" s="72">
        <v>23</v>
      </c>
      <c r="Q86" s="73">
        <f t="shared" si="6"/>
        <v>31</v>
      </c>
      <c r="R86" s="72">
        <v>28</v>
      </c>
      <c r="S86" s="73">
        <f t="shared" si="7"/>
        <v>59</v>
      </c>
      <c r="T86" s="72"/>
    </row>
    <row r="87" spans="1:20" ht="14.25" customHeight="1" x14ac:dyDescent="0.3">
      <c r="A87" t="s">
        <v>343</v>
      </c>
      <c r="B87" s="60" t="s">
        <v>344</v>
      </c>
      <c r="C87" t="s">
        <v>215</v>
      </c>
      <c r="D87" s="72">
        <v>97</v>
      </c>
      <c r="E87" s="72">
        <v>0</v>
      </c>
      <c r="F87" s="72">
        <v>0</v>
      </c>
      <c r="G87" s="72">
        <v>85</v>
      </c>
      <c r="H87" s="72">
        <v>0</v>
      </c>
      <c r="I87" s="73">
        <f t="shared" si="4"/>
        <v>182</v>
      </c>
      <c r="J87" s="72">
        <v>5</v>
      </c>
      <c r="K87" s="73">
        <f t="shared" si="5"/>
        <v>187</v>
      </c>
      <c r="L87" s="72"/>
      <c r="M87" s="72">
        <v>90</v>
      </c>
      <c r="N87" s="72">
        <v>3</v>
      </c>
      <c r="O87" s="72">
        <v>0</v>
      </c>
      <c r="P87" s="72">
        <v>39</v>
      </c>
      <c r="Q87" s="73">
        <f t="shared" si="6"/>
        <v>132</v>
      </c>
      <c r="R87" s="72">
        <v>82</v>
      </c>
      <c r="S87" s="73">
        <f t="shared" si="7"/>
        <v>214</v>
      </c>
      <c r="T87" s="72"/>
    </row>
    <row r="88" spans="1:20" ht="14.25" customHeight="1" x14ac:dyDescent="0.3">
      <c r="A88" t="s">
        <v>345</v>
      </c>
      <c r="B88" s="60" t="s">
        <v>346</v>
      </c>
      <c r="C88" t="s">
        <v>228</v>
      </c>
      <c r="D88" s="72">
        <v>63</v>
      </c>
      <c r="E88" s="72">
        <v>0</v>
      </c>
      <c r="F88" s="72">
        <v>0</v>
      </c>
      <c r="G88" s="72">
        <v>23</v>
      </c>
      <c r="H88" s="72">
        <v>13</v>
      </c>
      <c r="I88" s="73">
        <f t="shared" si="4"/>
        <v>99</v>
      </c>
      <c r="J88" s="72">
        <v>0</v>
      </c>
      <c r="K88" s="73">
        <f t="shared" si="5"/>
        <v>99</v>
      </c>
      <c r="L88" s="72"/>
      <c r="M88" s="72">
        <v>98</v>
      </c>
      <c r="N88" s="72">
        <v>0</v>
      </c>
      <c r="O88" s="72">
        <v>0</v>
      </c>
      <c r="P88" s="72">
        <v>19</v>
      </c>
      <c r="Q88" s="73">
        <f t="shared" si="6"/>
        <v>117</v>
      </c>
      <c r="R88" s="72">
        <v>0</v>
      </c>
      <c r="S88" s="73">
        <f t="shared" si="7"/>
        <v>117</v>
      </c>
      <c r="T88" s="72"/>
    </row>
    <row r="89" spans="1:20" ht="14.25" customHeight="1" x14ac:dyDescent="0.3">
      <c r="A89" t="s">
        <v>347</v>
      </c>
      <c r="B89" s="60" t="s">
        <v>348</v>
      </c>
      <c r="C89" t="s">
        <v>212</v>
      </c>
      <c r="D89" s="72">
        <v>77</v>
      </c>
      <c r="E89" s="72">
        <v>23</v>
      </c>
      <c r="F89" s="72">
        <v>0</v>
      </c>
      <c r="G89" s="72">
        <v>6</v>
      </c>
      <c r="H89" s="72">
        <v>0</v>
      </c>
      <c r="I89" s="73">
        <f t="shared" si="4"/>
        <v>106</v>
      </c>
      <c r="J89" s="72">
        <v>0</v>
      </c>
      <c r="K89" s="73">
        <f t="shared" si="5"/>
        <v>106</v>
      </c>
      <c r="L89" s="72"/>
      <c r="M89" s="72">
        <v>64</v>
      </c>
      <c r="N89" s="72">
        <v>7</v>
      </c>
      <c r="O89" s="72">
        <v>0</v>
      </c>
      <c r="P89" s="72">
        <v>15</v>
      </c>
      <c r="Q89" s="73">
        <f t="shared" si="6"/>
        <v>86</v>
      </c>
      <c r="R89" s="72">
        <v>0</v>
      </c>
      <c r="S89" s="73">
        <f t="shared" si="7"/>
        <v>86</v>
      </c>
      <c r="T89" s="72"/>
    </row>
    <row r="90" spans="1:20" ht="14.25" customHeight="1" x14ac:dyDescent="0.3">
      <c r="A90" t="s">
        <v>752</v>
      </c>
      <c r="B90" s="60" t="s">
        <v>753</v>
      </c>
      <c r="C90" t="s">
        <v>195</v>
      </c>
      <c r="D90" s="72">
        <v>2</v>
      </c>
      <c r="E90" s="72">
        <v>0</v>
      </c>
      <c r="F90" s="72">
        <v>0</v>
      </c>
      <c r="G90" s="72">
        <v>0</v>
      </c>
      <c r="H90" s="72">
        <v>0</v>
      </c>
      <c r="I90" s="73">
        <f t="shared" si="4"/>
        <v>2</v>
      </c>
      <c r="J90" s="72">
        <v>0</v>
      </c>
      <c r="K90" s="73">
        <f t="shared" si="5"/>
        <v>2</v>
      </c>
      <c r="L90" s="72"/>
      <c r="M90" s="72">
        <v>2</v>
      </c>
      <c r="N90" s="72">
        <v>0</v>
      </c>
      <c r="O90" s="72">
        <v>0</v>
      </c>
      <c r="P90" s="72">
        <v>0</v>
      </c>
      <c r="Q90" s="73">
        <f t="shared" si="6"/>
        <v>2</v>
      </c>
      <c r="R90" s="72">
        <v>0</v>
      </c>
      <c r="S90" s="73">
        <f t="shared" si="7"/>
        <v>2</v>
      </c>
      <c r="T90" s="72"/>
    </row>
    <row r="91" spans="1:20" ht="14.25" customHeight="1" x14ac:dyDescent="0.3">
      <c r="A91" t="s">
        <v>349</v>
      </c>
      <c r="B91" s="60" t="s">
        <v>350</v>
      </c>
      <c r="C91" t="s">
        <v>195</v>
      </c>
      <c r="D91" s="72">
        <v>11</v>
      </c>
      <c r="E91" s="72">
        <v>3</v>
      </c>
      <c r="F91" s="72">
        <v>0</v>
      </c>
      <c r="G91" s="72">
        <v>5</v>
      </c>
      <c r="H91" s="72">
        <v>75</v>
      </c>
      <c r="I91" s="73">
        <f t="shared" si="4"/>
        <v>94</v>
      </c>
      <c r="J91" s="72">
        <v>0</v>
      </c>
      <c r="K91" s="73">
        <f t="shared" si="5"/>
        <v>94</v>
      </c>
      <c r="L91" s="72"/>
      <c r="M91" s="72">
        <v>52</v>
      </c>
      <c r="N91" s="72">
        <v>24</v>
      </c>
      <c r="O91" s="72">
        <v>0</v>
      </c>
      <c r="P91" s="72">
        <v>53</v>
      </c>
      <c r="Q91" s="73">
        <f t="shared" si="6"/>
        <v>129</v>
      </c>
      <c r="R91" s="72">
        <v>0</v>
      </c>
      <c r="S91" s="73">
        <f t="shared" si="7"/>
        <v>129</v>
      </c>
      <c r="T91" s="72"/>
    </row>
    <row r="92" spans="1:20" ht="14.25" customHeight="1" x14ac:dyDescent="0.3">
      <c r="A92" t="s">
        <v>351</v>
      </c>
      <c r="B92" s="60" t="s">
        <v>352</v>
      </c>
      <c r="C92" t="s">
        <v>198</v>
      </c>
      <c r="D92" s="72">
        <v>25</v>
      </c>
      <c r="E92" s="72">
        <v>0</v>
      </c>
      <c r="F92" s="72">
        <v>0</v>
      </c>
      <c r="G92" s="72">
        <v>32</v>
      </c>
      <c r="H92" s="72">
        <v>0</v>
      </c>
      <c r="I92" s="73">
        <f t="shared" si="4"/>
        <v>57</v>
      </c>
      <c r="J92" s="72">
        <v>42</v>
      </c>
      <c r="K92" s="73">
        <f t="shared" si="5"/>
        <v>99</v>
      </c>
      <c r="L92" s="72"/>
      <c r="M92" s="72">
        <v>0</v>
      </c>
      <c r="N92" s="72">
        <v>0</v>
      </c>
      <c r="O92" s="72">
        <v>0</v>
      </c>
      <c r="P92" s="72">
        <v>0</v>
      </c>
      <c r="Q92" s="73">
        <f t="shared" si="6"/>
        <v>0</v>
      </c>
      <c r="R92" s="72">
        <v>2</v>
      </c>
      <c r="S92" s="73">
        <f t="shared" si="7"/>
        <v>2</v>
      </c>
      <c r="T92" s="72"/>
    </row>
    <row r="93" spans="1:20" ht="14.25" customHeight="1" x14ac:dyDescent="0.3">
      <c r="A93" t="s">
        <v>353</v>
      </c>
      <c r="B93" s="60" t="s">
        <v>354</v>
      </c>
      <c r="C93" t="s">
        <v>195</v>
      </c>
      <c r="D93" s="72">
        <v>3</v>
      </c>
      <c r="E93" s="72">
        <v>0</v>
      </c>
      <c r="F93" s="72">
        <v>0</v>
      </c>
      <c r="G93" s="72">
        <v>19</v>
      </c>
      <c r="H93" s="72">
        <v>0</v>
      </c>
      <c r="I93" s="73">
        <f t="shared" si="4"/>
        <v>22</v>
      </c>
      <c r="J93" s="72">
        <v>0</v>
      </c>
      <c r="K93" s="73">
        <f t="shared" si="5"/>
        <v>22</v>
      </c>
      <c r="L93" s="72"/>
      <c r="M93" s="72">
        <v>66</v>
      </c>
      <c r="N93" s="72">
        <v>0</v>
      </c>
      <c r="O93" s="72">
        <v>0</v>
      </c>
      <c r="P93" s="72">
        <v>62</v>
      </c>
      <c r="Q93" s="73">
        <f t="shared" si="6"/>
        <v>128</v>
      </c>
      <c r="R93" s="72">
        <v>0</v>
      </c>
      <c r="S93" s="73">
        <f t="shared" si="7"/>
        <v>128</v>
      </c>
      <c r="T93" s="72"/>
    </row>
    <row r="94" spans="1:20" ht="14.25" customHeight="1" x14ac:dyDescent="0.3">
      <c r="A94" t="s">
        <v>754</v>
      </c>
      <c r="B94" s="60" t="s">
        <v>755</v>
      </c>
      <c r="C94" t="s">
        <v>212</v>
      </c>
      <c r="D94" s="72">
        <v>22</v>
      </c>
      <c r="E94" s="72">
        <v>0</v>
      </c>
      <c r="F94" s="72">
        <v>0</v>
      </c>
      <c r="G94" s="72">
        <v>0</v>
      </c>
      <c r="H94" s="72">
        <v>0</v>
      </c>
      <c r="I94" s="73">
        <f t="shared" si="4"/>
        <v>22</v>
      </c>
      <c r="J94" s="72">
        <v>0</v>
      </c>
      <c r="K94" s="73">
        <f t="shared" si="5"/>
        <v>22</v>
      </c>
      <c r="L94" s="72"/>
      <c r="M94" s="72">
        <v>25</v>
      </c>
      <c r="N94" s="72">
        <v>0</v>
      </c>
      <c r="O94" s="72">
        <v>0</v>
      </c>
      <c r="P94" s="72">
        <v>0</v>
      </c>
      <c r="Q94" s="73">
        <f t="shared" si="6"/>
        <v>25</v>
      </c>
      <c r="R94" s="72">
        <v>0</v>
      </c>
      <c r="S94" s="73">
        <f t="shared" si="7"/>
        <v>25</v>
      </c>
      <c r="T94" s="72"/>
    </row>
    <row r="95" spans="1:20" ht="14.25" customHeight="1" x14ac:dyDescent="0.3">
      <c r="A95" t="s">
        <v>355</v>
      </c>
      <c r="B95" s="60" t="s">
        <v>356</v>
      </c>
      <c r="C95" t="s">
        <v>195</v>
      </c>
      <c r="D95" s="72">
        <v>11</v>
      </c>
      <c r="E95" s="72">
        <v>0</v>
      </c>
      <c r="F95" s="72">
        <v>0</v>
      </c>
      <c r="G95" s="72">
        <v>0</v>
      </c>
      <c r="H95" s="72">
        <v>0</v>
      </c>
      <c r="I95" s="73">
        <f t="shared" si="4"/>
        <v>11</v>
      </c>
      <c r="J95" s="72">
        <v>0</v>
      </c>
      <c r="K95" s="73">
        <f t="shared" si="5"/>
        <v>11</v>
      </c>
      <c r="L95" s="72"/>
      <c r="M95" s="72">
        <v>11</v>
      </c>
      <c r="N95" s="72">
        <v>0</v>
      </c>
      <c r="O95" s="72">
        <v>0</v>
      </c>
      <c r="P95" s="72">
        <v>7</v>
      </c>
      <c r="Q95" s="73">
        <f t="shared" si="6"/>
        <v>18</v>
      </c>
      <c r="R95" s="72">
        <v>0</v>
      </c>
      <c r="S95" s="73">
        <f t="shared" si="7"/>
        <v>18</v>
      </c>
      <c r="T95" s="72"/>
    </row>
    <row r="96" spans="1:20" ht="14.25" customHeight="1" x14ac:dyDescent="0.3">
      <c r="A96" t="s">
        <v>357</v>
      </c>
      <c r="B96" s="60" t="s">
        <v>358</v>
      </c>
      <c r="C96" t="s">
        <v>201</v>
      </c>
      <c r="D96" s="72">
        <v>67</v>
      </c>
      <c r="E96" s="72">
        <v>0</v>
      </c>
      <c r="F96" s="72">
        <v>0</v>
      </c>
      <c r="G96" s="72">
        <v>29</v>
      </c>
      <c r="H96" s="72">
        <v>0</v>
      </c>
      <c r="I96" s="73">
        <f t="shared" si="4"/>
        <v>96</v>
      </c>
      <c r="J96" s="72">
        <v>0</v>
      </c>
      <c r="K96" s="73">
        <f t="shared" si="5"/>
        <v>96</v>
      </c>
      <c r="L96" s="72"/>
      <c r="M96" s="72">
        <v>25</v>
      </c>
      <c r="N96" s="72">
        <v>0</v>
      </c>
      <c r="O96" s="72">
        <v>0</v>
      </c>
      <c r="P96" s="72">
        <v>8</v>
      </c>
      <c r="Q96" s="73">
        <f t="shared" si="6"/>
        <v>33</v>
      </c>
      <c r="R96" s="72">
        <v>0</v>
      </c>
      <c r="S96" s="73">
        <f t="shared" si="7"/>
        <v>33</v>
      </c>
      <c r="T96" s="72"/>
    </row>
    <row r="97" spans="1:20" ht="14.25" customHeight="1" x14ac:dyDescent="0.3">
      <c r="A97" t="s">
        <v>359</v>
      </c>
      <c r="B97" s="60" t="s">
        <v>360</v>
      </c>
      <c r="C97" t="s">
        <v>243</v>
      </c>
      <c r="D97" s="72">
        <v>0</v>
      </c>
      <c r="E97" s="72">
        <v>2</v>
      </c>
      <c r="F97" s="72">
        <v>0</v>
      </c>
      <c r="G97" s="72">
        <v>15</v>
      </c>
      <c r="H97" s="72">
        <v>108</v>
      </c>
      <c r="I97" s="73">
        <f t="shared" si="4"/>
        <v>125</v>
      </c>
      <c r="J97" s="72">
        <v>0</v>
      </c>
      <c r="K97" s="73">
        <f t="shared" si="5"/>
        <v>125</v>
      </c>
      <c r="L97" s="72"/>
      <c r="M97" s="72">
        <v>27</v>
      </c>
      <c r="N97" s="72">
        <v>1</v>
      </c>
      <c r="O97" s="72">
        <v>2</v>
      </c>
      <c r="P97" s="72">
        <v>0</v>
      </c>
      <c r="Q97" s="73">
        <f t="shared" si="6"/>
        <v>30</v>
      </c>
      <c r="R97" s="72">
        <v>25</v>
      </c>
      <c r="S97" s="73">
        <f t="shared" si="7"/>
        <v>55</v>
      </c>
      <c r="T97" s="72"/>
    </row>
    <row r="98" spans="1:20" ht="14.25" customHeight="1" x14ac:dyDescent="0.3">
      <c r="A98" t="s">
        <v>361</v>
      </c>
      <c r="B98" s="60" t="s">
        <v>362</v>
      </c>
      <c r="C98" t="s">
        <v>195</v>
      </c>
      <c r="D98" s="72">
        <v>0</v>
      </c>
      <c r="E98" s="72">
        <v>0</v>
      </c>
      <c r="F98" s="72">
        <v>0</v>
      </c>
      <c r="G98" s="72">
        <v>0</v>
      </c>
      <c r="H98" s="72">
        <v>18</v>
      </c>
      <c r="I98" s="73">
        <f t="shared" si="4"/>
        <v>18</v>
      </c>
      <c r="J98" s="72">
        <v>0</v>
      </c>
      <c r="K98" s="73">
        <f t="shared" si="5"/>
        <v>18</v>
      </c>
      <c r="L98" s="72"/>
      <c r="M98" s="72">
        <v>3</v>
      </c>
      <c r="N98" s="72">
        <v>2</v>
      </c>
      <c r="O98" s="72">
        <v>0</v>
      </c>
      <c r="P98" s="72">
        <v>49</v>
      </c>
      <c r="Q98" s="73">
        <f t="shared" si="6"/>
        <v>54</v>
      </c>
      <c r="R98" s="72">
        <v>63</v>
      </c>
      <c r="S98" s="73">
        <f t="shared" si="7"/>
        <v>117</v>
      </c>
      <c r="T98" s="72"/>
    </row>
    <row r="99" spans="1:20" ht="14.25" customHeight="1" x14ac:dyDescent="0.3">
      <c r="A99" t="s">
        <v>363</v>
      </c>
      <c r="B99" s="60" t="s">
        <v>364</v>
      </c>
      <c r="C99" t="s">
        <v>212</v>
      </c>
      <c r="D99" s="72">
        <v>13</v>
      </c>
      <c r="E99" s="72">
        <v>0</v>
      </c>
      <c r="F99" s="72">
        <v>0</v>
      </c>
      <c r="G99" s="72">
        <v>38</v>
      </c>
      <c r="H99" s="72">
        <v>137</v>
      </c>
      <c r="I99" s="73">
        <f t="shared" si="4"/>
        <v>188</v>
      </c>
      <c r="J99" s="72">
        <v>0</v>
      </c>
      <c r="K99" s="73">
        <f t="shared" si="5"/>
        <v>188</v>
      </c>
      <c r="L99" s="72"/>
      <c r="M99" s="72">
        <v>6</v>
      </c>
      <c r="N99" s="72">
        <v>0</v>
      </c>
      <c r="O99" s="72">
        <v>0</v>
      </c>
      <c r="P99" s="72">
        <v>0</v>
      </c>
      <c r="Q99" s="73">
        <f t="shared" si="6"/>
        <v>6</v>
      </c>
      <c r="R99" s="72">
        <v>0</v>
      </c>
      <c r="S99" s="73">
        <f t="shared" si="7"/>
        <v>6</v>
      </c>
      <c r="T99" s="72"/>
    </row>
    <row r="100" spans="1:20" ht="14.25" customHeight="1" x14ac:dyDescent="0.3">
      <c r="A100" t="s">
        <v>365</v>
      </c>
      <c r="B100" s="60" t="s">
        <v>366</v>
      </c>
      <c r="C100" t="s">
        <v>195</v>
      </c>
      <c r="D100" s="72">
        <v>21</v>
      </c>
      <c r="E100" s="72">
        <v>0</v>
      </c>
      <c r="F100" s="72">
        <v>0</v>
      </c>
      <c r="G100" s="72">
        <v>10</v>
      </c>
      <c r="H100" s="72">
        <v>0</v>
      </c>
      <c r="I100" s="73">
        <f t="shared" si="4"/>
        <v>31</v>
      </c>
      <c r="J100" s="72">
        <v>0</v>
      </c>
      <c r="K100" s="73">
        <f t="shared" si="5"/>
        <v>31</v>
      </c>
      <c r="L100" s="72"/>
      <c r="M100" s="72">
        <v>13</v>
      </c>
      <c r="N100" s="72">
        <v>0</v>
      </c>
      <c r="O100" s="72">
        <v>0</v>
      </c>
      <c r="P100" s="72">
        <v>0</v>
      </c>
      <c r="Q100" s="73">
        <f t="shared" si="6"/>
        <v>13</v>
      </c>
      <c r="R100" s="72">
        <v>0</v>
      </c>
      <c r="S100" s="73">
        <f t="shared" si="7"/>
        <v>13</v>
      </c>
      <c r="T100" s="72"/>
    </row>
    <row r="101" spans="1:20" ht="14.25" customHeight="1" x14ac:dyDescent="0.3">
      <c r="A101" t="s">
        <v>367</v>
      </c>
      <c r="B101" s="60" t="s">
        <v>368</v>
      </c>
      <c r="C101" t="s">
        <v>243</v>
      </c>
      <c r="D101" s="72">
        <v>0</v>
      </c>
      <c r="E101" s="72">
        <v>0</v>
      </c>
      <c r="F101" s="72">
        <v>0</v>
      </c>
      <c r="G101" s="72">
        <v>14</v>
      </c>
      <c r="H101" s="72">
        <v>157</v>
      </c>
      <c r="I101" s="73">
        <f t="shared" si="4"/>
        <v>171</v>
      </c>
      <c r="J101" s="72">
        <v>0</v>
      </c>
      <c r="K101" s="73">
        <f t="shared" si="5"/>
        <v>171</v>
      </c>
      <c r="L101" s="72"/>
      <c r="M101" s="72">
        <v>60</v>
      </c>
      <c r="N101" s="72">
        <v>0</v>
      </c>
      <c r="O101" s="72">
        <v>0</v>
      </c>
      <c r="P101" s="72">
        <v>40</v>
      </c>
      <c r="Q101" s="73">
        <f t="shared" si="6"/>
        <v>100</v>
      </c>
      <c r="R101" s="72">
        <v>19</v>
      </c>
      <c r="S101" s="73">
        <f t="shared" si="7"/>
        <v>119</v>
      </c>
      <c r="T101" s="72"/>
    </row>
    <row r="102" spans="1:20" ht="14.25" customHeight="1" x14ac:dyDescent="0.3">
      <c r="A102" t="s">
        <v>369</v>
      </c>
      <c r="B102" s="60" t="s">
        <v>370</v>
      </c>
      <c r="C102" t="s">
        <v>198</v>
      </c>
      <c r="D102" s="72">
        <v>43</v>
      </c>
      <c r="E102" s="72">
        <v>0</v>
      </c>
      <c r="F102" s="72">
        <v>10</v>
      </c>
      <c r="G102" s="72">
        <v>54</v>
      </c>
      <c r="H102" s="72">
        <v>33</v>
      </c>
      <c r="I102" s="73">
        <f t="shared" si="4"/>
        <v>140</v>
      </c>
      <c r="J102" s="72">
        <v>89</v>
      </c>
      <c r="K102" s="73">
        <f t="shared" si="5"/>
        <v>229</v>
      </c>
      <c r="L102" s="72"/>
      <c r="M102" s="72">
        <v>29</v>
      </c>
      <c r="N102" s="72">
        <v>0</v>
      </c>
      <c r="O102" s="72">
        <v>0</v>
      </c>
      <c r="P102" s="72">
        <v>18</v>
      </c>
      <c r="Q102" s="73">
        <f t="shared" si="6"/>
        <v>47</v>
      </c>
      <c r="R102" s="72">
        <v>54</v>
      </c>
      <c r="S102" s="73">
        <f t="shared" si="7"/>
        <v>101</v>
      </c>
      <c r="T102" s="72"/>
    </row>
    <row r="103" spans="1:20" ht="14.25" customHeight="1" x14ac:dyDescent="0.3">
      <c r="A103" t="s">
        <v>371</v>
      </c>
      <c r="B103" s="60" t="s">
        <v>372</v>
      </c>
      <c r="C103" t="s">
        <v>308</v>
      </c>
      <c r="D103" s="72">
        <v>54</v>
      </c>
      <c r="E103" s="72">
        <v>1</v>
      </c>
      <c r="F103" s="72">
        <v>0</v>
      </c>
      <c r="G103" s="72">
        <v>14</v>
      </c>
      <c r="H103" s="72">
        <v>0</v>
      </c>
      <c r="I103" s="73">
        <f t="shared" si="4"/>
        <v>69</v>
      </c>
      <c r="J103" s="72">
        <v>39</v>
      </c>
      <c r="K103" s="73">
        <f t="shared" si="5"/>
        <v>108</v>
      </c>
      <c r="L103" s="72"/>
      <c r="M103" s="72">
        <v>26</v>
      </c>
      <c r="N103" s="72">
        <v>1</v>
      </c>
      <c r="O103" s="72">
        <v>0</v>
      </c>
      <c r="P103" s="72">
        <v>18</v>
      </c>
      <c r="Q103" s="73">
        <f t="shared" si="6"/>
        <v>45</v>
      </c>
      <c r="R103" s="72">
        <v>0</v>
      </c>
      <c r="S103" s="73">
        <f t="shared" si="7"/>
        <v>45</v>
      </c>
      <c r="T103" s="72"/>
    </row>
    <row r="104" spans="1:20" ht="14.25" customHeight="1" x14ac:dyDescent="0.3">
      <c r="A104" t="s">
        <v>373</v>
      </c>
      <c r="B104" s="60" t="s">
        <v>374</v>
      </c>
      <c r="C104" t="s">
        <v>201</v>
      </c>
      <c r="D104" s="72">
        <v>81</v>
      </c>
      <c r="E104" s="72">
        <v>5</v>
      </c>
      <c r="F104" s="72">
        <v>0</v>
      </c>
      <c r="G104" s="72">
        <v>0</v>
      </c>
      <c r="H104" s="72">
        <v>0</v>
      </c>
      <c r="I104" s="73">
        <f t="shared" si="4"/>
        <v>86</v>
      </c>
      <c r="J104" s="72">
        <v>171</v>
      </c>
      <c r="K104" s="73">
        <f t="shared" si="5"/>
        <v>257</v>
      </c>
      <c r="L104" s="72"/>
      <c r="M104" s="72">
        <v>24</v>
      </c>
      <c r="N104" s="72">
        <v>0</v>
      </c>
      <c r="O104" s="72">
        <v>0</v>
      </c>
      <c r="P104" s="72">
        <v>0</v>
      </c>
      <c r="Q104" s="73">
        <f t="shared" si="6"/>
        <v>24</v>
      </c>
      <c r="R104" s="72">
        <v>60</v>
      </c>
      <c r="S104" s="73">
        <f t="shared" si="7"/>
        <v>84</v>
      </c>
      <c r="T104" s="72"/>
    </row>
    <row r="105" spans="1:20" ht="14.25" customHeight="1" x14ac:dyDescent="0.3">
      <c r="A105" t="s">
        <v>375</v>
      </c>
      <c r="B105" s="60" t="s">
        <v>376</v>
      </c>
      <c r="C105" t="s">
        <v>243</v>
      </c>
      <c r="D105" s="72">
        <v>81</v>
      </c>
      <c r="E105" s="72">
        <v>0</v>
      </c>
      <c r="F105" s="72">
        <v>0</v>
      </c>
      <c r="G105" s="72">
        <v>36</v>
      </c>
      <c r="H105" s="72">
        <v>7</v>
      </c>
      <c r="I105" s="73">
        <f t="shared" si="4"/>
        <v>124</v>
      </c>
      <c r="J105" s="72">
        <v>0</v>
      </c>
      <c r="K105" s="73">
        <f t="shared" si="5"/>
        <v>124</v>
      </c>
      <c r="L105" s="72"/>
      <c r="M105" s="72">
        <v>183</v>
      </c>
      <c r="N105" s="72">
        <v>0</v>
      </c>
      <c r="O105" s="72">
        <v>0</v>
      </c>
      <c r="P105" s="72">
        <v>50</v>
      </c>
      <c r="Q105" s="73">
        <f t="shared" si="6"/>
        <v>233</v>
      </c>
      <c r="R105" s="72">
        <v>0</v>
      </c>
      <c r="S105" s="73">
        <f t="shared" si="7"/>
        <v>233</v>
      </c>
      <c r="T105" s="72"/>
    </row>
    <row r="106" spans="1:20" ht="14.25" customHeight="1" x14ac:dyDescent="0.3">
      <c r="A106" t="s">
        <v>756</v>
      </c>
      <c r="B106" s="60" t="s">
        <v>757</v>
      </c>
      <c r="C106" t="s">
        <v>195</v>
      </c>
      <c r="D106" s="72">
        <v>0</v>
      </c>
      <c r="E106" s="72">
        <v>0</v>
      </c>
      <c r="F106" s="72">
        <v>0</v>
      </c>
      <c r="G106" s="72">
        <v>0</v>
      </c>
      <c r="H106" s="72">
        <v>0</v>
      </c>
      <c r="I106" s="73">
        <f t="shared" si="4"/>
        <v>0</v>
      </c>
      <c r="J106" s="72">
        <v>0</v>
      </c>
      <c r="K106" s="73">
        <f t="shared" si="5"/>
        <v>0</v>
      </c>
      <c r="L106" s="72"/>
      <c r="M106" s="72">
        <v>0</v>
      </c>
      <c r="N106" s="72">
        <v>0</v>
      </c>
      <c r="O106" s="72">
        <v>0</v>
      </c>
      <c r="P106" s="72">
        <v>56</v>
      </c>
      <c r="Q106" s="73">
        <f t="shared" si="6"/>
        <v>56</v>
      </c>
      <c r="R106" s="72">
        <v>0</v>
      </c>
      <c r="S106" s="73">
        <f t="shared" si="7"/>
        <v>56</v>
      </c>
      <c r="T106" s="72"/>
    </row>
    <row r="107" spans="1:20" ht="14.25" customHeight="1" x14ac:dyDescent="0.3">
      <c r="A107" t="s">
        <v>377</v>
      </c>
      <c r="B107" s="60" t="s">
        <v>378</v>
      </c>
      <c r="C107" t="s">
        <v>195</v>
      </c>
      <c r="D107" s="72">
        <v>0</v>
      </c>
      <c r="E107" s="72">
        <v>0</v>
      </c>
      <c r="F107" s="72">
        <v>0</v>
      </c>
      <c r="G107" s="72">
        <v>6</v>
      </c>
      <c r="H107" s="72">
        <v>0</v>
      </c>
      <c r="I107" s="73">
        <f t="shared" si="4"/>
        <v>6</v>
      </c>
      <c r="J107" s="72">
        <v>0</v>
      </c>
      <c r="K107" s="73">
        <f t="shared" si="5"/>
        <v>6</v>
      </c>
      <c r="L107" s="72"/>
      <c r="M107" s="72">
        <v>0</v>
      </c>
      <c r="N107" s="72">
        <v>0</v>
      </c>
      <c r="O107" s="72">
        <v>0</v>
      </c>
      <c r="P107" s="72">
        <v>80</v>
      </c>
      <c r="Q107" s="73">
        <f t="shared" si="6"/>
        <v>80</v>
      </c>
      <c r="R107" s="72">
        <v>16</v>
      </c>
      <c r="S107" s="73">
        <f t="shared" si="7"/>
        <v>96</v>
      </c>
      <c r="T107" s="72"/>
    </row>
    <row r="108" spans="1:20" ht="14.25" customHeight="1" x14ac:dyDescent="0.3">
      <c r="A108" t="s">
        <v>379</v>
      </c>
      <c r="B108" s="60" t="s">
        <v>380</v>
      </c>
      <c r="C108" t="s">
        <v>212</v>
      </c>
      <c r="D108" s="72">
        <v>44</v>
      </c>
      <c r="E108" s="72">
        <v>0</v>
      </c>
      <c r="F108" s="72">
        <v>0</v>
      </c>
      <c r="G108" s="72">
        <v>16</v>
      </c>
      <c r="H108" s="72">
        <v>0</v>
      </c>
      <c r="I108" s="73">
        <f t="shared" si="4"/>
        <v>60</v>
      </c>
      <c r="J108" s="72">
        <v>0</v>
      </c>
      <c r="K108" s="73">
        <f t="shared" si="5"/>
        <v>60</v>
      </c>
      <c r="L108" s="72"/>
      <c r="M108" s="72">
        <v>0</v>
      </c>
      <c r="N108" s="72">
        <v>0</v>
      </c>
      <c r="O108" s="72">
        <v>0</v>
      </c>
      <c r="P108" s="72">
        <v>0</v>
      </c>
      <c r="Q108" s="73">
        <f t="shared" si="6"/>
        <v>0</v>
      </c>
      <c r="R108" s="72">
        <v>0</v>
      </c>
      <c r="S108" s="73">
        <f t="shared" si="7"/>
        <v>0</v>
      </c>
      <c r="T108" s="72"/>
    </row>
    <row r="109" spans="1:20" ht="14.25" customHeight="1" x14ac:dyDescent="0.3">
      <c r="A109" t="s">
        <v>381</v>
      </c>
      <c r="B109" s="60" t="s">
        <v>382</v>
      </c>
      <c r="C109" t="s">
        <v>195</v>
      </c>
      <c r="D109" s="72">
        <v>9</v>
      </c>
      <c r="E109" s="72">
        <v>0</v>
      </c>
      <c r="F109" s="72">
        <v>0</v>
      </c>
      <c r="G109" s="72">
        <v>0</v>
      </c>
      <c r="H109" s="72">
        <v>48</v>
      </c>
      <c r="I109" s="73">
        <f t="shared" si="4"/>
        <v>57</v>
      </c>
      <c r="J109" s="72">
        <v>0</v>
      </c>
      <c r="K109" s="73">
        <f t="shared" si="5"/>
        <v>57</v>
      </c>
      <c r="L109" s="72"/>
      <c r="M109" s="72">
        <v>0</v>
      </c>
      <c r="N109" s="72">
        <v>0</v>
      </c>
      <c r="O109" s="72">
        <v>0</v>
      </c>
      <c r="P109" s="72">
        <v>0</v>
      </c>
      <c r="Q109" s="73">
        <f t="shared" si="6"/>
        <v>0</v>
      </c>
      <c r="R109" s="72">
        <v>0</v>
      </c>
      <c r="S109" s="73">
        <f t="shared" si="7"/>
        <v>0</v>
      </c>
      <c r="T109" s="72"/>
    </row>
    <row r="110" spans="1:20" ht="14.25" customHeight="1" x14ac:dyDescent="0.3">
      <c r="A110" t="s">
        <v>383</v>
      </c>
      <c r="B110" s="60" t="s">
        <v>384</v>
      </c>
      <c r="C110" t="s">
        <v>198</v>
      </c>
      <c r="D110" s="72">
        <v>65</v>
      </c>
      <c r="E110" s="72">
        <v>1</v>
      </c>
      <c r="F110" s="72">
        <v>0</v>
      </c>
      <c r="G110" s="72">
        <v>50</v>
      </c>
      <c r="H110" s="72">
        <v>0</v>
      </c>
      <c r="I110" s="73">
        <f t="shared" si="4"/>
        <v>116</v>
      </c>
      <c r="J110" s="72">
        <v>235</v>
      </c>
      <c r="K110" s="73">
        <f t="shared" si="5"/>
        <v>351</v>
      </c>
      <c r="L110" s="72"/>
      <c r="M110" s="72">
        <v>33</v>
      </c>
      <c r="N110" s="72">
        <v>1</v>
      </c>
      <c r="O110" s="72">
        <v>0</v>
      </c>
      <c r="P110" s="72">
        <v>65</v>
      </c>
      <c r="Q110" s="73">
        <f t="shared" si="6"/>
        <v>99</v>
      </c>
      <c r="R110" s="72">
        <v>112</v>
      </c>
      <c r="S110" s="73">
        <f t="shared" si="7"/>
        <v>211</v>
      </c>
      <c r="T110" s="72"/>
    </row>
    <row r="111" spans="1:20" ht="14.25" customHeight="1" x14ac:dyDescent="0.3">
      <c r="A111" t="s">
        <v>385</v>
      </c>
      <c r="B111" s="60" t="s">
        <v>386</v>
      </c>
      <c r="C111" t="s">
        <v>215</v>
      </c>
      <c r="D111" s="72">
        <v>108</v>
      </c>
      <c r="E111" s="72">
        <v>0</v>
      </c>
      <c r="F111" s="72">
        <v>0</v>
      </c>
      <c r="G111" s="72">
        <v>73</v>
      </c>
      <c r="H111" s="72">
        <v>0</v>
      </c>
      <c r="I111" s="73">
        <f t="shared" si="4"/>
        <v>181</v>
      </c>
      <c r="J111" s="72">
        <v>9</v>
      </c>
      <c r="K111" s="73">
        <f t="shared" si="5"/>
        <v>190</v>
      </c>
      <c r="L111" s="72"/>
      <c r="M111" s="72">
        <v>97</v>
      </c>
      <c r="N111" s="72">
        <v>11</v>
      </c>
      <c r="O111" s="72">
        <v>0</v>
      </c>
      <c r="P111" s="72">
        <v>65</v>
      </c>
      <c r="Q111" s="73">
        <f t="shared" si="6"/>
        <v>173</v>
      </c>
      <c r="R111" s="72">
        <v>19</v>
      </c>
      <c r="S111" s="73">
        <f t="shared" si="7"/>
        <v>192</v>
      </c>
      <c r="T111" s="72"/>
    </row>
    <row r="112" spans="1:20" ht="14.25" customHeight="1" x14ac:dyDescent="0.3">
      <c r="A112" t="s">
        <v>387</v>
      </c>
      <c r="B112" s="60" t="s">
        <v>388</v>
      </c>
      <c r="C112" t="s">
        <v>201</v>
      </c>
      <c r="D112" s="72">
        <v>84</v>
      </c>
      <c r="E112" s="72">
        <v>0</v>
      </c>
      <c r="F112" s="72">
        <v>0</v>
      </c>
      <c r="G112" s="72">
        <v>24</v>
      </c>
      <c r="H112" s="72">
        <v>23</v>
      </c>
      <c r="I112" s="73">
        <f t="shared" si="4"/>
        <v>131</v>
      </c>
      <c r="J112" s="72">
        <v>0</v>
      </c>
      <c r="K112" s="73">
        <f t="shared" si="5"/>
        <v>131</v>
      </c>
      <c r="L112" s="72"/>
      <c r="M112" s="72">
        <v>77</v>
      </c>
      <c r="N112" s="72">
        <v>0</v>
      </c>
      <c r="O112" s="72">
        <v>0</v>
      </c>
      <c r="P112" s="72">
        <v>17</v>
      </c>
      <c r="Q112" s="73">
        <f t="shared" si="6"/>
        <v>94</v>
      </c>
      <c r="R112" s="72">
        <v>1</v>
      </c>
      <c r="S112" s="73">
        <f t="shared" si="7"/>
        <v>95</v>
      </c>
      <c r="T112" s="72"/>
    </row>
    <row r="113" spans="1:20" ht="14.25" customHeight="1" x14ac:dyDescent="0.3">
      <c r="A113" t="s">
        <v>389</v>
      </c>
      <c r="B113" s="60" t="s">
        <v>390</v>
      </c>
      <c r="C113" t="s">
        <v>212</v>
      </c>
      <c r="D113" s="72">
        <v>0</v>
      </c>
      <c r="E113" s="72">
        <v>0</v>
      </c>
      <c r="F113" s="72">
        <v>0</v>
      </c>
      <c r="G113" s="72">
        <v>15</v>
      </c>
      <c r="H113" s="72">
        <v>0</v>
      </c>
      <c r="I113" s="73">
        <f t="shared" si="4"/>
        <v>15</v>
      </c>
      <c r="J113" s="72">
        <v>0</v>
      </c>
      <c r="K113" s="73">
        <f t="shared" si="5"/>
        <v>15</v>
      </c>
      <c r="L113" s="72"/>
      <c r="M113" s="72">
        <v>0</v>
      </c>
      <c r="N113" s="72">
        <v>12</v>
      </c>
      <c r="O113" s="72">
        <v>0</v>
      </c>
      <c r="P113" s="72">
        <v>23</v>
      </c>
      <c r="Q113" s="73">
        <f t="shared" si="6"/>
        <v>35</v>
      </c>
      <c r="R113" s="72">
        <v>39</v>
      </c>
      <c r="S113" s="73">
        <f t="shared" si="7"/>
        <v>74</v>
      </c>
      <c r="T113" s="72"/>
    </row>
    <row r="114" spans="1:20" ht="14.25" customHeight="1" x14ac:dyDescent="0.3">
      <c r="A114" t="s">
        <v>391</v>
      </c>
      <c r="B114" s="60" t="s">
        <v>392</v>
      </c>
      <c r="C114" t="s">
        <v>215</v>
      </c>
      <c r="D114" s="72">
        <v>11</v>
      </c>
      <c r="E114" s="72">
        <v>17</v>
      </c>
      <c r="F114" s="72">
        <v>0</v>
      </c>
      <c r="G114" s="72">
        <v>39</v>
      </c>
      <c r="H114" s="72">
        <v>36</v>
      </c>
      <c r="I114" s="73">
        <f t="shared" si="4"/>
        <v>103</v>
      </c>
      <c r="J114" s="72">
        <v>43</v>
      </c>
      <c r="K114" s="73">
        <f t="shared" si="5"/>
        <v>146</v>
      </c>
      <c r="L114" s="72"/>
      <c r="M114" s="72">
        <v>15</v>
      </c>
      <c r="N114" s="72">
        <v>37</v>
      </c>
      <c r="O114" s="72">
        <v>0</v>
      </c>
      <c r="P114" s="72">
        <v>15</v>
      </c>
      <c r="Q114" s="73">
        <f t="shared" si="6"/>
        <v>67</v>
      </c>
      <c r="R114" s="72">
        <v>21</v>
      </c>
      <c r="S114" s="73">
        <f t="shared" si="7"/>
        <v>88</v>
      </c>
      <c r="T114" s="72"/>
    </row>
    <row r="115" spans="1:20" ht="14.25" customHeight="1" x14ac:dyDescent="0.3">
      <c r="A115" t="s">
        <v>393</v>
      </c>
      <c r="B115" s="60" t="s">
        <v>394</v>
      </c>
      <c r="C115" t="s">
        <v>195</v>
      </c>
      <c r="D115" s="72">
        <v>107</v>
      </c>
      <c r="E115" s="72">
        <v>9</v>
      </c>
      <c r="F115" s="72">
        <v>0</v>
      </c>
      <c r="G115" s="72">
        <v>11</v>
      </c>
      <c r="H115" s="72">
        <v>0</v>
      </c>
      <c r="I115" s="73">
        <f t="shared" si="4"/>
        <v>127</v>
      </c>
      <c r="J115" s="72">
        <v>0</v>
      </c>
      <c r="K115" s="73">
        <f t="shared" si="5"/>
        <v>127</v>
      </c>
      <c r="L115" s="72"/>
      <c r="M115" s="72">
        <v>43</v>
      </c>
      <c r="N115" s="72">
        <v>0</v>
      </c>
      <c r="O115" s="72">
        <v>0</v>
      </c>
      <c r="P115" s="72">
        <v>0</v>
      </c>
      <c r="Q115" s="73">
        <f t="shared" si="6"/>
        <v>43</v>
      </c>
      <c r="R115" s="72">
        <v>0</v>
      </c>
      <c r="S115" s="73">
        <f t="shared" si="7"/>
        <v>43</v>
      </c>
      <c r="T115" s="72"/>
    </row>
    <row r="116" spans="1:20" ht="14.25" customHeight="1" x14ac:dyDescent="0.3">
      <c r="A116" t="s">
        <v>395</v>
      </c>
      <c r="B116" s="60" t="s">
        <v>396</v>
      </c>
      <c r="C116" t="s">
        <v>308</v>
      </c>
      <c r="D116" s="72">
        <v>57</v>
      </c>
      <c r="E116" s="72">
        <v>2</v>
      </c>
      <c r="F116" s="72">
        <v>0</v>
      </c>
      <c r="G116" s="72">
        <v>0</v>
      </c>
      <c r="H116" s="72">
        <v>81</v>
      </c>
      <c r="I116" s="73">
        <f t="shared" si="4"/>
        <v>140</v>
      </c>
      <c r="J116" s="72">
        <v>0</v>
      </c>
      <c r="K116" s="73">
        <f t="shared" si="5"/>
        <v>140</v>
      </c>
      <c r="L116" s="72"/>
      <c r="M116" s="72">
        <v>18</v>
      </c>
      <c r="N116" s="72">
        <v>2</v>
      </c>
      <c r="O116" s="72">
        <v>0</v>
      </c>
      <c r="P116" s="72">
        <v>0</v>
      </c>
      <c r="Q116" s="73">
        <f t="shared" si="6"/>
        <v>20</v>
      </c>
      <c r="R116" s="72">
        <v>3</v>
      </c>
      <c r="S116" s="73">
        <f t="shared" si="7"/>
        <v>23</v>
      </c>
      <c r="T116" s="72"/>
    </row>
    <row r="117" spans="1:20" ht="14.25" customHeight="1" x14ac:dyDescent="0.3">
      <c r="A117" t="s">
        <v>397</v>
      </c>
      <c r="B117" s="60" t="s">
        <v>398</v>
      </c>
      <c r="C117" t="s">
        <v>195</v>
      </c>
      <c r="D117" s="72">
        <v>0</v>
      </c>
      <c r="E117" s="72">
        <v>0</v>
      </c>
      <c r="F117" s="72">
        <v>0</v>
      </c>
      <c r="G117" s="72">
        <v>0</v>
      </c>
      <c r="H117" s="72">
        <v>0</v>
      </c>
      <c r="I117" s="73">
        <f t="shared" si="4"/>
        <v>0</v>
      </c>
      <c r="J117" s="72">
        <v>0</v>
      </c>
      <c r="K117" s="73">
        <f t="shared" si="5"/>
        <v>0</v>
      </c>
      <c r="L117" s="72"/>
      <c r="M117" s="72">
        <v>16</v>
      </c>
      <c r="N117" s="72">
        <v>0</v>
      </c>
      <c r="O117" s="72">
        <v>0</v>
      </c>
      <c r="P117" s="72">
        <v>16</v>
      </c>
      <c r="Q117" s="73">
        <f t="shared" si="6"/>
        <v>32</v>
      </c>
      <c r="R117" s="72">
        <v>0</v>
      </c>
      <c r="S117" s="73">
        <f t="shared" si="7"/>
        <v>32</v>
      </c>
      <c r="T117" s="72"/>
    </row>
    <row r="118" spans="1:20" ht="14.25" customHeight="1" x14ac:dyDescent="0.3">
      <c r="A118" t="s">
        <v>399</v>
      </c>
      <c r="B118" s="60" t="s">
        <v>400</v>
      </c>
      <c r="C118" t="s">
        <v>195</v>
      </c>
      <c r="D118" s="72">
        <v>50</v>
      </c>
      <c r="E118" s="72">
        <v>0</v>
      </c>
      <c r="F118" s="72">
        <v>0</v>
      </c>
      <c r="G118" s="72">
        <v>2</v>
      </c>
      <c r="H118" s="72">
        <v>0</v>
      </c>
      <c r="I118" s="73">
        <f t="shared" si="4"/>
        <v>52</v>
      </c>
      <c r="J118" s="72">
        <v>0</v>
      </c>
      <c r="K118" s="73">
        <f t="shared" si="5"/>
        <v>52</v>
      </c>
      <c r="L118" s="72"/>
      <c r="M118" s="72">
        <v>31</v>
      </c>
      <c r="N118" s="72">
        <v>0</v>
      </c>
      <c r="O118" s="72">
        <v>0</v>
      </c>
      <c r="P118" s="72">
        <v>2</v>
      </c>
      <c r="Q118" s="73">
        <f t="shared" si="6"/>
        <v>33</v>
      </c>
      <c r="R118" s="72">
        <v>0</v>
      </c>
      <c r="S118" s="73">
        <f t="shared" si="7"/>
        <v>33</v>
      </c>
      <c r="T118" s="72"/>
    </row>
    <row r="119" spans="1:20" ht="14.25" customHeight="1" x14ac:dyDescent="0.3">
      <c r="A119" t="s">
        <v>401</v>
      </c>
      <c r="B119" s="60" t="s">
        <v>402</v>
      </c>
      <c r="C119" t="s">
        <v>228</v>
      </c>
      <c r="D119" s="72">
        <v>45</v>
      </c>
      <c r="E119" s="72">
        <v>1</v>
      </c>
      <c r="F119" s="72">
        <v>0</v>
      </c>
      <c r="G119" s="72">
        <v>59</v>
      </c>
      <c r="H119" s="72">
        <v>30</v>
      </c>
      <c r="I119" s="73">
        <f t="shared" si="4"/>
        <v>135</v>
      </c>
      <c r="J119" s="72">
        <v>0</v>
      </c>
      <c r="K119" s="73">
        <f t="shared" si="5"/>
        <v>135</v>
      </c>
      <c r="L119" s="72"/>
      <c r="M119" s="72">
        <v>56</v>
      </c>
      <c r="N119" s="72">
        <v>11</v>
      </c>
      <c r="O119" s="72">
        <v>0</v>
      </c>
      <c r="P119" s="72">
        <v>50</v>
      </c>
      <c r="Q119" s="73">
        <f t="shared" si="6"/>
        <v>117</v>
      </c>
      <c r="R119" s="72">
        <v>0</v>
      </c>
      <c r="S119" s="73">
        <f t="shared" si="7"/>
        <v>117</v>
      </c>
      <c r="T119" s="72"/>
    </row>
    <row r="120" spans="1:20" ht="14.25" customHeight="1" x14ac:dyDescent="0.3">
      <c r="A120" t="s">
        <v>403</v>
      </c>
      <c r="B120" s="60" t="s">
        <v>404</v>
      </c>
      <c r="C120" t="s">
        <v>212</v>
      </c>
      <c r="D120" s="72">
        <v>0</v>
      </c>
      <c r="E120" s="72">
        <v>0</v>
      </c>
      <c r="F120" s="72">
        <v>0</v>
      </c>
      <c r="G120" s="72">
        <v>0</v>
      </c>
      <c r="H120" s="72">
        <v>0</v>
      </c>
      <c r="I120" s="73">
        <f t="shared" si="4"/>
        <v>0</v>
      </c>
      <c r="J120" s="72">
        <v>0</v>
      </c>
      <c r="K120" s="73">
        <f t="shared" si="5"/>
        <v>0</v>
      </c>
      <c r="L120" s="72"/>
      <c r="M120" s="72">
        <v>2</v>
      </c>
      <c r="N120" s="72">
        <v>0</v>
      </c>
      <c r="O120" s="72">
        <v>0</v>
      </c>
      <c r="P120" s="72">
        <v>16</v>
      </c>
      <c r="Q120" s="73">
        <f t="shared" si="6"/>
        <v>18</v>
      </c>
      <c r="R120" s="72">
        <v>0</v>
      </c>
      <c r="S120" s="73">
        <f t="shared" si="7"/>
        <v>18</v>
      </c>
      <c r="T120" s="72"/>
    </row>
    <row r="121" spans="1:20" ht="14.25" customHeight="1" x14ac:dyDescent="0.3">
      <c r="A121" t="s">
        <v>405</v>
      </c>
      <c r="B121" s="60" t="s">
        <v>406</v>
      </c>
      <c r="C121" t="s">
        <v>201</v>
      </c>
      <c r="D121" s="72">
        <v>36</v>
      </c>
      <c r="E121" s="72">
        <v>0</v>
      </c>
      <c r="F121" s="72">
        <v>0</v>
      </c>
      <c r="G121" s="72">
        <v>39</v>
      </c>
      <c r="H121" s="72">
        <v>0</v>
      </c>
      <c r="I121" s="73">
        <f t="shared" si="4"/>
        <v>75</v>
      </c>
      <c r="J121" s="72">
        <v>9</v>
      </c>
      <c r="K121" s="73">
        <f t="shared" si="5"/>
        <v>84</v>
      </c>
      <c r="L121" s="72"/>
      <c r="M121" s="72">
        <v>2</v>
      </c>
      <c r="N121" s="72">
        <v>0</v>
      </c>
      <c r="O121" s="72">
        <v>0</v>
      </c>
      <c r="P121" s="72">
        <v>0</v>
      </c>
      <c r="Q121" s="73">
        <f t="shared" si="6"/>
        <v>2</v>
      </c>
      <c r="R121" s="72">
        <v>0</v>
      </c>
      <c r="S121" s="73">
        <f t="shared" si="7"/>
        <v>2</v>
      </c>
      <c r="T121" s="72"/>
    </row>
    <row r="122" spans="1:20" ht="14.25" customHeight="1" x14ac:dyDescent="0.3">
      <c r="A122" t="s">
        <v>407</v>
      </c>
      <c r="B122" s="60" t="s">
        <v>408</v>
      </c>
      <c r="C122" t="s">
        <v>201</v>
      </c>
      <c r="D122" s="72">
        <v>46</v>
      </c>
      <c r="E122" s="72">
        <v>0</v>
      </c>
      <c r="F122" s="72">
        <v>0</v>
      </c>
      <c r="G122" s="72">
        <v>17</v>
      </c>
      <c r="H122" s="72">
        <v>168</v>
      </c>
      <c r="I122" s="73">
        <f t="shared" si="4"/>
        <v>231</v>
      </c>
      <c r="J122" s="72">
        <v>0</v>
      </c>
      <c r="K122" s="73">
        <f t="shared" si="5"/>
        <v>231</v>
      </c>
      <c r="L122" s="72"/>
      <c r="M122" s="72">
        <v>38</v>
      </c>
      <c r="N122" s="72">
        <v>0</v>
      </c>
      <c r="O122" s="72">
        <v>0</v>
      </c>
      <c r="P122" s="72">
        <v>53</v>
      </c>
      <c r="Q122" s="73">
        <f t="shared" si="6"/>
        <v>91</v>
      </c>
      <c r="R122" s="72">
        <v>0</v>
      </c>
      <c r="S122" s="73">
        <f t="shared" si="7"/>
        <v>91</v>
      </c>
      <c r="T122" s="72"/>
    </row>
    <row r="123" spans="1:20" ht="14.25" customHeight="1" x14ac:dyDescent="0.3">
      <c r="A123" t="s">
        <v>409</v>
      </c>
      <c r="B123" s="60" t="s">
        <v>410</v>
      </c>
      <c r="C123" t="s">
        <v>195</v>
      </c>
      <c r="D123" s="72">
        <v>46</v>
      </c>
      <c r="E123" s="72">
        <v>0</v>
      </c>
      <c r="F123" s="72">
        <v>0</v>
      </c>
      <c r="G123" s="72">
        <v>16</v>
      </c>
      <c r="H123" s="72">
        <v>0</v>
      </c>
      <c r="I123" s="73">
        <f t="shared" si="4"/>
        <v>62</v>
      </c>
      <c r="J123" s="72">
        <v>0</v>
      </c>
      <c r="K123" s="73">
        <f t="shared" si="5"/>
        <v>62</v>
      </c>
      <c r="L123" s="72"/>
      <c r="M123" s="72">
        <v>103</v>
      </c>
      <c r="N123" s="72">
        <v>0</v>
      </c>
      <c r="O123" s="72">
        <v>0</v>
      </c>
      <c r="P123" s="72">
        <v>92</v>
      </c>
      <c r="Q123" s="73">
        <f t="shared" si="6"/>
        <v>195</v>
      </c>
      <c r="R123" s="72">
        <v>0</v>
      </c>
      <c r="S123" s="73">
        <f t="shared" si="7"/>
        <v>195</v>
      </c>
      <c r="T123" s="72"/>
    </row>
    <row r="124" spans="1:20" ht="14.25" customHeight="1" x14ac:dyDescent="0.3">
      <c r="A124" t="s">
        <v>411</v>
      </c>
      <c r="B124" s="60" t="s">
        <v>412</v>
      </c>
      <c r="C124" t="s">
        <v>212</v>
      </c>
      <c r="D124" s="72">
        <v>61</v>
      </c>
      <c r="E124" s="72">
        <v>27</v>
      </c>
      <c r="F124" s="72">
        <v>0</v>
      </c>
      <c r="G124" s="72">
        <v>69</v>
      </c>
      <c r="H124" s="72">
        <v>143</v>
      </c>
      <c r="I124" s="73">
        <f t="shared" si="4"/>
        <v>300</v>
      </c>
      <c r="J124" s="72">
        <v>0</v>
      </c>
      <c r="K124" s="73">
        <f t="shared" si="5"/>
        <v>300</v>
      </c>
      <c r="L124" s="72"/>
      <c r="M124" s="72">
        <v>115</v>
      </c>
      <c r="N124" s="72">
        <v>0</v>
      </c>
      <c r="O124" s="72">
        <v>17</v>
      </c>
      <c r="P124" s="72">
        <v>86</v>
      </c>
      <c r="Q124" s="73">
        <f t="shared" si="6"/>
        <v>218</v>
      </c>
      <c r="R124" s="72">
        <v>39</v>
      </c>
      <c r="S124" s="73">
        <f t="shared" si="7"/>
        <v>257</v>
      </c>
      <c r="T124" s="72"/>
    </row>
    <row r="125" spans="1:20" ht="14.25" customHeight="1" x14ac:dyDescent="0.3">
      <c r="A125" t="s">
        <v>413</v>
      </c>
      <c r="B125" s="60" t="s">
        <v>414</v>
      </c>
      <c r="C125" t="s">
        <v>198</v>
      </c>
      <c r="D125" s="72">
        <v>84</v>
      </c>
      <c r="E125" s="72">
        <v>0</v>
      </c>
      <c r="F125" s="72">
        <v>9</v>
      </c>
      <c r="G125" s="72">
        <v>31</v>
      </c>
      <c r="H125" s="72">
        <v>0</v>
      </c>
      <c r="I125" s="73">
        <f t="shared" si="4"/>
        <v>124</v>
      </c>
      <c r="J125" s="72">
        <v>86</v>
      </c>
      <c r="K125" s="73">
        <f t="shared" si="5"/>
        <v>210</v>
      </c>
      <c r="L125" s="72"/>
      <c r="M125" s="72">
        <v>0</v>
      </c>
      <c r="N125" s="72">
        <v>0</v>
      </c>
      <c r="O125" s="72">
        <v>0</v>
      </c>
      <c r="P125" s="72">
        <v>4</v>
      </c>
      <c r="Q125" s="73">
        <f t="shared" si="6"/>
        <v>4</v>
      </c>
      <c r="R125" s="72">
        <v>6</v>
      </c>
      <c r="S125" s="73">
        <f t="shared" si="7"/>
        <v>10</v>
      </c>
      <c r="T125" s="72"/>
    </row>
    <row r="126" spans="1:20" ht="14.25" customHeight="1" x14ac:dyDescent="0.3">
      <c r="A126" t="s">
        <v>415</v>
      </c>
      <c r="B126" s="60" t="s">
        <v>416</v>
      </c>
      <c r="C126" t="s">
        <v>212</v>
      </c>
      <c r="D126" s="72">
        <v>41</v>
      </c>
      <c r="E126" s="72">
        <v>0</v>
      </c>
      <c r="F126" s="72">
        <v>0</v>
      </c>
      <c r="G126" s="72">
        <v>0</v>
      </c>
      <c r="H126" s="72">
        <v>0</v>
      </c>
      <c r="I126" s="73">
        <f t="shared" si="4"/>
        <v>41</v>
      </c>
      <c r="J126" s="72">
        <v>19</v>
      </c>
      <c r="K126" s="73">
        <f t="shared" si="5"/>
        <v>60</v>
      </c>
      <c r="L126" s="72"/>
      <c r="M126" s="72">
        <v>0</v>
      </c>
      <c r="N126" s="72">
        <v>0</v>
      </c>
      <c r="O126" s="72">
        <v>0</v>
      </c>
      <c r="P126" s="72">
        <v>0</v>
      </c>
      <c r="Q126" s="73">
        <f t="shared" si="6"/>
        <v>0</v>
      </c>
      <c r="R126" s="72">
        <v>0</v>
      </c>
      <c r="S126" s="73">
        <f t="shared" si="7"/>
        <v>0</v>
      </c>
      <c r="T126" s="72"/>
    </row>
    <row r="127" spans="1:20" ht="14.25" customHeight="1" x14ac:dyDescent="0.3">
      <c r="A127" t="s">
        <v>417</v>
      </c>
      <c r="B127" s="60" t="s">
        <v>418</v>
      </c>
      <c r="C127" t="s">
        <v>195</v>
      </c>
      <c r="D127" s="72">
        <v>23</v>
      </c>
      <c r="E127" s="72">
        <v>0</v>
      </c>
      <c r="F127" s="72">
        <v>0</v>
      </c>
      <c r="G127" s="72">
        <v>29</v>
      </c>
      <c r="H127" s="72">
        <v>0</v>
      </c>
      <c r="I127" s="73">
        <f t="shared" si="4"/>
        <v>52</v>
      </c>
      <c r="J127" s="72">
        <v>0</v>
      </c>
      <c r="K127" s="73">
        <f t="shared" si="5"/>
        <v>52</v>
      </c>
      <c r="L127" s="72"/>
      <c r="M127" s="72">
        <v>86</v>
      </c>
      <c r="N127" s="72">
        <v>0</v>
      </c>
      <c r="O127" s="72">
        <v>0</v>
      </c>
      <c r="P127" s="72">
        <v>64</v>
      </c>
      <c r="Q127" s="73">
        <f t="shared" si="6"/>
        <v>150</v>
      </c>
      <c r="R127" s="72">
        <v>28</v>
      </c>
      <c r="S127" s="73">
        <f t="shared" si="7"/>
        <v>178</v>
      </c>
      <c r="T127" s="72"/>
    </row>
    <row r="128" spans="1:20" ht="14.25" customHeight="1" x14ac:dyDescent="0.3">
      <c r="A128" t="s">
        <v>758</v>
      </c>
      <c r="B128" s="60" t="s">
        <v>759</v>
      </c>
      <c r="C128" t="s">
        <v>201</v>
      </c>
      <c r="D128" s="72">
        <v>40</v>
      </c>
      <c r="E128" s="72">
        <v>0</v>
      </c>
      <c r="F128" s="72">
        <v>0</v>
      </c>
      <c r="G128" s="72">
        <v>24</v>
      </c>
      <c r="H128" s="72">
        <v>0</v>
      </c>
      <c r="I128" s="73">
        <f t="shared" si="4"/>
        <v>64</v>
      </c>
      <c r="J128" s="72">
        <v>0</v>
      </c>
      <c r="K128" s="73">
        <f t="shared" si="5"/>
        <v>64</v>
      </c>
      <c r="L128" s="72"/>
      <c r="M128" s="72">
        <v>10</v>
      </c>
      <c r="N128" s="72">
        <v>0</v>
      </c>
      <c r="O128" s="72">
        <v>0</v>
      </c>
      <c r="P128" s="72">
        <v>35</v>
      </c>
      <c r="Q128" s="73">
        <f t="shared" si="6"/>
        <v>45</v>
      </c>
      <c r="R128" s="72">
        <v>0</v>
      </c>
      <c r="S128" s="73">
        <f t="shared" si="7"/>
        <v>45</v>
      </c>
      <c r="T128" s="72"/>
    </row>
    <row r="129" spans="1:20" ht="14.25" customHeight="1" x14ac:dyDescent="0.3">
      <c r="A129" t="s">
        <v>419</v>
      </c>
      <c r="B129" s="60" t="s">
        <v>420</v>
      </c>
      <c r="C129" t="s">
        <v>212</v>
      </c>
      <c r="D129" s="72">
        <v>37</v>
      </c>
      <c r="E129" s="72">
        <v>0</v>
      </c>
      <c r="F129" s="72">
        <v>0</v>
      </c>
      <c r="G129" s="72">
        <v>17</v>
      </c>
      <c r="H129" s="72">
        <v>0</v>
      </c>
      <c r="I129" s="73">
        <f t="shared" si="4"/>
        <v>54</v>
      </c>
      <c r="J129" s="72">
        <v>0</v>
      </c>
      <c r="K129" s="73">
        <f t="shared" si="5"/>
        <v>54</v>
      </c>
      <c r="L129" s="72"/>
      <c r="M129" s="72">
        <v>16</v>
      </c>
      <c r="N129" s="72">
        <v>0</v>
      </c>
      <c r="O129" s="72">
        <v>0</v>
      </c>
      <c r="P129" s="72">
        <v>5</v>
      </c>
      <c r="Q129" s="73">
        <f t="shared" si="6"/>
        <v>21</v>
      </c>
      <c r="R129" s="72">
        <v>86</v>
      </c>
      <c r="S129" s="73">
        <f t="shared" si="7"/>
        <v>107</v>
      </c>
      <c r="T129" s="72"/>
    </row>
    <row r="130" spans="1:20" ht="14.25" customHeight="1" x14ac:dyDescent="0.3">
      <c r="A130" t="s">
        <v>421</v>
      </c>
      <c r="B130" s="60" t="s">
        <v>422</v>
      </c>
      <c r="C130" t="s">
        <v>215</v>
      </c>
      <c r="D130" s="72">
        <v>70</v>
      </c>
      <c r="E130" s="72">
        <v>0</v>
      </c>
      <c r="F130" s="72">
        <v>0</v>
      </c>
      <c r="G130" s="72">
        <v>0</v>
      </c>
      <c r="H130" s="72">
        <v>13</v>
      </c>
      <c r="I130" s="73">
        <f t="shared" si="4"/>
        <v>83</v>
      </c>
      <c r="J130" s="72">
        <v>0</v>
      </c>
      <c r="K130" s="73">
        <f t="shared" si="5"/>
        <v>83</v>
      </c>
      <c r="L130" s="72"/>
      <c r="M130" s="72">
        <v>31</v>
      </c>
      <c r="N130" s="72">
        <v>2</v>
      </c>
      <c r="O130" s="72">
        <v>0</v>
      </c>
      <c r="P130" s="72">
        <v>0</v>
      </c>
      <c r="Q130" s="73">
        <f t="shared" si="6"/>
        <v>33</v>
      </c>
      <c r="R130" s="72">
        <v>41</v>
      </c>
      <c r="S130" s="73">
        <f t="shared" si="7"/>
        <v>74</v>
      </c>
      <c r="T130" s="72"/>
    </row>
    <row r="131" spans="1:20" ht="14.25" customHeight="1" x14ac:dyDescent="0.3">
      <c r="A131" t="s">
        <v>423</v>
      </c>
      <c r="B131" s="60" t="s">
        <v>424</v>
      </c>
      <c r="C131" t="s">
        <v>215</v>
      </c>
      <c r="D131" s="72">
        <v>42</v>
      </c>
      <c r="E131" s="72">
        <v>11</v>
      </c>
      <c r="F131" s="72">
        <v>2</v>
      </c>
      <c r="G131" s="72">
        <v>17</v>
      </c>
      <c r="H131" s="72">
        <v>0</v>
      </c>
      <c r="I131" s="73">
        <f t="shared" si="4"/>
        <v>72</v>
      </c>
      <c r="J131" s="72">
        <v>89</v>
      </c>
      <c r="K131" s="73">
        <f t="shared" si="5"/>
        <v>161</v>
      </c>
      <c r="L131" s="72"/>
      <c r="M131" s="72">
        <v>4</v>
      </c>
      <c r="N131" s="72">
        <v>11</v>
      </c>
      <c r="O131" s="72">
        <v>0</v>
      </c>
      <c r="P131" s="72">
        <v>11</v>
      </c>
      <c r="Q131" s="73">
        <f t="shared" si="6"/>
        <v>26</v>
      </c>
      <c r="R131" s="72">
        <v>35</v>
      </c>
      <c r="S131" s="73">
        <f t="shared" si="7"/>
        <v>61</v>
      </c>
      <c r="T131" s="72"/>
    </row>
    <row r="132" spans="1:20" ht="14.25" customHeight="1" x14ac:dyDescent="0.3">
      <c r="A132" t="s">
        <v>425</v>
      </c>
      <c r="B132" s="60" t="s">
        <v>426</v>
      </c>
      <c r="C132" t="s">
        <v>198</v>
      </c>
      <c r="D132" s="72">
        <v>182</v>
      </c>
      <c r="E132" s="72">
        <v>0</v>
      </c>
      <c r="F132" s="72">
        <v>0</v>
      </c>
      <c r="G132" s="72">
        <v>89</v>
      </c>
      <c r="H132" s="72">
        <v>221</v>
      </c>
      <c r="I132" s="73">
        <f t="shared" si="4"/>
        <v>492</v>
      </c>
      <c r="J132" s="72">
        <v>5</v>
      </c>
      <c r="K132" s="73">
        <f t="shared" si="5"/>
        <v>497</v>
      </c>
      <c r="L132" s="72"/>
      <c r="M132" s="72">
        <v>150</v>
      </c>
      <c r="N132" s="72">
        <v>0</v>
      </c>
      <c r="O132" s="72">
        <v>0</v>
      </c>
      <c r="P132" s="72">
        <v>19</v>
      </c>
      <c r="Q132" s="73">
        <f t="shared" si="6"/>
        <v>169</v>
      </c>
      <c r="R132" s="72">
        <v>30</v>
      </c>
      <c r="S132" s="73">
        <f t="shared" si="7"/>
        <v>199</v>
      </c>
      <c r="T132" s="72"/>
    </row>
    <row r="133" spans="1:20" ht="14.25" customHeight="1" x14ac:dyDescent="0.3">
      <c r="A133" t="s">
        <v>427</v>
      </c>
      <c r="B133" s="60" t="s">
        <v>428</v>
      </c>
      <c r="C133" t="s">
        <v>198</v>
      </c>
      <c r="D133" s="72">
        <v>33</v>
      </c>
      <c r="E133" s="72">
        <v>0</v>
      </c>
      <c r="F133" s="72">
        <v>0</v>
      </c>
      <c r="G133" s="72">
        <v>19</v>
      </c>
      <c r="H133" s="72">
        <v>0</v>
      </c>
      <c r="I133" s="73">
        <f t="shared" si="4"/>
        <v>52</v>
      </c>
      <c r="J133" s="72">
        <v>9</v>
      </c>
      <c r="K133" s="73">
        <f t="shared" si="5"/>
        <v>61</v>
      </c>
      <c r="L133" s="72"/>
      <c r="M133" s="72">
        <v>0</v>
      </c>
      <c r="N133" s="72">
        <v>4</v>
      </c>
      <c r="O133" s="72">
        <v>0</v>
      </c>
      <c r="P133" s="72">
        <v>0</v>
      </c>
      <c r="Q133" s="73">
        <f t="shared" si="6"/>
        <v>4</v>
      </c>
      <c r="R133" s="72">
        <v>240</v>
      </c>
      <c r="S133" s="73">
        <f t="shared" si="7"/>
        <v>244</v>
      </c>
      <c r="T133" s="72"/>
    </row>
    <row r="134" spans="1:20" ht="14.25" customHeight="1" x14ac:dyDescent="0.3">
      <c r="A134" t="s">
        <v>429</v>
      </c>
      <c r="B134" s="60" t="s">
        <v>430</v>
      </c>
      <c r="C134" t="s">
        <v>215</v>
      </c>
      <c r="D134" s="72">
        <v>16</v>
      </c>
      <c r="E134" s="72">
        <v>31</v>
      </c>
      <c r="F134" s="72">
        <v>0</v>
      </c>
      <c r="G134" s="72">
        <v>36</v>
      </c>
      <c r="H134" s="72">
        <v>162</v>
      </c>
      <c r="I134" s="73">
        <f t="shared" si="4"/>
        <v>245</v>
      </c>
      <c r="J134" s="72">
        <v>426</v>
      </c>
      <c r="K134" s="73">
        <f t="shared" si="5"/>
        <v>671</v>
      </c>
      <c r="L134" s="72"/>
      <c r="M134" s="72">
        <v>89</v>
      </c>
      <c r="N134" s="72">
        <v>56</v>
      </c>
      <c r="O134" s="72">
        <v>0</v>
      </c>
      <c r="P134" s="72">
        <v>134</v>
      </c>
      <c r="Q134" s="73">
        <f t="shared" si="6"/>
        <v>279</v>
      </c>
      <c r="R134" s="72">
        <v>531</v>
      </c>
      <c r="S134" s="73">
        <f t="shared" si="7"/>
        <v>810</v>
      </c>
      <c r="T134" s="72"/>
    </row>
    <row r="135" spans="1:20" ht="14.25" customHeight="1" x14ac:dyDescent="0.3">
      <c r="A135" t="s">
        <v>431</v>
      </c>
      <c r="B135" s="60" t="s">
        <v>432</v>
      </c>
      <c r="C135" t="s">
        <v>201</v>
      </c>
      <c r="D135" s="72">
        <v>0</v>
      </c>
      <c r="E135" s="72">
        <v>0</v>
      </c>
      <c r="F135" s="72">
        <v>7</v>
      </c>
      <c r="G135" s="72">
        <v>2</v>
      </c>
      <c r="H135" s="72">
        <v>20</v>
      </c>
      <c r="I135" s="73">
        <f t="shared" si="4"/>
        <v>29</v>
      </c>
      <c r="J135" s="72">
        <v>86</v>
      </c>
      <c r="K135" s="73">
        <f t="shared" si="5"/>
        <v>115</v>
      </c>
      <c r="L135" s="72"/>
      <c r="M135" s="72">
        <v>0</v>
      </c>
      <c r="N135" s="72">
        <v>0</v>
      </c>
      <c r="O135" s="72">
        <v>0</v>
      </c>
      <c r="P135" s="72">
        <v>0</v>
      </c>
      <c r="Q135" s="73">
        <f t="shared" si="6"/>
        <v>0</v>
      </c>
      <c r="R135" s="72">
        <v>2</v>
      </c>
      <c r="S135" s="73">
        <f t="shared" si="7"/>
        <v>2</v>
      </c>
      <c r="T135" s="72"/>
    </row>
    <row r="136" spans="1:20" ht="14.25" customHeight="1" x14ac:dyDescent="0.3">
      <c r="A136" t="s">
        <v>433</v>
      </c>
      <c r="B136" s="60" t="s">
        <v>434</v>
      </c>
      <c r="C136" t="s">
        <v>195</v>
      </c>
      <c r="D136" s="72">
        <v>0</v>
      </c>
      <c r="E136" s="72">
        <v>0</v>
      </c>
      <c r="F136" s="72">
        <v>0</v>
      </c>
      <c r="G136" s="72">
        <v>87</v>
      </c>
      <c r="H136" s="72">
        <v>58</v>
      </c>
      <c r="I136" s="73">
        <f t="shared" si="4"/>
        <v>145</v>
      </c>
      <c r="J136" s="72">
        <v>0</v>
      </c>
      <c r="K136" s="73">
        <f t="shared" si="5"/>
        <v>145</v>
      </c>
      <c r="L136" s="72"/>
      <c r="M136" s="72">
        <v>25</v>
      </c>
      <c r="N136" s="72">
        <v>0</v>
      </c>
      <c r="O136" s="72">
        <v>0</v>
      </c>
      <c r="P136" s="72">
        <v>20</v>
      </c>
      <c r="Q136" s="73">
        <f t="shared" si="6"/>
        <v>45</v>
      </c>
      <c r="R136" s="72">
        <v>0</v>
      </c>
      <c r="S136" s="73">
        <f t="shared" si="7"/>
        <v>45</v>
      </c>
      <c r="T136" s="72"/>
    </row>
    <row r="137" spans="1:20" ht="14.25" customHeight="1" x14ac:dyDescent="0.3">
      <c r="A137" t="s">
        <v>435</v>
      </c>
      <c r="B137" s="60" t="s">
        <v>436</v>
      </c>
      <c r="C137" t="s">
        <v>228</v>
      </c>
      <c r="D137" s="72">
        <v>1</v>
      </c>
      <c r="E137" s="72">
        <v>0</v>
      </c>
      <c r="F137" s="72">
        <v>0</v>
      </c>
      <c r="G137" s="72">
        <v>17</v>
      </c>
      <c r="H137" s="72">
        <v>115</v>
      </c>
      <c r="I137" s="73">
        <f t="shared" si="4"/>
        <v>133</v>
      </c>
      <c r="J137" s="72">
        <v>0</v>
      </c>
      <c r="K137" s="73">
        <f t="shared" si="5"/>
        <v>133</v>
      </c>
      <c r="L137" s="72"/>
      <c r="M137" s="72">
        <v>30</v>
      </c>
      <c r="N137" s="72">
        <v>0</v>
      </c>
      <c r="O137" s="72">
        <v>0</v>
      </c>
      <c r="P137" s="72">
        <v>28</v>
      </c>
      <c r="Q137" s="73">
        <f t="shared" si="6"/>
        <v>58</v>
      </c>
      <c r="R137" s="72">
        <v>0</v>
      </c>
      <c r="S137" s="73">
        <f t="shared" si="7"/>
        <v>58</v>
      </c>
      <c r="T137" s="72"/>
    </row>
    <row r="138" spans="1:20" ht="14.25" customHeight="1" x14ac:dyDescent="0.3">
      <c r="A138" t="s">
        <v>437</v>
      </c>
      <c r="B138" s="60" t="s">
        <v>438</v>
      </c>
      <c r="C138" t="s">
        <v>201</v>
      </c>
      <c r="D138" s="72">
        <v>0</v>
      </c>
      <c r="E138" s="72">
        <v>0</v>
      </c>
      <c r="F138" s="72">
        <v>0</v>
      </c>
      <c r="G138" s="72">
        <v>0</v>
      </c>
      <c r="H138" s="72">
        <v>0</v>
      </c>
      <c r="I138" s="73">
        <f t="shared" si="4"/>
        <v>0</v>
      </c>
      <c r="J138" s="72">
        <v>0</v>
      </c>
      <c r="K138" s="73">
        <f t="shared" si="5"/>
        <v>0</v>
      </c>
      <c r="L138" s="72"/>
      <c r="M138" s="72">
        <v>41</v>
      </c>
      <c r="N138" s="72">
        <v>9</v>
      </c>
      <c r="O138" s="72">
        <v>0</v>
      </c>
      <c r="P138" s="72">
        <v>39</v>
      </c>
      <c r="Q138" s="73">
        <f t="shared" si="6"/>
        <v>89</v>
      </c>
      <c r="R138" s="72">
        <v>0</v>
      </c>
      <c r="S138" s="73">
        <f t="shared" si="7"/>
        <v>89</v>
      </c>
      <c r="T138" s="72"/>
    </row>
    <row r="139" spans="1:20" ht="14.25" customHeight="1" x14ac:dyDescent="0.3">
      <c r="A139" t="s">
        <v>439</v>
      </c>
      <c r="B139" s="60" t="s">
        <v>440</v>
      </c>
      <c r="C139" t="s">
        <v>198</v>
      </c>
      <c r="D139" s="72">
        <v>291</v>
      </c>
      <c r="E139" s="72">
        <v>6</v>
      </c>
      <c r="F139" s="72">
        <v>0</v>
      </c>
      <c r="G139" s="72">
        <v>71</v>
      </c>
      <c r="H139" s="72">
        <v>0</v>
      </c>
      <c r="I139" s="73">
        <f t="shared" ref="I139:I202" si="8">SUM(D139:H139)</f>
        <v>368</v>
      </c>
      <c r="J139" s="72">
        <v>16</v>
      </c>
      <c r="K139" s="73">
        <f t="shared" ref="K139:K202" si="9">SUM(I139:J139)</f>
        <v>384</v>
      </c>
      <c r="L139" s="72"/>
      <c r="M139" s="72">
        <v>112</v>
      </c>
      <c r="N139" s="72">
        <v>6</v>
      </c>
      <c r="O139" s="72">
        <v>0</v>
      </c>
      <c r="P139" s="72">
        <v>73</v>
      </c>
      <c r="Q139" s="73">
        <f t="shared" ref="Q139:Q202" si="10">SUM(M139:P139)</f>
        <v>191</v>
      </c>
      <c r="R139" s="72">
        <v>4</v>
      </c>
      <c r="S139" s="73">
        <f t="shared" ref="S139:S202" si="11">SUM(Q139:R139)</f>
        <v>195</v>
      </c>
      <c r="T139" s="72"/>
    </row>
    <row r="140" spans="1:20" ht="14.25" customHeight="1" x14ac:dyDescent="0.3">
      <c r="A140" t="s">
        <v>760</v>
      </c>
      <c r="B140" s="60" t="s">
        <v>761</v>
      </c>
      <c r="C140" t="s">
        <v>212</v>
      </c>
      <c r="D140" s="72">
        <v>52</v>
      </c>
      <c r="E140" s="72">
        <v>0</v>
      </c>
      <c r="F140" s="72">
        <v>0</v>
      </c>
      <c r="G140" s="72">
        <v>0</v>
      </c>
      <c r="H140" s="72">
        <v>0</v>
      </c>
      <c r="I140" s="73">
        <f t="shared" si="8"/>
        <v>52</v>
      </c>
      <c r="J140" s="72">
        <v>0</v>
      </c>
      <c r="K140" s="73">
        <f t="shared" si="9"/>
        <v>52</v>
      </c>
      <c r="L140" s="72"/>
      <c r="M140" s="72">
        <v>124</v>
      </c>
      <c r="N140" s="72">
        <v>0</v>
      </c>
      <c r="O140" s="72">
        <v>0</v>
      </c>
      <c r="P140" s="72">
        <v>77</v>
      </c>
      <c r="Q140" s="73">
        <f t="shared" si="10"/>
        <v>201</v>
      </c>
      <c r="R140" s="72">
        <v>0</v>
      </c>
      <c r="S140" s="73">
        <f t="shared" si="11"/>
        <v>201</v>
      </c>
      <c r="T140" s="72"/>
    </row>
    <row r="141" spans="1:20" ht="14.25" customHeight="1" x14ac:dyDescent="0.3">
      <c r="A141" t="s">
        <v>441</v>
      </c>
      <c r="B141" s="60" t="s">
        <v>442</v>
      </c>
      <c r="C141" t="s">
        <v>195</v>
      </c>
      <c r="D141" s="72">
        <v>78</v>
      </c>
      <c r="E141" s="72">
        <v>25</v>
      </c>
      <c r="F141" s="72">
        <v>0</v>
      </c>
      <c r="G141" s="72">
        <v>71</v>
      </c>
      <c r="H141" s="72">
        <v>0</v>
      </c>
      <c r="I141" s="73">
        <f t="shared" si="8"/>
        <v>174</v>
      </c>
      <c r="J141" s="72">
        <v>9</v>
      </c>
      <c r="K141" s="73">
        <f t="shared" si="9"/>
        <v>183</v>
      </c>
      <c r="L141" s="72"/>
      <c r="M141" s="72">
        <v>80</v>
      </c>
      <c r="N141" s="72">
        <v>0</v>
      </c>
      <c r="O141" s="72">
        <v>0</v>
      </c>
      <c r="P141" s="72">
        <v>87</v>
      </c>
      <c r="Q141" s="73">
        <f t="shared" si="10"/>
        <v>167</v>
      </c>
      <c r="R141" s="72">
        <v>0</v>
      </c>
      <c r="S141" s="73">
        <f t="shared" si="11"/>
        <v>167</v>
      </c>
      <c r="T141" s="72"/>
    </row>
    <row r="142" spans="1:20" ht="14.25" customHeight="1" x14ac:dyDescent="0.3">
      <c r="A142" t="s">
        <v>443</v>
      </c>
      <c r="B142" s="60" t="s">
        <v>444</v>
      </c>
      <c r="C142" t="s">
        <v>212</v>
      </c>
      <c r="D142" s="72">
        <v>24</v>
      </c>
      <c r="E142" s="72">
        <v>0</v>
      </c>
      <c r="F142" s="72">
        <v>0</v>
      </c>
      <c r="G142" s="72">
        <v>1</v>
      </c>
      <c r="H142" s="72">
        <v>0</v>
      </c>
      <c r="I142" s="73">
        <f t="shared" si="8"/>
        <v>25</v>
      </c>
      <c r="J142" s="72">
        <v>0</v>
      </c>
      <c r="K142" s="73">
        <f t="shared" si="9"/>
        <v>25</v>
      </c>
      <c r="L142" s="72"/>
      <c r="M142" s="72">
        <v>51</v>
      </c>
      <c r="N142" s="72">
        <v>0</v>
      </c>
      <c r="O142" s="72">
        <v>0</v>
      </c>
      <c r="P142" s="72">
        <v>39</v>
      </c>
      <c r="Q142" s="73">
        <f t="shared" si="10"/>
        <v>90</v>
      </c>
      <c r="R142" s="72">
        <v>0</v>
      </c>
      <c r="S142" s="73">
        <f t="shared" si="11"/>
        <v>90</v>
      </c>
      <c r="T142" s="72"/>
    </row>
    <row r="143" spans="1:20" ht="14.25" customHeight="1" x14ac:dyDescent="0.3">
      <c r="A143" t="s">
        <v>445</v>
      </c>
      <c r="B143" s="60" t="s">
        <v>446</v>
      </c>
      <c r="C143" t="s">
        <v>228</v>
      </c>
      <c r="D143" s="72">
        <v>31</v>
      </c>
      <c r="E143" s="72">
        <v>6</v>
      </c>
      <c r="F143" s="72">
        <v>0</v>
      </c>
      <c r="G143" s="72">
        <v>39</v>
      </c>
      <c r="H143" s="72">
        <v>50</v>
      </c>
      <c r="I143" s="73">
        <f t="shared" si="8"/>
        <v>126</v>
      </c>
      <c r="J143" s="72">
        <v>0</v>
      </c>
      <c r="K143" s="73">
        <f t="shared" si="9"/>
        <v>126</v>
      </c>
      <c r="L143" s="72"/>
      <c r="M143" s="72">
        <v>47</v>
      </c>
      <c r="N143" s="72">
        <v>12</v>
      </c>
      <c r="O143" s="72">
        <v>0</v>
      </c>
      <c r="P143" s="72">
        <v>28</v>
      </c>
      <c r="Q143" s="73">
        <f t="shared" si="10"/>
        <v>87</v>
      </c>
      <c r="R143" s="72">
        <v>10</v>
      </c>
      <c r="S143" s="73">
        <f t="shared" si="11"/>
        <v>97</v>
      </c>
      <c r="T143" s="72"/>
    </row>
    <row r="144" spans="1:20" ht="14.25" customHeight="1" x14ac:dyDescent="0.3">
      <c r="A144" t="s">
        <v>447</v>
      </c>
      <c r="B144" s="60" t="s">
        <v>448</v>
      </c>
      <c r="C144" t="s">
        <v>198</v>
      </c>
      <c r="D144" s="72">
        <v>45</v>
      </c>
      <c r="E144" s="72">
        <v>77</v>
      </c>
      <c r="F144" s="72">
        <v>0</v>
      </c>
      <c r="G144" s="72">
        <v>150</v>
      </c>
      <c r="H144" s="72">
        <v>198</v>
      </c>
      <c r="I144" s="73">
        <f t="shared" si="8"/>
        <v>470</v>
      </c>
      <c r="J144" s="72">
        <v>186</v>
      </c>
      <c r="K144" s="73">
        <f t="shared" si="9"/>
        <v>656</v>
      </c>
      <c r="L144" s="72"/>
      <c r="M144" s="72">
        <v>101</v>
      </c>
      <c r="N144" s="72">
        <v>90</v>
      </c>
      <c r="O144" s="72">
        <v>0</v>
      </c>
      <c r="P144" s="72">
        <v>200</v>
      </c>
      <c r="Q144" s="73">
        <f t="shared" si="10"/>
        <v>391</v>
      </c>
      <c r="R144" s="72">
        <v>402</v>
      </c>
      <c r="S144" s="73">
        <f t="shared" si="11"/>
        <v>793</v>
      </c>
      <c r="T144" s="72"/>
    </row>
    <row r="145" spans="1:20" ht="14.25" customHeight="1" x14ac:dyDescent="0.3">
      <c r="A145" t="s">
        <v>449</v>
      </c>
      <c r="B145" s="60" t="s">
        <v>450</v>
      </c>
      <c r="C145" t="s">
        <v>201</v>
      </c>
      <c r="D145" s="72">
        <v>57</v>
      </c>
      <c r="E145" s="72">
        <v>0</v>
      </c>
      <c r="F145" s="72">
        <v>0</v>
      </c>
      <c r="G145" s="72">
        <v>13</v>
      </c>
      <c r="H145" s="72">
        <v>0</v>
      </c>
      <c r="I145" s="73">
        <f t="shared" si="8"/>
        <v>70</v>
      </c>
      <c r="J145" s="72">
        <v>10</v>
      </c>
      <c r="K145" s="73">
        <f t="shared" si="9"/>
        <v>80</v>
      </c>
      <c r="L145" s="72"/>
      <c r="M145" s="72">
        <v>21</v>
      </c>
      <c r="N145" s="72">
        <v>0</v>
      </c>
      <c r="O145" s="72">
        <v>0</v>
      </c>
      <c r="P145" s="72">
        <v>13</v>
      </c>
      <c r="Q145" s="73">
        <f t="shared" si="10"/>
        <v>34</v>
      </c>
      <c r="R145" s="72">
        <v>0</v>
      </c>
      <c r="S145" s="73">
        <f t="shared" si="11"/>
        <v>34</v>
      </c>
      <c r="T145" s="72"/>
    </row>
    <row r="146" spans="1:20" ht="14.25" customHeight="1" x14ac:dyDescent="0.3">
      <c r="A146" t="s">
        <v>451</v>
      </c>
      <c r="B146" s="60" t="s">
        <v>453</v>
      </c>
      <c r="C146" t="s">
        <v>195</v>
      </c>
      <c r="D146" s="72">
        <v>20</v>
      </c>
      <c r="E146" s="72">
        <v>24</v>
      </c>
      <c r="F146" s="72">
        <v>0</v>
      </c>
      <c r="G146" s="72">
        <v>17</v>
      </c>
      <c r="H146" s="72">
        <v>0</v>
      </c>
      <c r="I146" s="73">
        <f t="shared" si="8"/>
        <v>61</v>
      </c>
      <c r="J146" s="72">
        <v>321</v>
      </c>
      <c r="K146" s="73">
        <f t="shared" si="9"/>
        <v>382</v>
      </c>
      <c r="L146" s="72"/>
      <c r="M146" s="72">
        <v>6</v>
      </c>
      <c r="N146" s="72">
        <v>0</v>
      </c>
      <c r="O146" s="72">
        <v>0</v>
      </c>
      <c r="P146" s="72">
        <v>29</v>
      </c>
      <c r="Q146" s="73">
        <f t="shared" si="10"/>
        <v>35</v>
      </c>
      <c r="R146" s="72">
        <v>41</v>
      </c>
      <c r="S146" s="73">
        <f t="shared" si="11"/>
        <v>76</v>
      </c>
      <c r="T146" s="72"/>
    </row>
    <row r="147" spans="1:20" ht="14.25" customHeight="1" x14ac:dyDescent="0.3">
      <c r="A147" t="s">
        <v>454</v>
      </c>
      <c r="B147" s="60" t="s">
        <v>455</v>
      </c>
      <c r="C147" t="s">
        <v>201</v>
      </c>
      <c r="D147" s="72">
        <v>10</v>
      </c>
      <c r="E147" s="72">
        <v>0</v>
      </c>
      <c r="F147" s="72">
        <v>0</v>
      </c>
      <c r="G147" s="72">
        <v>25</v>
      </c>
      <c r="H147" s="72">
        <v>32</v>
      </c>
      <c r="I147" s="73">
        <f t="shared" si="8"/>
        <v>67</v>
      </c>
      <c r="J147" s="72">
        <v>0</v>
      </c>
      <c r="K147" s="73">
        <f t="shared" si="9"/>
        <v>67</v>
      </c>
      <c r="L147" s="72"/>
      <c r="M147" s="72">
        <v>5</v>
      </c>
      <c r="N147" s="72">
        <v>0</v>
      </c>
      <c r="O147" s="72">
        <v>0</v>
      </c>
      <c r="P147" s="72">
        <v>9</v>
      </c>
      <c r="Q147" s="73">
        <f t="shared" si="10"/>
        <v>14</v>
      </c>
      <c r="R147" s="72">
        <v>0</v>
      </c>
      <c r="S147" s="73">
        <f t="shared" si="11"/>
        <v>14</v>
      </c>
      <c r="T147" s="72"/>
    </row>
    <row r="148" spans="1:20" ht="14.25" customHeight="1" x14ac:dyDescent="0.3">
      <c r="A148" t="s">
        <v>456</v>
      </c>
      <c r="B148" s="60" t="s">
        <v>457</v>
      </c>
      <c r="C148" t="s">
        <v>243</v>
      </c>
      <c r="D148" s="72">
        <v>0</v>
      </c>
      <c r="E148" s="72">
        <v>0</v>
      </c>
      <c r="F148" s="72">
        <v>0</v>
      </c>
      <c r="G148" s="72">
        <v>14</v>
      </c>
      <c r="H148" s="72">
        <v>0</v>
      </c>
      <c r="I148" s="73">
        <f t="shared" si="8"/>
        <v>14</v>
      </c>
      <c r="J148" s="72">
        <v>2</v>
      </c>
      <c r="K148" s="73">
        <f t="shared" si="9"/>
        <v>16</v>
      </c>
      <c r="L148" s="72"/>
      <c r="M148" s="72">
        <v>7</v>
      </c>
      <c r="N148" s="72">
        <v>2</v>
      </c>
      <c r="O148" s="72">
        <v>0</v>
      </c>
      <c r="P148" s="72">
        <v>25</v>
      </c>
      <c r="Q148" s="73">
        <f t="shared" si="10"/>
        <v>34</v>
      </c>
      <c r="R148" s="72">
        <v>0</v>
      </c>
      <c r="S148" s="73">
        <f t="shared" si="11"/>
        <v>34</v>
      </c>
      <c r="T148" s="72"/>
    </row>
    <row r="149" spans="1:20" ht="14.25" customHeight="1" x14ac:dyDescent="0.3">
      <c r="A149" t="s">
        <v>458</v>
      </c>
      <c r="B149" s="60" t="s">
        <v>459</v>
      </c>
      <c r="C149" t="s">
        <v>243</v>
      </c>
      <c r="D149" s="72">
        <v>0</v>
      </c>
      <c r="E149" s="72">
        <v>0</v>
      </c>
      <c r="F149" s="72">
        <v>0</v>
      </c>
      <c r="G149" s="72">
        <v>8</v>
      </c>
      <c r="H149" s="72">
        <v>12</v>
      </c>
      <c r="I149" s="73">
        <f t="shared" si="8"/>
        <v>20</v>
      </c>
      <c r="J149" s="72">
        <v>0</v>
      </c>
      <c r="K149" s="73">
        <f t="shared" si="9"/>
        <v>20</v>
      </c>
      <c r="L149" s="72"/>
      <c r="M149" s="72">
        <v>0</v>
      </c>
      <c r="N149" s="72">
        <v>0</v>
      </c>
      <c r="O149" s="72">
        <v>0</v>
      </c>
      <c r="P149" s="72">
        <v>0</v>
      </c>
      <c r="Q149" s="73">
        <f t="shared" si="10"/>
        <v>0</v>
      </c>
      <c r="R149" s="72">
        <v>0</v>
      </c>
      <c r="S149" s="73">
        <f t="shared" si="11"/>
        <v>0</v>
      </c>
      <c r="T149" s="72"/>
    </row>
    <row r="150" spans="1:20" ht="14.25" customHeight="1" x14ac:dyDescent="0.3">
      <c r="A150" t="s">
        <v>460</v>
      </c>
      <c r="B150" s="60" t="s">
        <v>461</v>
      </c>
      <c r="C150" t="s">
        <v>212</v>
      </c>
      <c r="D150" s="72">
        <v>88</v>
      </c>
      <c r="E150" s="72">
        <v>8</v>
      </c>
      <c r="F150" s="72">
        <v>0</v>
      </c>
      <c r="G150" s="72">
        <v>62</v>
      </c>
      <c r="H150" s="72">
        <v>0</v>
      </c>
      <c r="I150" s="73">
        <f t="shared" si="8"/>
        <v>158</v>
      </c>
      <c r="J150" s="72">
        <v>0</v>
      </c>
      <c r="K150" s="73">
        <f t="shared" si="9"/>
        <v>158</v>
      </c>
      <c r="L150" s="72"/>
      <c r="M150" s="72">
        <v>21</v>
      </c>
      <c r="N150" s="72">
        <v>0</v>
      </c>
      <c r="O150" s="72">
        <v>0</v>
      </c>
      <c r="P150" s="72">
        <v>42</v>
      </c>
      <c r="Q150" s="73">
        <f t="shared" si="10"/>
        <v>63</v>
      </c>
      <c r="R150" s="72">
        <v>0</v>
      </c>
      <c r="S150" s="73">
        <f t="shared" si="11"/>
        <v>63</v>
      </c>
      <c r="T150" s="72"/>
    </row>
    <row r="151" spans="1:20" ht="14.25" customHeight="1" x14ac:dyDescent="0.3">
      <c r="A151" t="s">
        <v>462</v>
      </c>
      <c r="B151" s="60" t="s">
        <v>463</v>
      </c>
      <c r="C151" t="s">
        <v>195</v>
      </c>
      <c r="D151" s="72">
        <v>114</v>
      </c>
      <c r="E151" s="72">
        <v>0</v>
      </c>
      <c r="F151" s="72">
        <v>0</v>
      </c>
      <c r="G151" s="72">
        <v>42</v>
      </c>
      <c r="H151" s="72">
        <v>0</v>
      </c>
      <c r="I151" s="73">
        <f t="shared" si="8"/>
        <v>156</v>
      </c>
      <c r="J151" s="72">
        <v>0</v>
      </c>
      <c r="K151" s="73">
        <f t="shared" si="9"/>
        <v>156</v>
      </c>
      <c r="L151" s="72"/>
      <c r="M151" s="72">
        <v>75</v>
      </c>
      <c r="N151" s="72">
        <v>0</v>
      </c>
      <c r="O151" s="72">
        <v>0</v>
      </c>
      <c r="P151" s="72">
        <v>21</v>
      </c>
      <c r="Q151" s="73">
        <f t="shared" si="10"/>
        <v>96</v>
      </c>
      <c r="R151" s="72">
        <v>0</v>
      </c>
      <c r="S151" s="73">
        <f t="shared" si="11"/>
        <v>96</v>
      </c>
      <c r="T151" s="72"/>
    </row>
    <row r="152" spans="1:20" ht="14.25" customHeight="1" x14ac:dyDescent="0.3">
      <c r="A152" t="s">
        <v>464</v>
      </c>
      <c r="B152" s="60" t="s">
        <v>465</v>
      </c>
      <c r="C152" t="s">
        <v>308</v>
      </c>
      <c r="D152" s="72">
        <v>37</v>
      </c>
      <c r="E152" s="72">
        <v>0</v>
      </c>
      <c r="F152" s="72">
        <v>0</v>
      </c>
      <c r="G152" s="72">
        <v>12</v>
      </c>
      <c r="H152" s="72">
        <v>100</v>
      </c>
      <c r="I152" s="73">
        <f t="shared" si="8"/>
        <v>149</v>
      </c>
      <c r="J152" s="72">
        <v>0</v>
      </c>
      <c r="K152" s="73">
        <f t="shared" si="9"/>
        <v>149</v>
      </c>
      <c r="L152" s="72"/>
      <c r="M152" s="72">
        <v>38</v>
      </c>
      <c r="N152" s="72">
        <v>0</v>
      </c>
      <c r="O152" s="72">
        <v>0</v>
      </c>
      <c r="P152" s="72">
        <v>12</v>
      </c>
      <c r="Q152" s="73">
        <f t="shared" si="10"/>
        <v>50</v>
      </c>
      <c r="R152" s="72">
        <v>10</v>
      </c>
      <c r="S152" s="73">
        <f t="shared" si="11"/>
        <v>60</v>
      </c>
      <c r="T152" s="72"/>
    </row>
    <row r="153" spans="1:20" ht="14.25" customHeight="1" x14ac:dyDescent="0.3">
      <c r="A153" t="s">
        <v>466</v>
      </c>
      <c r="B153" s="60" t="s">
        <v>467</v>
      </c>
      <c r="C153" t="s">
        <v>195</v>
      </c>
      <c r="D153" s="72">
        <v>0</v>
      </c>
      <c r="E153" s="72">
        <v>114</v>
      </c>
      <c r="F153" s="72">
        <v>0</v>
      </c>
      <c r="G153" s="72">
        <v>112</v>
      </c>
      <c r="H153" s="72">
        <v>92</v>
      </c>
      <c r="I153" s="73">
        <f t="shared" si="8"/>
        <v>318</v>
      </c>
      <c r="J153" s="72">
        <v>319</v>
      </c>
      <c r="K153" s="73">
        <f t="shared" si="9"/>
        <v>637</v>
      </c>
      <c r="L153" s="72"/>
      <c r="M153" s="72">
        <v>1</v>
      </c>
      <c r="N153" s="72">
        <v>12</v>
      </c>
      <c r="O153" s="72">
        <v>0</v>
      </c>
      <c r="P153" s="72">
        <v>104</v>
      </c>
      <c r="Q153" s="73">
        <f t="shared" si="10"/>
        <v>117</v>
      </c>
      <c r="R153" s="72">
        <v>37</v>
      </c>
      <c r="S153" s="73">
        <f t="shared" si="11"/>
        <v>154</v>
      </c>
      <c r="T153" s="72"/>
    </row>
    <row r="154" spans="1:20" ht="14.25" customHeight="1" x14ac:dyDescent="0.3">
      <c r="A154" t="s">
        <v>762</v>
      </c>
      <c r="B154" s="60" t="s">
        <v>763</v>
      </c>
      <c r="C154" t="s">
        <v>195</v>
      </c>
      <c r="D154" s="72">
        <v>0</v>
      </c>
      <c r="E154" s="72">
        <v>0</v>
      </c>
      <c r="F154" s="72">
        <v>0</v>
      </c>
      <c r="G154" s="72">
        <v>0</v>
      </c>
      <c r="H154" s="72">
        <v>0</v>
      </c>
      <c r="I154" s="73">
        <f t="shared" si="8"/>
        <v>0</v>
      </c>
      <c r="J154" s="72">
        <v>0</v>
      </c>
      <c r="K154" s="73">
        <f t="shared" si="9"/>
        <v>0</v>
      </c>
      <c r="L154" s="72"/>
      <c r="M154" s="72">
        <v>21</v>
      </c>
      <c r="N154" s="72">
        <v>0</v>
      </c>
      <c r="O154" s="72">
        <v>0</v>
      </c>
      <c r="P154" s="72">
        <v>14</v>
      </c>
      <c r="Q154" s="73">
        <f t="shared" si="10"/>
        <v>35</v>
      </c>
      <c r="R154" s="72">
        <v>0</v>
      </c>
      <c r="S154" s="73">
        <f t="shared" si="11"/>
        <v>35</v>
      </c>
      <c r="T154" s="72"/>
    </row>
    <row r="155" spans="1:20" ht="14.25" customHeight="1" x14ac:dyDescent="0.3">
      <c r="A155" t="s">
        <v>468</v>
      </c>
      <c r="B155" s="60" t="s">
        <v>469</v>
      </c>
      <c r="C155" t="s">
        <v>195</v>
      </c>
      <c r="D155" s="72">
        <v>13</v>
      </c>
      <c r="E155" s="72">
        <v>0</v>
      </c>
      <c r="F155" s="72">
        <v>0</v>
      </c>
      <c r="G155" s="72">
        <v>0</v>
      </c>
      <c r="H155" s="72">
        <v>0</v>
      </c>
      <c r="I155" s="73">
        <f t="shared" si="8"/>
        <v>13</v>
      </c>
      <c r="J155" s="72">
        <v>0</v>
      </c>
      <c r="K155" s="73">
        <f t="shared" si="9"/>
        <v>13</v>
      </c>
      <c r="L155" s="72"/>
      <c r="M155" s="72">
        <v>48</v>
      </c>
      <c r="N155" s="72">
        <v>4</v>
      </c>
      <c r="O155" s="72">
        <v>0</v>
      </c>
      <c r="P155" s="72">
        <v>10</v>
      </c>
      <c r="Q155" s="73">
        <f t="shared" si="10"/>
        <v>62</v>
      </c>
      <c r="R155" s="72">
        <v>0</v>
      </c>
      <c r="S155" s="73">
        <f t="shared" si="11"/>
        <v>62</v>
      </c>
      <c r="T155" s="72"/>
    </row>
    <row r="156" spans="1:20" ht="14.25" customHeight="1" x14ac:dyDescent="0.3">
      <c r="A156" t="s">
        <v>470</v>
      </c>
      <c r="B156" s="60" t="s">
        <v>471</v>
      </c>
      <c r="C156" t="s">
        <v>201</v>
      </c>
      <c r="D156" s="72">
        <v>11</v>
      </c>
      <c r="E156" s="72">
        <v>0</v>
      </c>
      <c r="F156" s="72">
        <v>0</v>
      </c>
      <c r="G156" s="72">
        <v>17</v>
      </c>
      <c r="H156" s="72">
        <v>33</v>
      </c>
      <c r="I156" s="73">
        <f t="shared" si="8"/>
        <v>61</v>
      </c>
      <c r="J156" s="72">
        <v>25</v>
      </c>
      <c r="K156" s="73">
        <f t="shared" si="9"/>
        <v>86</v>
      </c>
      <c r="L156" s="72"/>
      <c r="M156" s="72">
        <v>78</v>
      </c>
      <c r="N156" s="72">
        <v>0</v>
      </c>
      <c r="O156" s="72">
        <v>0</v>
      </c>
      <c r="P156" s="72">
        <v>87</v>
      </c>
      <c r="Q156" s="73">
        <f t="shared" si="10"/>
        <v>165</v>
      </c>
      <c r="R156" s="72">
        <v>9</v>
      </c>
      <c r="S156" s="73">
        <f t="shared" si="11"/>
        <v>174</v>
      </c>
      <c r="T156" s="72"/>
    </row>
    <row r="157" spans="1:20" ht="14.25" customHeight="1" x14ac:dyDescent="0.3">
      <c r="A157" t="s">
        <v>472</v>
      </c>
      <c r="B157" s="60" t="s">
        <v>473</v>
      </c>
      <c r="C157" t="s">
        <v>308</v>
      </c>
      <c r="D157" s="72">
        <v>161</v>
      </c>
      <c r="E157" s="72">
        <v>35</v>
      </c>
      <c r="F157" s="72">
        <v>0</v>
      </c>
      <c r="G157" s="72">
        <v>20</v>
      </c>
      <c r="H157" s="72">
        <v>0</v>
      </c>
      <c r="I157" s="73">
        <f t="shared" si="8"/>
        <v>216</v>
      </c>
      <c r="J157" s="72">
        <v>0</v>
      </c>
      <c r="K157" s="73">
        <f t="shared" si="9"/>
        <v>216</v>
      </c>
      <c r="L157" s="72"/>
      <c r="M157" s="72">
        <v>121</v>
      </c>
      <c r="N157" s="72">
        <v>16</v>
      </c>
      <c r="O157" s="72">
        <v>0</v>
      </c>
      <c r="P157" s="72">
        <v>57</v>
      </c>
      <c r="Q157" s="73">
        <f t="shared" si="10"/>
        <v>194</v>
      </c>
      <c r="R157" s="72">
        <v>10</v>
      </c>
      <c r="S157" s="73">
        <f t="shared" si="11"/>
        <v>204</v>
      </c>
      <c r="T157" s="72"/>
    </row>
    <row r="158" spans="1:20" ht="14.25" customHeight="1" x14ac:dyDescent="0.3">
      <c r="A158" t="s">
        <v>474</v>
      </c>
      <c r="B158" s="60" t="s">
        <v>475</v>
      </c>
      <c r="C158" t="s">
        <v>228</v>
      </c>
      <c r="D158" s="72">
        <v>39</v>
      </c>
      <c r="E158" s="72">
        <v>89</v>
      </c>
      <c r="F158" s="72">
        <v>0</v>
      </c>
      <c r="G158" s="72">
        <v>33</v>
      </c>
      <c r="H158" s="72">
        <v>0</v>
      </c>
      <c r="I158" s="73">
        <f t="shared" si="8"/>
        <v>161</v>
      </c>
      <c r="J158" s="72">
        <v>0</v>
      </c>
      <c r="K158" s="73">
        <f t="shared" si="9"/>
        <v>161</v>
      </c>
      <c r="L158" s="72"/>
      <c r="M158" s="72">
        <v>17</v>
      </c>
      <c r="N158" s="72">
        <v>0</v>
      </c>
      <c r="O158" s="72">
        <v>0</v>
      </c>
      <c r="P158" s="72">
        <v>44</v>
      </c>
      <c r="Q158" s="73">
        <f t="shared" si="10"/>
        <v>61</v>
      </c>
      <c r="R158" s="72">
        <v>44</v>
      </c>
      <c r="S158" s="73">
        <f t="shared" si="11"/>
        <v>105</v>
      </c>
      <c r="T158" s="72"/>
    </row>
    <row r="159" spans="1:20" ht="14.25" customHeight="1" x14ac:dyDescent="0.3">
      <c r="A159" t="s">
        <v>764</v>
      </c>
      <c r="B159" s="60" t="s">
        <v>765</v>
      </c>
      <c r="C159" t="s">
        <v>243</v>
      </c>
      <c r="D159" s="72">
        <v>0</v>
      </c>
      <c r="E159" s="72">
        <v>0</v>
      </c>
      <c r="F159" s="72">
        <v>0</v>
      </c>
      <c r="G159" s="72">
        <v>12</v>
      </c>
      <c r="H159" s="72">
        <v>0</v>
      </c>
      <c r="I159" s="73">
        <f t="shared" si="8"/>
        <v>12</v>
      </c>
      <c r="J159" s="72">
        <v>5</v>
      </c>
      <c r="K159" s="73">
        <f t="shared" si="9"/>
        <v>17</v>
      </c>
      <c r="L159" s="72"/>
      <c r="M159" s="72">
        <v>2</v>
      </c>
      <c r="N159" s="72">
        <v>0</v>
      </c>
      <c r="O159" s="72">
        <v>0</v>
      </c>
      <c r="P159" s="72">
        <v>12</v>
      </c>
      <c r="Q159" s="73">
        <f t="shared" si="10"/>
        <v>14</v>
      </c>
      <c r="R159" s="72">
        <v>0</v>
      </c>
      <c r="S159" s="73">
        <f t="shared" si="11"/>
        <v>14</v>
      </c>
      <c r="T159" s="72"/>
    </row>
    <row r="160" spans="1:20" ht="14.25" customHeight="1" x14ac:dyDescent="0.3">
      <c r="A160" t="s">
        <v>476</v>
      </c>
      <c r="B160" s="60" t="s">
        <v>477</v>
      </c>
      <c r="C160" t="s">
        <v>243</v>
      </c>
      <c r="D160" s="72">
        <v>0</v>
      </c>
      <c r="E160" s="72">
        <v>0</v>
      </c>
      <c r="F160" s="72">
        <v>0</v>
      </c>
      <c r="G160" s="72">
        <v>0</v>
      </c>
      <c r="H160" s="72">
        <v>0</v>
      </c>
      <c r="I160" s="73">
        <f t="shared" si="8"/>
        <v>0</v>
      </c>
      <c r="J160" s="72">
        <v>0</v>
      </c>
      <c r="K160" s="73">
        <f t="shared" si="9"/>
        <v>0</v>
      </c>
      <c r="L160" s="72"/>
      <c r="M160" s="72">
        <v>0</v>
      </c>
      <c r="N160" s="72">
        <v>0</v>
      </c>
      <c r="O160" s="72">
        <v>0</v>
      </c>
      <c r="P160" s="72">
        <v>0</v>
      </c>
      <c r="Q160" s="73">
        <f t="shared" si="10"/>
        <v>0</v>
      </c>
      <c r="R160" s="72">
        <v>2</v>
      </c>
      <c r="S160" s="73">
        <f t="shared" si="11"/>
        <v>2</v>
      </c>
      <c r="T160" s="72"/>
    </row>
    <row r="161" spans="1:20" ht="14.25" customHeight="1" x14ac:dyDescent="0.3">
      <c r="A161" t="s">
        <v>478</v>
      </c>
      <c r="B161" s="60" t="s">
        <v>479</v>
      </c>
      <c r="C161" t="s">
        <v>201</v>
      </c>
      <c r="D161" s="72">
        <v>3</v>
      </c>
      <c r="E161" s="72">
        <v>0</v>
      </c>
      <c r="F161" s="72">
        <v>0</v>
      </c>
      <c r="G161" s="72">
        <v>9</v>
      </c>
      <c r="H161" s="72">
        <v>0</v>
      </c>
      <c r="I161" s="73">
        <f t="shared" si="8"/>
        <v>12</v>
      </c>
      <c r="J161" s="72">
        <v>0</v>
      </c>
      <c r="K161" s="73">
        <f t="shared" si="9"/>
        <v>12</v>
      </c>
      <c r="L161" s="72"/>
      <c r="M161" s="72">
        <v>6</v>
      </c>
      <c r="N161" s="72">
        <v>6</v>
      </c>
      <c r="O161" s="72">
        <v>0</v>
      </c>
      <c r="P161" s="72">
        <v>33</v>
      </c>
      <c r="Q161" s="73">
        <f t="shared" si="10"/>
        <v>45</v>
      </c>
      <c r="R161" s="72">
        <v>50</v>
      </c>
      <c r="S161" s="73">
        <f t="shared" si="11"/>
        <v>95</v>
      </c>
      <c r="T161" s="72"/>
    </row>
    <row r="162" spans="1:20" ht="14.25" customHeight="1" x14ac:dyDescent="0.3">
      <c r="A162" t="s">
        <v>480</v>
      </c>
      <c r="B162" s="60" t="s">
        <v>481</v>
      </c>
      <c r="C162" t="s">
        <v>215</v>
      </c>
      <c r="D162" s="72">
        <v>0</v>
      </c>
      <c r="E162" s="72">
        <v>0</v>
      </c>
      <c r="F162" s="72">
        <v>0</v>
      </c>
      <c r="G162" s="72">
        <v>0</v>
      </c>
      <c r="H162" s="72">
        <v>0</v>
      </c>
      <c r="I162" s="73">
        <f t="shared" si="8"/>
        <v>0</v>
      </c>
      <c r="J162" s="72">
        <v>0</v>
      </c>
      <c r="K162" s="73">
        <f t="shared" si="9"/>
        <v>0</v>
      </c>
      <c r="L162" s="72"/>
      <c r="M162" s="72">
        <v>60</v>
      </c>
      <c r="N162" s="72">
        <v>0</v>
      </c>
      <c r="O162" s="72">
        <v>0</v>
      </c>
      <c r="P162" s="72">
        <v>0</v>
      </c>
      <c r="Q162" s="73">
        <f t="shared" si="10"/>
        <v>60</v>
      </c>
      <c r="R162" s="72">
        <v>0</v>
      </c>
      <c r="S162" s="73">
        <f t="shared" si="11"/>
        <v>60</v>
      </c>
      <c r="T162" s="72"/>
    </row>
    <row r="163" spans="1:20" ht="14.25" customHeight="1" x14ac:dyDescent="0.3">
      <c r="A163" t="s">
        <v>482</v>
      </c>
      <c r="B163" s="60" t="s">
        <v>483</v>
      </c>
      <c r="C163" t="s">
        <v>212</v>
      </c>
      <c r="D163" s="72">
        <v>8</v>
      </c>
      <c r="E163" s="72">
        <v>5</v>
      </c>
      <c r="F163" s="72">
        <v>0</v>
      </c>
      <c r="G163" s="72">
        <v>0</v>
      </c>
      <c r="H163" s="72">
        <v>0</v>
      </c>
      <c r="I163" s="73">
        <f t="shared" si="8"/>
        <v>13</v>
      </c>
      <c r="J163" s="72">
        <v>0</v>
      </c>
      <c r="K163" s="73">
        <f t="shared" si="9"/>
        <v>13</v>
      </c>
      <c r="L163" s="72"/>
      <c r="M163" s="72">
        <v>67</v>
      </c>
      <c r="N163" s="72">
        <v>76</v>
      </c>
      <c r="O163" s="72">
        <v>0</v>
      </c>
      <c r="P163" s="72">
        <v>26</v>
      </c>
      <c r="Q163" s="73">
        <f t="shared" si="10"/>
        <v>169</v>
      </c>
      <c r="R163" s="72">
        <v>0</v>
      </c>
      <c r="S163" s="73">
        <f t="shared" si="11"/>
        <v>169</v>
      </c>
      <c r="T163" s="72"/>
    </row>
    <row r="164" spans="1:20" ht="14.25" customHeight="1" x14ac:dyDescent="0.3">
      <c r="A164" t="s">
        <v>484</v>
      </c>
      <c r="B164" s="60" t="s">
        <v>485</v>
      </c>
      <c r="C164" t="s">
        <v>201</v>
      </c>
      <c r="D164" s="72">
        <v>57</v>
      </c>
      <c r="E164" s="72">
        <v>0</v>
      </c>
      <c r="F164" s="72">
        <v>0</v>
      </c>
      <c r="G164" s="72">
        <v>0</v>
      </c>
      <c r="H164" s="72">
        <v>0</v>
      </c>
      <c r="I164" s="73">
        <f t="shared" si="8"/>
        <v>57</v>
      </c>
      <c r="J164" s="72">
        <v>0</v>
      </c>
      <c r="K164" s="73">
        <f t="shared" si="9"/>
        <v>57</v>
      </c>
      <c r="L164" s="72"/>
      <c r="M164" s="72">
        <v>13</v>
      </c>
      <c r="N164" s="72">
        <v>0</v>
      </c>
      <c r="O164" s="72">
        <v>0</v>
      </c>
      <c r="P164" s="72">
        <v>21</v>
      </c>
      <c r="Q164" s="73">
        <f t="shared" si="10"/>
        <v>34</v>
      </c>
      <c r="R164" s="72">
        <v>0</v>
      </c>
      <c r="S164" s="73">
        <f t="shared" si="11"/>
        <v>34</v>
      </c>
      <c r="T164" s="72"/>
    </row>
    <row r="165" spans="1:20" ht="14.25" customHeight="1" x14ac:dyDescent="0.3">
      <c r="A165" t="s">
        <v>486</v>
      </c>
      <c r="B165" s="60" t="s">
        <v>487</v>
      </c>
      <c r="C165" t="s">
        <v>215</v>
      </c>
      <c r="D165" s="72">
        <v>18</v>
      </c>
      <c r="E165" s="72">
        <v>0</v>
      </c>
      <c r="F165" s="72">
        <v>0</v>
      </c>
      <c r="G165" s="72">
        <v>1</v>
      </c>
      <c r="H165" s="72">
        <v>0</v>
      </c>
      <c r="I165" s="73">
        <f t="shared" si="8"/>
        <v>19</v>
      </c>
      <c r="J165" s="72">
        <v>5</v>
      </c>
      <c r="K165" s="73">
        <f t="shared" si="9"/>
        <v>24</v>
      </c>
      <c r="L165" s="72"/>
      <c r="M165" s="72">
        <v>113</v>
      </c>
      <c r="N165" s="72">
        <v>0</v>
      </c>
      <c r="O165" s="72">
        <v>0</v>
      </c>
      <c r="P165" s="72">
        <v>23</v>
      </c>
      <c r="Q165" s="73">
        <f t="shared" si="10"/>
        <v>136</v>
      </c>
      <c r="R165" s="72">
        <v>2</v>
      </c>
      <c r="S165" s="73">
        <f t="shared" si="11"/>
        <v>138</v>
      </c>
      <c r="T165" s="72"/>
    </row>
    <row r="166" spans="1:20" ht="14.25" customHeight="1" x14ac:dyDescent="0.3">
      <c r="A166" t="s">
        <v>488</v>
      </c>
      <c r="B166" s="60" t="s">
        <v>489</v>
      </c>
      <c r="C166" t="s">
        <v>212</v>
      </c>
      <c r="D166" s="72">
        <v>30</v>
      </c>
      <c r="E166" s="72">
        <v>0</v>
      </c>
      <c r="F166" s="72">
        <v>0</v>
      </c>
      <c r="G166" s="72">
        <v>29</v>
      </c>
      <c r="H166" s="72">
        <v>0</v>
      </c>
      <c r="I166" s="73">
        <f t="shared" si="8"/>
        <v>59</v>
      </c>
      <c r="J166" s="72">
        <v>0</v>
      </c>
      <c r="K166" s="73">
        <f t="shared" si="9"/>
        <v>59</v>
      </c>
      <c r="L166" s="72"/>
      <c r="M166" s="72">
        <v>61</v>
      </c>
      <c r="N166" s="72">
        <v>30</v>
      </c>
      <c r="O166" s="72">
        <v>0</v>
      </c>
      <c r="P166" s="72">
        <v>64</v>
      </c>
      <c r="Q166" s="73">
        <f t="shared" si="10"/>
        <v>155</v>
      </c>
      <c r="R166" s="72">
        <v>9</v>
      </c>
      <c r="S166" s="73">
        <f t="shared" si="11"/>
        <v>164</v>
      </c>
      <c r="T166" s="72"/>
    </row>
    <row r="167" spans="1:20" ht="14.25" customHeight="1" x14ac:dyDescent="0.3">
      <c r="A167" t="s">
        <v>492</v>
      </c>
      <c r="B167" s="60" t="s">
        <v>493</v>
      </c>
      <c r="C167" t="s">
        <v>243</v>
      </c>
      <c r="D167" s="72">
        <v>5</v>
      </c>
      <c r="E167" s="72">
        <v>7</v>
      </c>
      <c r="F167" s="72">
        <v>25</v>
      </c>
      <c r="G167" s="72">
        <v>21</v>
      </c>
      <c r="H167" s="72">
        <v>44</v>
      </c>
      <c r="I167" s="73">
        <f t="shared" si="8"/>
        <v>102</v>
      </c>
      <c r="J167" s="72">
        <v>234</v>
      </c>
      <c r="K167" s="73">
        <f t="shared" si="9"/>
        <v>336</v>
      </c>
      <c r="L167" s="72"/>
      <c r="M167" s="72">
        <v>35</v>
      </c>
      <c r="N167" s="72">
        <v>0</v>
      </c>
      <c r="O167" s="72">
        <v>0</v>
      </c>
      <c r="P167" s="72">
        <v>43</v>
      </c>
      <c r="Q167" s="73">
        <f t="shared" si="10"/>
        <v>78</v>
      </c>
      <c r="R167" s="72">
        <v>55</v>
      </c>
      <c r="S167" s="73">
        <f t="shared" si="11"/>
        <v>133</v>
      </c>
      <c r="T167" s="72"/>
    </row>
    <row r="168" spans="1:20" ht="14.25" customHeight="1" x14ac:dyDescent="0.3">
      <c r="A168" t="s">
        <v>494</v>
      </c>
      <c r="B168" s="60" t="s">
        <v>495</v>
      </c>
      <c r="C168" t="s">
        <v>308</v>
      </c>
      <c r="D168" s="72">
        <v>60</v>
      </c>
      <c r="E168" s="72">
        <v>1</v>
      </c>
      <c r="F168" s="72">
        <v>0</v>
      </c>
      <c r="G168" s="72">
        <v>18</v>
      </c>
      <c r="H168" s="72">
        <v>0</v>
      </c>
      <c r="I168" s="73">
        <f t="shared" si="8"/>
        <v>79</v>
      </c>
      <c r="J168" s="72">
        <v>50</v>
      </c>
      <c r="K168" s="73">
        <f t="shared" si="9"/>
        <v>129</v>
      </c>
      <c r="L168" s="72"/>
      <c r="M168" s="72">
        <v>28</v>
      </c>
      <c r="N168" s="72">
        <v>1</v>
      </c>
      <c r="O168" s="72">
        <v>0</v>
      </c>
      <c r="P168" s="72">
        <v>8</v>
      </c>
      <c r="Q168" s="73">
        <f t="shared" si="10"/>
        <v>37</v>
      </c>
      <c r="R168" s="72">
        <v>0</v>
      </c>
      <c r="S168" s="73">
        <f t="shared" si="11"/>
        <v>37</v>
      </c>
      <c r="T168" s="72"/>
    </row>
    <row r="169" spans="1:20" ht="14.25" customHeight="1" x14ac:dyDescent="0.3">
      <c r="A169" t="s">
        <v>496</v>
      </c>
      <c r="B169" s="60" t="s">
        <v>497</v>
      </c>
      <c r="C169" t="s">
        <v>228</v>
      </c>
      <c r="D169" s="72">
        <v>14</v>
      </c>
      <c r="E169" s="72">
        <v>0</v>
      </c>
      <c r="F169" s="72">
        <v>0</v>
      </c>
      <c r="G169" s="72">
        <v>0</v>
      </c>
      <c r="H169" s="72">
        <v>4</v>
      </c>
      <c r="I169" s="73">
        <f t="shared" si="8"/>
        <v>18</v>
      </c>
      <c r="J169" s="72">
        <v>0</v>
      </c>
      <c r="K169" s="73">
        <f t="shared" si="9"/>
        <v>18</v>
      </c>
      <c r="L169" s="72"/>
      <c r="M169" s="72">
        <v>12</v>
      </c>
      <c r="N169" s="72">
        <v>0</v>
      </c>
      <c r="O169" s="72">
        <v>0</v>
      </c>
      <c r="P169" s="72">
        <v>6</v>
      </c>
      <c r="Q169" s="73">
        <f t="shared" si="10"/>
        <v>18</v>
      </c>
      <c r="R169" s="72">
        <v>23</v>
      </c>
      <c r="S169" s="73">
        <f t="shared" si="11"/>
        <v>41</v>
      </c>
      <c r="T169" s="72"/>
    </row>
    <row r="170" spans="1:20" ht="14.25" customHeight="1" x14ac:dyDescent="0.3">
      <c r="A170" t="s">
        <v>498</v>
      </c>
      <c r="B170" s="60" t="s">
        <v>499</v>
      </c>
      <c r="C170" t="s">
        <v>201</v>
      </c>
      <c r="D170" s="72">
        <v>33</v>
      </c>
      <c r="E170" s="72">
        <v>0</v>
      </c>
      <c r="F170" s="72">
        <v>0</v>
      </c>
      <c r="G170" s="72">
        <v>17</v>
      </c>
      <c r="H170" s="72">
        <v>0</v>
      </c>
      <c r="I170" s="73">
        <f t="shared" si="8"/>
        <v>50</v>
      </c>
      <c r="J170" s="72">
        <v>0</v>
      </c>
      <c r="K170" s="73">
        <f t="shared" si="9"/>
        <v>50</v>
      </c>
      <c r="L170" s="72"/>
      <c r="M170" s="72">
        <v>33</v>
      </c>
      <c r="N170" s="72">
        <v>0</v>
      </c>
      <c r="O170" s="72">
        <v>3</v>
      </c>
      <c r="P170" s="72">
        <v>18</v>
      </c>
      <c r="Q170" s="73">
        <f t="shared" si="10"/>
        <v>54</v>
      </c>
      <c r="R170" s="72">
        <v>21</v>
      </c>
      <c r="S170" s="73">
        <f t="shared" si="11"/>
        <v>75</v>
      </c>
      <c r="T170" s="72"/>
    </row>
    <row r="171" spans="1:20" ht="14.25" customHeight="1" x14ac:dyDescent="0.3">
      <c r="A171" t="s">
        <v>500</v>
      </c>
      <c r="B171" s="60" t="s">
        <v>501</v>
      </c>
      <c r="C171" t="s">
        <v>201</v>
      </c>
      <c r="D171" s="72">
        <v>16</v>
      </c>
      <c r="E171" s="72">
        <v>0</v>
      </c>
      <c r="F171" s="72">
        <v>0</v>
      </c>
      <c r="G171" s="72">
        <v>26</v>
      </c>
      <c r="H171" s="72">
        <v>118</v>
      </c>
      <c r="I171" s="73">
        <f t="shared" si="8"/>
        <v>160</v>
      </c>
      <c r="J171" s="72">
        <v>140</v>
      </c>
      <c r="K171" s="73">
        <f t="shared" si="9"/>
        <v>300</v>
      </c>
      <c r="L171" s="72"/>
      <c r="M171" s="72">
        <v>67</v>
      </c>
      <c r="N171" s="72">
        <v>5</v>
      </c>
      <c r="O171" s="72">
        <v>0</v>
      </c>
      <c r="P171" s="72">
        <v>29</v>
      </c>
      <c r="Q171" s="73">
        <f t="shared" si="10"/>
        <v>101</v>
      </c>
      <c r="R171" s="72">
        <v>46</v>
      </c>
      <c r="S171" s="73">
        <f t="shared" si="11"/>
        <v>147</v>
      </c>
      <c r="T171" s="72"/>
    </row>
    <row r="172" spans="1:20" ht="14.25" customHeight="1" x14ac:dyDescent="0.3">
      <c r="A172" t="s">
        <v>502</v>
      </c>
      <c r="B172" s="60" t="s">
        <v>503</v>
      </c>
      <c r="C172" t="s">
        <v>308</v>
      </c>
      <c r="D172" s="72">
        <v>93</v>
      </c>
      <c r="E172" s="72">
        <v>3</v>
      </c>
      <c r="F172" s="72">
        <v>4</v>
      </c>
      <c r="G172" s="72">
        <v>59</v>
      </c>
      <c r="H172" s="72">
        <v>32</v>
      </c>
      <c r="I172" s="73">
        <f t="shared" si="8"/>
        <v>191</v>
      </c>
      <c r="J172" s="72">
        <v>45</v>
      </c>
      <c r="K172" s="73">
        <f t="shared" si="9"/>
        <v>236</v>
      </c>
      <c r="L172" s="72"/>
      <c r="M172" s="72">
        <v>72</v>
      </c>
      <c r="N172" s="72">
        <v>5</v>
      </c>
      <c r="O172" s="72">
        <v>3</v>
      </c>
      <c r="P172" s="72">
        <v>53</v>
      </c>
      <c r="Q172" s="73">
        <f t="shared" si="10"/>
        <v>133</v>
      </c>
      <c r="R172" s="72">
        <v>63</v>
      </c>
      <c r="S172" s="73">
        <f t="shared" si="11"/>
        <v>196</v>
      </c>
      <c r="T172" s="72"/>
    </row>
    <row r="173" spans="1:20" ht="14.25" customHeight="1" x14ac:dyDescent="0.3">
      <c r="A173" t="s">
        <v>504</v>
      </c>
      <c r="B173" s="60" t="s">
        <v>505</v>
      </c>
      <c r="C173" t="s">
        <v>212</v>
      </c>
      <c r="D173" s="72">
        <v>13</v>
      </c>
      <c r="E173" s="72">
        <v>0</v>
      </c>
      <c r="F173" s="72">
        <v>0</v>
      </c>
      <c r="G173" s="72">
        <v>1</v>
      </c>
      <c r="H173" s="72">
        <v>0</v>
      </c>
      <c r="I173" s="73">
        <f t="shared" si="8"/>
        <v>14</v>
      </c>
      <c r="J173" s="72">
        <v>22</v>
      </c>
      <c r="K173" s="73">
        <f t="shared" si="9"/>
        <v>36</v>
      </c>
      <c r="L173" s="72"/>
      <c r="M173" s="72">
        <v>0</v>
      </c>
      <c r="N173" s="72">
        <v>0</v>
      </c>
      <c r="O173" s="72">
        <v>0</v>
      </c>
      <c r="P173" s="72">
        <v>0</v>
      </c>
      <c r="Q173" s="73">
        <f t="shared" si="10"/>
        <v>0</v>
      </c>
      <c r="R173" s="72">
        <v>8</v>
      </c>
      <c r="S173" s="73">
        <f t="shared" si="11"/>
        <v>8</v>
      </c>
      <c r="T173" s="72"/>
    </row>
    <row r="174" spans="1:20" ht="14.25" customHeight="1" x14ac:dyDescent="0.3">
      <c r="A174" t="s">
        <v>506</v>
      </c>
      <c r="B174" s="60" t="s">
        <v>507</v>
      </c>
      <c r="C174" t="s">
        <v>201</v>
      </c>
      <c r="D174" s="72">
        <v>75</v>
      </c>
      <c r="E174" s="72">
        <v>0</v>
      </c>
      <c r="F174" s="72">
        <v>0</v>
      </c>
      <c r="G174" s="72">
        <v>0</v>
      </c>
      <c r="H174" s="72">
        <v>17</v>
      </c>
      <c r="I174" s="73">
        <f t="shared" si="8"/>
        <v>92</v>
      </c>
      <c r="J174" s="72">
        <v>0</v>
      </c>
      <c r="K174" s="73">
        <f t="shared" si="9"/>
        <v>92</v>
      </c>
      <c r="L174" s="72"/>
      <c r="M174" s="72">
        <v>31</v>
      </c>
      <c r="N174" s="72">
        <v>0</v>
      </c>
      <c r="O174" s="72">
        <v>0</v>
      </c>
      <c r="P174" s="72">
        <v>0</v>
      </c>
      <c r="Q174" s="73">
        <f t="shared" si="10"/>
        <v>31</v>
      </c>
      <c r="R174" s="72">
        <v>0</v>
      </c>
      <c r="S174" s="73">
        <f t="shared" si="11"/>
        <v>31</v>
      </c>
      <c r="T174" s="72"/>
    </row>
    <row r="175" spans="1:20" ht="14.25" customHeight="1" x14ac:dyDescent="0.3">
      <c r="A175" t="s">
        <v>508</v>
      </c>
      <c r="B175" s="60" t="s">
        <v>509</v>
      </c>
      <c r="C175" t="s">
        <v>228</v>
      </c>
      <c r="D175" s="72">
        <v>38</v>
      </c>
      <c r="E175" s="72">
        <v>0</v>
      </c>
      <c r="F175" s="72">
        <v>0</v>
      </c>
      <c r="G175" s="72">
        <v>0</v>
      </c>
      <c r="H175" s="72">
        <v>0</v>
      </c>
      <c r="I175" s="73">
        <f t="shared" si="8"/>
        <v>38</v>
      </c>
      <c r="J175" s="72">
        <v>144</v>
      </c>
      <c r="K175" s="73">
        <f t="shared" si="9"/>
        <v>182</v>
      </c>
      <c r="L175" s="72"/>
      <c r="M175" s="72">
        <v>51</v>
      </c>
      <c r="N175" s="72">
        <v>0</v>
      </c>
      <c r="O175" s="72">
        <v>0</v>
      </c>
      <c r="P175" s="72">
        <v>34</v>
      </c>
      <c r="Q175" s="73">
        <f t="shared" si="10"/>
        <v>85</v>
      </c>
      <c r="R175" s="72">
        <v>15</v>
      </c>
      <c r="S175" s="73">
        <f t="shared" si="11"/>
        <v>100</v>
      </c>
      <c r="T175" s="72"/>
    </row>
    <row r="176" spans="1:20" ht="14.25" customHeight="1" x14ac:dyDescent="0.3">
      <c r="A176" t="s">
        <v>510</v>
      </c>
      <c r="B176" s="60" t="s">
        <v>511</v>
      </c>
      <c r="C176" t="s">
        <v>201</v>
      </c>
      <c r="D176" s="72">
        <v>11</v>
      </c>
      <c r="E176" s="72">
        <v>0</v>
      </c>
      <c r="F176" s="72">
        <v>0</v>
      </c>
      <c r="G176" s="72">
        <v>29</v>
      </c>
      <c r="H176" s="72">
        <v>0</v>
      </c>
      <c r="I176" s="73">
        <f t="shared" si="8"/>
        <v>40</v>
      </c>
      <c r="J176" s="72">
        <v>0</v>
      </c>
      <c r="K176" s="73">
        <f t="shared" si="9"/>
        <v>40</v>
      </c>
      <c r="L176" s="72"/>
      <c r="M176" s="72">
        <v>31</v>
      </c>
      <c r="N176" s="72">
        <v>0</v>
      </c>
      <c r="O176" s="72">
        <v>0</v>
      </c>
      <c r="P176" s="72">
        <v>3</v>
      </c>
      <c r="Q176" s="73">
        <f t="shared" si="10"/>
        <v>34</v>
      </c>
      <c r="R176" s="72">
        <v>0</v>
      </c>
      <c r="S176" s="73">
        <f t="shared" si="11"/>
        <v>34</v>
      </c>
      <c r="T176" s="72"/>
    </row>
    <row r="177" spans="1:20" ht="14.25" customHeight="1" x14ac:dyDescent="0.3">
      <c r="A177" t="s">
        <v>512</v>
      </c>
      <c r="B177" s="60" t="s">
        <v>513</v>
      </c>
      <c r="C177" t="s">
        <v>198</v>
      </c>
      <c r="D177" s="72">
        <v>103</v>
      </c>
      <c r="E177" s="72">
        <v>1</v>
      </c>
      <c r="F177" s="72">
        <v>0</v>
      </c>
      <c r="G177" s="72">
        <v>36</v>
      </c>
      <c r="H177" s="72">
        <v>97</v>
      </c>
      <c r="I177" s="73">
        <f t="shared" si="8"/>
        <v>237</v>
      </c>
      <c r="J177" s="72">
        <v>0</v>
      </c>
      <c r="K177" s="73">
        <f t="shared" si="9"/>
        <v>237</v>
      </c>
      <c r="L177" s="72"/>
      <c r="M177" s="72">
        <v>107</v>
      </c>
      <c r="N177" s="72">
        <v>0</v>
      </c>
      <c r="O177" s="72">
        <v>0</v>
      </c>
      <c r="P177" s="72">
        <v>17</v>
      </c>
      <c r="Q177" s="73">
        <f t="shared" si="10"/>
        <v>124</v>
      </c>
      <c r="R177" s="72">
        <v>0</v>
      </c>
      <c r="S177" s="73">
        <f t="shared" si="11"/>
        <v>124</v>
      </c>
      <c r="T177" s="72"/>
    </row>
    <row r="178" spans="1:20" ht="14.25" customHeight="1" x14ac:dyDescent="0.3">
      <c r="A178" t="s">
        <v>766</v>
      </c>
      <c r="B178" s="60" t="s">
        <v>767</v>
      </c>
      <c r="C178" t="s">
        <v>195</v>
      </c>
      <c r="D178" s="72">
        <v>0</v>
      </c>
      <c r="E178" s="72">
        <v>34</v>
      </c>
      <c r="F178" s="72">
        <v>0</v>
      </c>
      <c r="G178" s="72">
        <v>28</v>
      </c>
      <c r="H178" s="72">
        <v>0</v>
      </c>
      <c r="I178" s="73">
        <f t="shared" si="8"/>
        <v>62</v>
      </c>
      <c r="J178" s="72">
        <v>14</v>
      </c>
      <c r="K178" s="73">
        <f t="shared" si="9"/>
        <v>76</v>
      </c>
      <c r="L178" s="72"/>
      <c r="M178" s="72">
        <v>0</v>
      </c>
      <c r="N178" s="72">
        <v>19</v>
      </c>
      <c r="O178" s="72">
        <v>0</v>
      </c>
      <c r="P178" s="72">
        <v>29</v>
      </c>
      <c r="Q178" s="73">
        <f t="shared" si="10"/>
        <v>48</v>
      </c>
      <c r="R178" s="72">
        <v>0</v>
      </c>
      <c r="S178" s="73">
        <f t="shared" si="11"/>
        <v>48</v>
      </c>
      <c r="T178" s="72"/>
    </row>
    <row r="179" spans="1:20" ht="14.25" customHeight="1" x14ac:dyDescent="0.3">
      <c r="A179" t="s">
        <v>514</v>
      </c>
      <c r="B179" s="60" t="s">
        <v>515</v>
      </c>
      <c r="C179" t="s">
        <v>198</v>
      </c>
      <c r="D179" s="72">
        <v>16</v>
      </c>
      <c r="E179" s="72">
        <v>0</v>
      </c>
      <c r="F179" s="72">
        <v>0</v>
      </c>
      <c r="G179" s="72">
        <v>0</v>
      </c>
      <c r="H179" s="72">
        <v>114</v>
      </c>
      <c r="I179" s="73">
        <f t="shared" si="8"/>
        <v>130</v>
      </c>
      <c r="J179" s="72">
        <v>0</v>
      </c>
      <c r="K179" s="73">
        <f t="shared" si="9"/>
        <v>130</v>
      </c>
      <c r="L179" s="72"/>
      <c r="M179" s="72">
        <v>21</v>
      </c>
      <c r="N179" s="72">
        <v>0</v>
      </c>
      <c r="O179" s="72">
        <v>0</v>
      </c>
      <c r="P179" s="72">
        <v>0</v>
      </c>
      <c r="Q179" s="73">
        <f t="shared" si="10"/>
        <v>21</v>
      </c>
      <c r="R179" s="72">
        <v>7</v>
      </c>
      <c r="S179" s="73">
        <f t="shared" si="11"/>
        <v>28</v>
      </c>
      <c r="T179" s="72"/>
    </row>
    <row r="180" spans="1:20" ht="14.25" customHeight="1" x14ac:dyDescent="0.3">
      <c r="A180" t="s">
        <v>516</v>
      </c>
      <c r="B180" s="60" t="s">
        <v>517</v>
      </c>
      <c r="C180" t="s">
        <v>212</v>
      </c>
      <c r="D180" s="72">
        <v>55</v>
      </c>
      <c r="E180" s="72">
        <v>0</v>
      </c>
      <c r="F180" s="72">
        <v>0</v>
      </c>
      <c r="G180" s="72">
        <v>5</v>
      </c>
      <c r="H180" s="72">
        <v>87</v>
      </c>
      <c r="I180" s="73">
        <f t="shared" si="8"/>
        <v>147</v>
      </c>
      <c r="J180" s="72">
        <v>0</v>
      </c>
      <c r="K180" s="73">
        <f t="shared" si="9"/>
        <v>147</v>
      </c>
      <c r="L180" s="72"/>
      <c r="M180" s="72">
        <v>86</v>
      </c>
      <c r="N180" s="72">
        <v>0</v>
      </c>
      <c r="O180" s="72">
        <v>0</v>
      </c>
      <c r="P180" s="72">
        <v>141</v>
      </c>
      <c r="Q180" s="73">
        <f t="shared" si="10"/>
        <v>227</v>
      </c>
      <c r="R180" s="72">
        <v>35</v>
      </c>
      <c r="S180" s="73">
        <f t="shared" si="11"/>
        <v>262</v>
      </c>
      <c r="T180" s="72"/>
    </row>
    <row r="181" spans="1:20" ht="14.25" customHeight="1" x14ac:dyDescent="0.3">
      <c r="A181" t="s">
        <v>518</v>
      </c>
      <c r="B181" s="60" t="s">
        <v>519</v>
      </c>
      <c r="C181" t="s">
        <v>243</v>
      </c>
      <c r="D181" s="72">
        <v>25</v>
      </c>
      <c r="E181" s="72">
        <v>0</v>
      </c>
      <c r="F181" s="72">
        <v>0</v>
      </c>
      <c r="G181" s="72">
        <v>2</v>
      </c>
      <c r="H181" s="72">
        <v>39</v>
      </c>
      <c r="I181" s="73">
        <f t="shared" si="8"/>
        <v>66</v>
      </c>
      <c r="J181" s="72">
        <v>0</v>
      </c>
      <c r="K181" s="73">
        <f t="shared" si="9"/>
        <v>66</v>
      </c>
      <c r="L181" s="72"/>
      <c r="M181" s="72">
        <v>26</v>
      </c>
      <c r="N181" s="72">
        <v>14</v>
      </c>
      <c r="O181" s="72">
        <v>0</v>
      </c>
      <c r="P181" s="72">
        <v>25</v>
      </c>
      <c r="Q181" s="73">
        <f t="shared" si="10"/>
        <v>65</v>
      </c>
      <c r="R181" s="72">
        <v>47</v>
      </c>
      <c r="S181" s="73">
        <f t="shared" si="11"/>
        <v>112</v>
      </c>
      <c r="T181" s="72"/>
    </row>
    <row r="182" spans="1:20" ht="14.25" customHeight="1" x14ac:dyDescent="0.3">
      <c r="A182" t="s">
        <v>768</v>
      </c>
      <c r="B182" s="60" t="s">
        <v>769</v>
      </c>
      <c r="C182" t="s">
        <v>195</v>
      </c>
      <c r="D182" s="72">
        <v>0</v>
      </c>
      <c r="E182" s="72">
        <v>6</v>
      </c>
      <c r="F182" s="72">
        <v>0</v>
      </c>
      <c r="G182" s="72">
        <v>0</v>
      </c>
      <c r="H182" s="72">
        <v>183</v>
      </c>
      <c r="I182" s="73">
        <f t="shared" si="8"/>
        <v>189</v>
      </c>
      <c r="J182" s="72">
        <v>0</v>
      </c>
      <c r="K182" s="73">
        <f t="shared" si="9"/>
        <v>189</v>
      </c>
      <c r="L182" s="72"/>
      <c r="M182" s="72">
        <v>0</v>
      </c>
      <c r="N182" s="72">
        <v>0</v>
      </c>
      <c r="O182" s="72">
        <v>0</v>
      </c>
      <c r="P182" s="72">
        <v>0</v>
      </c>
      <c r="Q182" s="73">
        <f t="shared" si="10"/>
        <v>0</v>
      </c>
      <c r="R182" s="72">
        <v>0</v>
      </c>
      <c r="S182" s="73">
        <f t="shared" si="11"/>
        <v>0</v>
      </c>
      <c r="T182" s="72"/>
    </row>
    <row r="183" spans="1:20" ht="14.25" customHeight="1" x14ac:dyDescent="0.3">
      <c r="A183" t="s">
        <v>520</v>
      </c>
      <c r="B183" s="60" t="s">
        <v>521</v>
      </c>
      <c r="C183" t="s">
        <v>198</v>
      </c>
      <c r="D183" s="72">
        <v>14</v>
      </c>
      <c r="E183" s="72">
        <v>7</v>
      </c>
      <c r="F183" s="72">
        <v>14</v>
      </c>
      <c r="G183" s="72">
        <v>118</v>
      </c>
      <c r="H183" s="72">
        <v>89</v>
      </c>
      <c r="I183" s="73">
        <f t="shared" si="8"/>
        <v>242</v>
      </c>
      <c r="J183" s="72">
        <v>284</v>
      </c>
      <c r="K183" s="73">
        <f t="shared" si="9"/>
        <v>526</v>
      </c>
      <c r="L183" s="72"/>
      <c r="M183" s="72">
        <v>126</v>
      </c>
      <c r="N183" s="72">
        <v>2</v>
      </c>
      <c r="O183" s="72">
        <v>4</v>
      </c>
      <c r="P183" s="72">
        <v>23</v>
      </c>
      <c r="Q183" s="73">
        <f t="shared" si="10"/>
        <v>155</v>
      </c>
      <c r="R183" s="72">
        <v>163</v>
      </c>
      <c r="S183" s="73">
        <f t="shared" si="11"/>
        <v>318</v>
      </c>
      <c r="T183" s="72"/>
    </row>
    <row r="184" spans="1:20" ht="14.25" customHeight="1" x14ac:dyDescent="0.3">
      <c r="A184" t="s">
        <v>770</v>
      </c>
      <c r="B184" s="60" t="s">
        <v>771</v>
      </c>
      <c r="C184" t="s">
        <v>195</v>
      </c>
      <c r="D184" s="72">
        <v>0</v>
      </c>
      <c r="E184" s="72">
        <v>81</v>
      </c>
      <c r="F184" s="72">
        <v>0</v>
      </c>
      <c r="G184" s="72">
        <v>0</v>
      </c>
      <c r="H184" s="72">
        <v>9</v>
      </c>
      <c r="I184" s="73">
        <f t="shared" si="8"/>
        <v>90</v>
      </c>
      <c r="J184" s="72">
        <v>0</v>
      </c>
      <c r="K184" s="73">
        <f t="shared" si="9"/>
        <v>90</v>
      </c>
      <c r="L184" s="72"/>
      <c r="M184" s="72">
        <v>0</v>
      </c>
      <c r="N184" s="72">
        <v>0</v>
      </c>
      <c r="O184" s="72">
        <v>0</v>
      </c>
      <c r="P184" s="72">
        <v>18</v>
      </c>
      <c r="Q184" s="73">
        <f t="shared" si="10"/>
        <v>18</v>
      </c>
      <c r="R184" s="72">
        <v>0</v>
      </c>
      <c r="S184" s="73">
        <f t="shared" si="11"/>
        <v>18</v>
      </c>
      <c r="T184" s="72"/>
    </row>
    <row r="185" spans="1:20" ht="14.25" customHeight="1" x14ac:dyDescent="0.3">
      <c r="A185" t="s">
        <v>522</v>
      </c>
      <c r="B185" s="60" t="s">
        <v>523</v>
      </c>
      <c r="C185" t="s">
        <v>308</v>
      </c>
      <c r="D185" s="72">
        <v>47</v>
      </c>
      <c r="E185" s="72">
        <v>0</v>
      </c>
      <c r="F185" s="72">
        <v>0</v>
      </c>
      <c r="G185" s="72">
        <v>3</v>
      </c>
      <c r="H185" s="72">
        <v>10</v>
      </c>
      <c r="I185" s="73">
        <f t="shared" si="8"/>
        <v>60</v>
      </c>
      <c r="J185" s="72">
        <v>0</v>
      </c>
      <c r="K185" s="73">
        <f t="shared" si="9"/>
        <v>60</v>
      </c>
      <c r="L185" s="72"/>
      <c r="M185" s="72">
        <v>60</v>
      </c>
      <c r="N185" s="72">
        <v>0</v>
      </c>
      <c r="O185" s="72">
        <v>0</v>
      </c>
      <c r="P185" s="72">
        <v>19</v>
      </c>
      <c r="Q185" s="73">
        <f t="shared" si="10"/>
        <v>79</v>
      </c>
      <c r="R185" s="72">
        <v>11</v>
      </c>
      <c r="S185" s="73">
        <f t="shared" si="11"/>
        <v>90</v>
      </c>
      <c r="T185" s="72"/>
    </row>
    <row r="186" spans="1:20" ht="14.25" customHeight="1" x14ac:dyDescent="0.3">
      <c r="A186" t="s">
        <v>524</v>
      </c>
      <c r="B186" s="60" t="s">
        <v>525</v>
      </c>
      <c r="C186" t="s">
        <v>228</v>
      </c>
      <c r="D186" s="72">
        <v>0</v>
      </c>
      <c r="E186" s="72">
        <v>12</v>
      </c>
      <c r="F186" s="72">
        <v>0</v>
      </c>
      <c r="G186" s="72">
        <v>0</v>
      </c>
      <c r="H186" s="72">
        <v>49</v>
      </c>
      <c r="I186" s="73">
        <f t="shared" si="8"/>
        <v>61</v>
      </c>
      <c r="J186" s="72">
        <v>0</v>
      </c>
      <c r="K186" s="73">
        <f t="shared" si="9"/>
        <v>61</v>
      </c>
      <c r="L186" s="72"/>
      <c r="M186" s="72">
        <v>0</v>
      </c>
      <c r="N186" s="72">
        <v>3</v>
      </c>
      <c r="O186" s="72">
        <v>0</v>
      </c>
      <c r="P186" s="72">
        <v>9</v>
      </c>
      <c r="Q186" s="73">
        <f t="shared" si="10"/>
        <v>12</v>
      </c>
      <c r="R186" s="72">
        <v>10</v>
      </c>
      <c r="S186" s="73">
        <f t="shared" si="11"/>
        <v>22</v>
      </c>
      <c r="T186" s="72"/>
    </row>
    <row r="187" spans="1:20" ht="14.25" customHeight="1" x14ac:dyDescent="0.3">
      <c r="A187" t="s">
        <v>526</v>
      </c>
      <c r="B187" s="60" t="s">
        <v>527</v>
      </c>
      <c r="C187" t="s">
        <v>195</v>
      </c>
      <c r="D187" s="72">
        <v>0</v>
      </c>
      <c r="E187" s="72">
        <v>0</v>
      </c>
      <c r="F187" s="72">
        <v>0</v>
      </c>
      <c r="G187" s="72">
        <v>14</v>
      </c>
      <c r="H187" s="72">
        <v>0</v>
      </c>
      <c r="I187" s="73">
        <f t="shared" si="8"/>
        <v>14</v>
      </c>
      <c r="J187" s="72">
        <v>0</v>
      </c>
      <c r="K187" s="73">
        <f t="shared" si="9"/>
        <v>14</v>
      </c>
      <c r="L187" s="72"/>
      <c r="M187" s="72">
        <v>18</v>
      </c>
      <c r="N187" s="72">
        <v>0</v>
      </c>
      <c r="O187" s="72">
        <v>0</v>
      </c>
      <c r="P187" s="72">
        <v>58</v>
      </c>
      <c r="Q187" s="73">
        <f t="shared" si="10"/>
        <v>76</v>
      </c>
      <c r="R187" s="72">
        <v>0</v>
      </c>
      <c r="S187" s="73">
        <f t="shared" si="11"/>
        <v>76</v>
      </c>
      <c r="T187" s="72"/>
    </row>
    <row r="188" spans="1:20" ht="14.25" customHeight="1" x14ac:dyDescent="0.3">
      <c r="A188" t="s">
        <v>528</v>
      </c>
      <c r="B188" s="60" t="s">
        <v>529</v>
      </c>
      <c r="C188" t="s">
        <v>198</v>
      </c>
      <c r="D188" s="72">
        <v>9</v>
      </c>
      <c r="E188" s="72">
        <v>0</v>
      </c>
      <c r="F188" s="72">
        <v>0</v>
      </c>
      <c r="G188" s="72">
        <v>8</v>
      </c>
      <c r="H188" s="72">
        <v>0</v>
      </c>
      <c r="I188" s="73">
        <f t="shared" si="8"/>
        <v>17</v>
      </c>
      <c r="J188" s="72">
        <v>0</v>
      </c>
      <c r="K188" s="73">
        <f t="shared" si="9"/>
        <v>17</v>
      </c>
      <c r="L188" s="72"/>
      <c r="M188" s="72">
        <v>3</v>
      </c>
      <c r="N188" s="72">
        <v>0</v>
      </c>
      <c r="O188" s="72">
        <v>0</v>
      </c>
      <c r="P188" s="72">
        <v>25</v>
      </c>
      <c r="Q188" s="73">
        <f t="shared" si="10"/>
        <v>28</v>
      </c>
      <c r="R188" s="72">
        <v>15</v>
      </c>
      <c r="S188" s="73">
        <f t="shared" si="11"/>
        <v>43</v>
      </c>
      <c r="T188" s="72"/>
    </row>
    <row r="189" spans="1:20" ht="14.25" customHeight="1" x14ac:dyDescent="0.3">
      <c r="A189" t="s">
        <v>532</v>
      </c>
      <c r="B189" s="60" t="s">
        <v>533</v>
      </c>
      <c r="C189" t="s">
        <v>198</v>
      </c>
      <c r="D189" s="72">
        <v>101</v>
      </c>
      <c r="E189" s="72">
        <v>2</v>
      </c>
      <c r="F189" s="72">
        <v>0</v>
      </c>
      <c r="G189" s="72">
        <v>0</v>
      </c>
      <c r="H189" s="72">
        <v>12</v>
      </c>
      <c r="I189" s="73">
        <f t="shared" si="8"/>
        <v>115</v>
      </c>
      <c r="J189" s="72">
        <v>0</v>
      </c>
      <c r="K189" s="73">
        <f t="shared" si="9"/>
        <v>115</v>
      </c>
      <c r="L189" s="72"/>
      <c r="M189" s="72">
        <v>65</v>
      </c>
      <c r="N189" s="72">
        <v>2</v>
      </c>
      <c r="O189" s="72">
        <v>0</v>
      </c>
      <c r="P189" s="72">
        <v>39</v>
      </c>
      <c r="Q189" s="73">
        <f t="shared" si="10"/>
        <v>106</v>
      </c>
      <c r="R189" s="72">
        <v>215</v>
      </c>
      <c r="S189" s="73">
        <f t="shared" si="11"/>
        <v>321</v>
      </c>
      <c r="T189" s="72"/>
    </row>
    <row r="190" spans="1:20" ht="14.25" customHeight="1" x14ac:dyDescent="0.3">
      <c r="A190" t="s">
        <v>534</v>
      </c>
      <c r="B190" s="60" t="s">
        <v>535</v>
      </c>
      <c r="C190" t="s">
        <v>212</v>
      </c>
      <c r="D190" s="72">
        <v>54</v>
      </c>
      <c r="E190" s="72">
        <v>0</v>
      </c>
      <c r="F190" s="72">
        <v>0</v>
      </c>
      <c r="G190" s="72">
        <v>0</v>
      </c>
      <c r="H190" s="72">
        <v>0</v>
      </c>
      <c r="I190" s="73">
        <f t="shared" si="8"/>
        <v>54</v>
      </c>
      <c r="J190" s="72">
        <v>0</v>
      </c>
      <c r="K190" s="73">
        <f t="shared" si="9"/>
        <v>54</v>
      </c>
      <c r="L190" s="72"/>
      <c r="M190" s="72">
        <v>16</v>
      </c>
      <c r="N190" s="72">
        <v>0</v>
      </c>
      <c r="O190" s="72">
        <v>0</v>
      </c>
      <c r="P190" s="72">
        <v>22</v>
      </c>
      <c r="Q190" s="73">
        <f t="shared" si="10"/>
        <v>38</v>
      </c>
      <c r="R190" s="72">
        <v>0</v>
      </c>
      <c r="S190" s="73">
        <f t="shared" si="11"/>
        <v>38</v>
      </c>
      <c r="T190" s="72"/>
    </row>
    <row r="191" spans="1:20" ht="14.25" customHeight="1" x14ac:dyDescent="0.3">
      <c r="A191" t="s">
        <v>536</v>
      </c>
      <c r="B191" s="60" t="s">
        <v>537</v>
      </c>
      <c r="C191" t="s">
        <v>198</v>
      </c>
      <c r="D191" s="72">
        <v>0</v>
      </c>
      <c r="E191" s="72">
        <v>0</v>
      </c>
      <c r="F191" s="72">
        <v>0</v>
      </c>
      <c r="G191" s="72">
        <v>0</v>
      </c>
      <c r="H191" s="72">
        <v>0</v>
      </c>
      <c r="I191" s="73">
        <f t="shared" si="8"/>
        <v>0</v>
      </c>
      <c r="J191" s="72">
        <v>8</v>
      </c>
      <c r="K191" s="73">
        <f t="shared" si="9"/>
        <v>8</v>
      </c>
      <c r="L191" s="72"/>
      <c r="M191" s="72">
        <v>0</v>
      </c>
      <c r="N191" s="72">
        <v>0</v>
      </c>
      <c r="O191" s="72">
        <v>0</v>
      </c>
      <c r="P191" s="72">
        <v>26</v>
      </c>
      <c r="Q191" s="73">
        <f t="shared" si="10"/>
        <v>26</v>
      </c>
      <c r="R191" s="72">
        <v>16</v>
      </c>
      <c r="S191" s="73">
        <f t="shared" si="11"/>
        <v>42</v>
      </c>
      <c r="T191" s="72"/>
    </row>
    <row r="192" spans="1:20" ht="14.25" customHeight="1" x14ac:dyDescent="0.3">
      <c r="A192" t="s">
        <v>538</v>
      </c>
      <c r="B192" s="60" t="s">
        <v>539</v>
      </c>
      <c r="C192" t="s">
        <v>195</v>
      </c>
      <c r="D192" s="72">
        <v>0</v>
      </c>
      <c r="E192" s="72">
        <v>12</v>
      </c>
      <c r="F192" s="72">
        <v>0</v>
      </c>
      <c r="G192" s="72">
        <v>18</v>
      </c>
      <c r="H192" s="72">
        <v>0</v>
      </c>
      <c r="I192" s="73">
        <f t="shared" si="8"/>
        <v>30</v>
      </c>
      <c r="J192" s="72">
        <v>0</v>
      </c>
      <c r="K192" s="73">
        <f t="shared" si="9"/>
        <v>30</v>
      </c>
      <c r="L192" s="72"/>
      <c r="M192" s="72">
        <v>20</v>
      </c>
      <c r="N192" s="72">
        <v>0</v>
      </c>
      <c r="O192" s="72">
        <v>0</v>
      </c>
      <c r="P192" s="72">
        <v>20</v>
      </c>
      <c r="Q192" s="73">
        <f t="shared" si="10"/>
        <v>40</v>
      </c>
      <c r="R192" s="72">
        <v>0</v>
      </c>
      <c r="S192" s="73">
        <f t="shared" si="11"/>
        <v>40</v>
      </c>
      <c r="T192" s="72"/>
    </row>
    <row r="193" spans="1:20" ht="14.25" customHeight="1" x14ac:dyDescent="0.3">
      <c r="A193" t="s">
        <v>540</v>
      </c>
      <c r="B193" s="60" t="s">
        <v>541</v>
      </c>
      <c r="C193" t="s">
        <v>215</v>
      </c>
      <c r="D193" s="72">
        <v>215</v>
      </c>
      <c r="E193" s="72">
        <v>2</v>
      </c>
      <c r="F193" s="72">
        <v>0</v>
      </c>
      <c r="G193" s="72">
        <v>60</v>
      </c>
      <c r="H193" s="72">
        <v>104</v>
      </c>
      <c r="I193" s="73">
        <f t="shared" si="8"/>
        <v>381</v>
      </c>
      <c r="J193" s="72">
        <v>0</v>
      </c>
      <c r="K193" s="73">
        <f t="shared" si="9"/>
        <v>381</v>
      </c>
      <c r="L193" s="72"/>
      <c r="M193" s="72">
        <v>157</v>
      </c>
      <c r="N193" s="72">
        <v>2</v>
      </c>
      <c r="O193" s="72">
        <v>0</v>
      </c>
      <c r="P193" s="72">
        <v>48</v>
      </c>
      <c r="Q193" s="73">
        <f t="shared" si="10"/>
        <v>207</v>
      </c>
      <c r="R193" s="72">
        <v>34</v>
      </c>
      <c r="S193" s="73">
        <f t="shared" si="11"/>
        <v>241</v>
      </c>
      <c r="T193" s="72"/>
    </row>
    <row r="194" spans="1:20" ht="14.25" customHeight="1" x14ac:dyDescent="0.3">
      <c r="A194" t="s">
        <v>772</v>
      </c>
      <c r="B194" s="60" t="s">
        <v>773</v>
      </c>
      <c r="C194" t="s">
        <v>228</v>
      </c>
      <c r="D194" s="72">
        <v>45</v>
      </c>
      <c r="E194" s="72">
        <v>142</v>
      </c>
      <c r="F194" s="72">
        <v>0</v>
      </c>
      <c r="G194" s="72">
        <v>101</v>
      </c>
      <c r="H194" s="72">
        <v>0</v>
      </c>
      <c r="I194" s="73">
        <f t="shared" si="8"/>
        <v>288</v>
      </c>
      <c r="J194" s="72">
        <v>0</v>
      </c>
      <c r="K194" s="73">
        <f t="shared" si="9"/>
        <v>288</v>
      </c>
      <c r="L194" s="72"/>
      <c r="M194" s="72">
        <v>112</v>
      </c>
      <c r="N194" s="72">
        <v>10</v>
      </c>
      <c r="O194" s="72">
        <v>0</v>
      </c>
      <c r="P194" s="72">
        <v>118</v>
      </c>
      <c r="Q194" s="73">
        <f t="shared" si="10"/>
        <v>240</v>
      </c>
      <c r="R194" s="72">
        <v>0</v>
      </c>
      <c r="S194" s="73">
        <f t="shared" si="11"/>
        <v>240</v>
      </c>
      <c r="T194" s="72"/>
    </row>
    <row r="195" spans="1:20" ht="14.25" customHeight="1" x14ac:dyDescent="0.3">
      <c r="A195" t="s">
        <v>542</v>
      </c>
      <c r="B195" s="60" t="s">
        <v>543</v>
      </c>
      <c r="C195" t="s">
        <v>195</v>
      </c>
      <c r="D195" s="72">
        <v>0</v>
      </c>
      <c r="E195" s="72">
        <v>0</v>
      </c>
      <c r="F195" s="72">
        <v>0</v>
      </c>
      <c r="G195" s="72">
        <v>0</v>
      </c>
      <c r="H195" s="72">
        <v>0</v>
      </c>
      <c r="I195" s="73">
        <f t="shared" si="8"/>
        <v>0</v>
      </c>
      <c r="J195" s="72">
        <v>0</v>
      </c>
      <c r="K195" s="73">
        <f t="shared" si="9"/>
        <v>0</v>
      </c>
      <c r="L195" s="72"/>
      <c r="M195" s="72">
        <v>15</v>
      </c>
      <c r="N195" s="72">
        <v>0</v>
      </c>
      <c r="O195" s="72">
        <v>0</v>
      </c>
      <c r="P195" s="72">
        <v>10</v>
      </c>
      <c r="Q195" s="73">
        <f t="shared" si="10"/>
        <v>25</v>
      </c>
      <c r="R195" s="72">
        <v>0</v>
      </c>
      <c r="S195" s="73">
        <f t="shared" si="11"/>
        <v>25</v>
      </c>
      <c r="T195" s="72"/>
    </row>
    <row r="196" spans="1:20" ht="14.25" customHeight="1" x14ac:dyDescent="0.3">
      <c r="A196" t="s">
        <v>544</v>
      </c>
      <c r="B196" s="60" t="s">
        <v>545</v>
      </c>
      <c r="C196" t="s">
        <v>201</v>
      </c>
      <c r="D196" s="72">
        <v>8</v>
      </c>
      <c r="E196" s="72">
        <v>0</v>
      </c>
      <c r="F196" s="72">
        <v>0</v>
      </c>
      <c r="G196" s="72">
        <v>10</v>
      </c>
      <c r="H196" s="72">
        <v>195</v>
      </c>
      <c r="I196" s="73">
        <f t="shared" si="8"/>
        <v>213</v>
      </c>
      <c r="J196" s="72">
        <v>0</v>
      </c>
      <c r="K196" s="73">
        <f t="shared" si="9"/>
        <v>213</v>
      </c>
      <c r="L196" s="72"/>
      <c r="M196" s="72">
        <v>2</v>
      </c>
      <c r="N196" s="72">
        <v>0</v>
      </c>
      <c r="O196" s="72">
        <v>0</v>
      </c>
      <c r="P196" s="72">
        <v>6</v>
      </c>
      <c r="Q196" s="73">
        <f t="shared" si="10"/>
        <v>8</v>
      </c>
      <c r="R196" s="72">
        <v>0</v>
      </c>
      <c r="S196" s="73">
        <f t="shared" si="11"/>
        <v>8</v>
      </c>
      <c r="T196" s="72"/>
    </row>
    <row r="197" spans="1:20" ht="14.25" customHeight="1" x14ac:dyDescent="0.3">
      <c r="A197" t="s">
        <v>546</v>
      </c>
      <c r="B197" s="60" t="s">
        <v>547</v>
      </c>
      <c r="C197" t="s">
        <v>195</v>
      </c>
      <c r="D197" s="72">
        <v>0</v>
      </c>
      <c r="E197" s="72">
        <v>0</v>
      </c>
      <c r="F197" s="72">
        <v>0</v>
      </c>
      <c r="G197" s="72">
        <v>8</v>
      </c>
      <c r="H197" s="72">
        <v>40</v>
      </c>
      <c r="I197" s="73">
        <f t="shared" si="8"/>
        <v>48</v>
      </c>
      <c r="J197" s="72">
        <v>0</v>
      </c>
      <c r="K197" s="73">
        <f t="shared" si="9"/>
        <v>48</v>
      </c>
      <c r="L197" s="72"/>
      <c r="M197" s="72">
        <v>0</v>
      </c>
      <c r="N197" s="72">
        <v>0</v>
      </c>
      <c r="O197" s="72">
        <v>0</v>
      </c>
      <c r="P197" s="72">
        <v>8</v>
      </c>
      <c r="Q197" s="73">
        <f t="shared" si="10"/>
        <v>8</v>
      </c>
      <c r="R197" s="72">
        <v>5</v>
      </c>
      <c r="S197" s="73">
        <f t="shared" si="11"/>
        <v>13</v>
      </c>
      <c r="T197" s="72"/>
    </row>
    <row r="198" spans="1:20" ht="14.25" customHeight="1" x14ac:dyDescent="0.3">
      <c r="A198" t="s">
        <v>548</v>
      </c>
      <c r="B198" s="60" t="s">
        <v>549</v>
      </c>
      <c r="C198" t="s">
        <v>201</v>
      </c>
      <c r="D198" s="72">
        <v>0</v>
      </c>
      <c r="E198" s="72">
        <v>1</v>
      </c>
      <c r="F198" s="72">
        <v>0</v>
      </c>
      <c r="G198" s="72">
        <v>7</v>
      </c>
      <c r="H198" s="72">
        <v>0</v>
      </c>
      <c r="I198" s="73">
        <f t="shared" si="8"/>
        <v>8</v>
      </c>
      <c r="J198" s="72">
        <v>0</v>
      </c>
      <c r="K198" s="73">
        <f t="shared" si="9"/>
        <v>8</v>
      </c>
      <c r="L198" s="72"/>
      <c r="M198" s="72">
        <v>0</v>
      </c>
      <c r="N198" s="72">
        <v>0</v>
      </c>
      <c r="O198" s="72">
        <v>0</v>
      </c>
      <c r="P198" s="72">
        <v>16</v>
      </c>
      <c r="Q198" s="73">
        <f t="shared" si="10"/>
        <v>16</v>
      </c>
      <c r="R198" s="72">
        <v>3</v>
      </c>
      <c r="S198" s="73">
        <f t="shared" si="11"/>
        <v>19</v>
      </c>
      <c r="T198" s="72"/>
    </row>
    <row r="199" spans="1:20" ht="14.25" customHeight="1" x14ac:dyDescent="0.3">
      <c r="A199" t="s">
        <v>774</v>
      </c>
      <c r="B199" s="60" t="s">
        <v>775</v>
      </c>
      <c r="C199" t="s">
        <v>215</v>
      </c>
      <c r="D199" s="72">
        <v>4</v>
      </c>
      <c r="E199" s="72">
        <v>0</v>
      </c>
      <c r="F199" s="72">
        <v>0</v>
      </c>
      <c r="G199" s="72">
        <v>0</v>
      </c>
      <c r="H199" s="72">
        <v>40</v>
      </c>
      <c r="I199" s="73">
        <f t="shared" si="8"/>
        <v>44</v>
      </c>
      <c r="J199" s="72">
        <v>0</v>
      </c>
      <c r="K199" s="73">
        <f t="shared" si="9"/>
        <v>44</v>
      </c>
      <c r="L199" s="72"/>
      <c r="M199" s="72">
        <v>40</v>
      </c>
      <c r="N199" s="72">
        <v>0</v>
      </c>
      <c r="O199" s="72">
        <v>0</v>
      </c>
      <c r="P199" s="72">
        <v>20</v>
      </c>
      <c r="Q199" s="73">
        <f t="shared" si="10"/>
        <v>60</v>
      </c>
      <c r="R199" s="72">
        <v>0</v>
      </c>
      <c r="S199" s="73">
        <f t="shared" si="11"/>
        <v>60</v>
      </c>
      <c r="T199" s="72"/>
    </row>
    <row r="200" spans="1:20" ht="14.25" customHeight="1" x14ac:dyDescent="0.3">
      <c r="A200" t="s">
        <v>550</v>
      </c>
      <c r="B200" s="60" t="s">
        <v>551</v>
      </c>
      <c r="C200" t="s">
        <v>198</v>
      </c>
      <c r="D200" s="72">
        <v>5</v>
      </c>
      <c r="E200" s="72">
        <v>128</v>
      </c>
      <c r="F200" s="72">
        <v>0</v>
      </c>
      <c r="G200" s="72">
        <v>140</v>
      </c>
      <c r="H200" s="72">
        <v>0</v>
      </c>
      <c r="I200" s="73">
        <f t="shared" si="8"/>
        <v>273</v>
      </c>
      <c r="J200" s="72">
        <v>0</v>
      </c>
      <c r="K200" s="73">
        <f t="shared" si="9"/>
        <v>273</v>
      </c>
      <c r="L200" s="72"/>
      <c r="M200" s="72">
        <v>118</v>
      </c>
      <c r="N200" s="72">
        <v>39</v>
      </c>
      <c r="O200" s="72">
        <v>0</v>
      </c>
      <c r="P200" s="72">
        <v>35</v>
      </c>
      <c r="Q200" s="73">
        <f t="shared" si="10"/>
        <v>192</v>
      </c>
      <c r="R200" s="72">
        <v>1225</v>
      </c>
      <c r="S200" s="73">
        <f t="shared" si="11"/>
        <v>1417</v>
      </c>
      <c r="T200" s="72"/>
    </row>
    <row r="201" spans="1:20" ht="14.25" customHeight="1" x14ac:dyDescent="0.3">
      <c r="A201" t="s">
        <v>552</v>
      </c>
      <c r="B201" s="60" t="s">
        <v>553</v>
      </c>
      <c r="C201" t="s">
        <v>228</v>
      </c>
      <c r="D201" s="72">
        <v>15</v>
      </c>
      <c r="E201" s="72">
        <v>0</v>
      </c>
      <c r="F201" s="72">
        <v>0</v>
      </c>
      <c r="G201" s="72">
        <v>0</v>
      </c>
      <c r="H201" s="72">
        <v>42</v>
      </c>
      <c r="I201" s="73">
        <f t="shared" si="8"/>
        <v>57</v>
      </c>
      <c r="J201" s="72">
        <v>0</v>
      </c>
      <c r="K201" s="73">
        <f t="shared" si="9"/>
        <v>57</v>
      </c>
      <c r="L201" s="72"/>
      <c r="M201" s="72">
        <v>167</v>
      </c>
      <c r="N201" s="72">
        <v>0</v>
      </c>
      <c r="O201" s="72">
        <v>0</v>
      </c>
      <c r="P201" s="72">
        <v>21</v>
      </c>
      <c r="Q201" s="73">
        <f t="shared" si="10"/>
        <v>188</v>
      </c>
      <c r="R201" s="72">
        <v>9</v>
      </c>
      <c r="S201" s="73">
        <f t="shared" si="11"/>
        <v>197</v>
      </c>
      <c r="T201" s="72"/>
    </row>
    <row r="202" spans="1:20" ht="14.25" customHeight="1" x14ac:dyDescent="0.3">
      <c r="A202" t="s">
        <v>554</v>
      </c>
      <c r="B202" s="60" t="s">
        <v>555</v>
      </c>
      <c r="C202" t="s">
        <v>215</v>
      </c>
      <c r="D202" s="72">
        <v>13</v>
      </c>
      <c r="E202" s="72">
        <v>0</v>
      </c>
      <c r="F202" s="72">
        <v>0</v>
      </c>
      <c r="G202" s="72">
        <v>13</v>
      </c>
      <c r="H202" s="72">
        <v>0</v>
      </c>
      <c r="I202" s="73">
        <f t="shared" si="8"/>
        <v>26</v>
      </c>
      <c r="J202" s="72">
        <v>0</v>
      </c>
      <c r="K202" s="73">
        <f t="shared" si="9"/>
        <v>26</v>
      </c>
      <c r="L202" s="72"/>
      <c r="M202" s="72">
        <v>107</v>
      </c>
      <c r="N202" s="72">
        <v>0</v>
      </c>
      <c r="O202" s="72">
        <v>0</v>
      </c>
      <c r="P202" s="72">
        <v>26</v>
      </c>
      <c r="Q202" s="73">
        <f t="shared" si="10"/>
        <v>133</v>
      </c>
      <c r="R202" s="72">
        <v>53</v>
      </c>
      <c r="S202" s="73">
        <f t="shared" si="11"/>
        <v>186</v>
      </c>
      <c r="T202" s="72"/>
    </row>
    <row r="203" spans="1:20" ht="14.25" customHeight="1" x14ac:dyDescent="0.3">
      <c r="A203" t="s">
        <v>556</v>
      </c>
      <c r="B203" s="60" t="s">
        <v>557</v>
      </c>
      <c r="C203" t="s">
        <v>243</v>
      </c>
      <c r="D203" s="72">
        <v>16</v>
      </c>
      <c r="E203" s="72">
        <v>0</v>
      </c>
      <c r="F203" s="72">
        <v>0</v>
      </c>
      <c r="G203" s="72">
        <v>0</v>
      </c>
      <c r="H203" s="72">
        <v>63</v>
      </c>
      <c r="I203" s="73">
        <f t="shared" ref="I203:I266" si="12">SUM(D203:H203)</f>
        <v>79</v>
      </c>
      <c r="J203" s="72">
        <v>0</v>
      </c>
      <c r="K203" s="73">
        <f t="shared" ref="K203:K266" si="13">SUM(I203:J203)</f>
        <v>79</v>
      </c>
      <c r="L203" s="72"/>
      <c r="M203" s="72">
        <v>36</v>
      </c>
      <c r="N203" s="72">
        <v>0</v>
      </c>
      <c r="O203" s="72">
        <v>5</v>
      </c>
      <c r="P203" s="72">
        <v>2</v>
      </c>
      <c r="Q203" s="73">
        <f t="shared" ref="Q203:Q266" si="14">SUM(M203:P203)</f>
        <v>43</v>
      </c>
      <c r="R203" s="72">
        <v>11</v>
      </c>
      <c r="S203" s="73">
        <f t="shared" ref="S203:S266" si="15">SUM(Q203:R203)</f>
        <v>54</v>
      </c>
      <c r="T203" s="72"/>
    </row>
    <row r="204" spans="1:20" ht="14.25" customHeight="1" x14ac:dyDescent="0.3">
      <c r="A204" t="s">
        <v>558</v>
      </c>
      <c r="B204" s="60" t="s">
        <v>559</v>
      </c>
      <c r="C204" t="s">
        <v>198</v>
      </c>
      <c r="D204" s="72">
        <v>114</v>
      </c>
      <c r="E204" s="72">
        <v>14</v>
      </c>
      <c r="F204" s="72">
        <v>0</v>
      </c>
      <c r="G204" s="72">
        <v>1</v>
      </c>
      <c r="H204" s="72">
        <v>0</v>
      </c>
      <c r="I204" s="73">
        <f t="shared" si="12"/>
        <v>129</v>
      </c>
      <c r="J204" s="72">
        <v>34</v>
      </c>
      <c r="K204" s="73">
        <f t="shared" si="13"/>
        <v>163</v>
      </c>
      <c r="L204" s="72"/>
      <c r="M204" s="72">
        <v>36</v>
      </c>
      <c r="N204" s="72">
        <v>21</v>
      </c>
      <c r="O204" s="72">
        <v>0</v>
      </c>
      <c r="P204" s="72">
        <v>76</v>
      </c>
      <c r="Q204" s="73">
        <f t="shared" si="14"/>
        <v>133</v>
      </c>
      <c r="R204" s="72">
        <v>96</v>
      </c>
      <c r="S204" s="73">
        <f t="shared" si="15"/>
        <v>229</v>
      </c>
      <c r="T204" s="72"/>
    </row>
    <row r="205" spans="1:20" ht="14.25" customHeight="1" x14ac:dyDescent="0.3">
      <c r="A205" t="s">
        <v>776</v>
      </c>
      <c r="B205" s="60" t="s">
        <v>777</v>
      </c>
      <c r="C205" t="s">
        <v>215</v>
      </c>
      <c r="D205" s="72">
        <v>21</v>
      </c>
      <c r="E205" s="72">
        <v>0</v>
      </c>
      <c r="F205" s="72">
        <v>0</v>
      </c>
      <c r="G205" s="72">
        <v>7</v>
      </c>
      <c r="H205" s="72">
        <v>0</v>
      </c>
      <c r="I205" s="73">
        <f t="shared" si="12"/>
        <v>28</v>
      </c>
      <c r="J205" s="72">
        <v>0</v>
      </c>
      <c r="K205" s="73">
        <f t="shared" si="13"/>
        <v>28</v>
      </c>
      <c r="L205" s="72"/>
      <c r="M205" s="72">
        <v>21</v>
      </c>
      <c r="N205" s="72">
        <v>0</v>
      </c>
      <c r="O205" s="72">
        <v>0</v>
      </c>
      <c r="P205" s="72">
        <v>19</v>
      </c>
      <c r="Q205" s="73">
        <f t="shared" si="14"/>
        <v>40</v>
      </c>
      <c r="R205" s="72">
        <v>0</v>
      </c>
      <c r="S205" s="73">
        <f t="shared" si="15"/>
        <v>40</v>
      </c>
      <c r="T205" s="72"/>
    </row>
    <row r="206" spans="1:20" ht="14.25" customHeight="1" x14ac:dyDescent="0.3">
      <c r="A206" t="s">
        <v>560</v>
      </c>
      <c r="B206" s="60" t="s">
        <v>561</v>
      </c>
      <c r="C206" t="s">
        <v>195</v>
      </c>
      <c r="D206" s="72">
        <v>0</v>
      </c>
      <c r="E206" s="72">
        <v>0</v>
      </c>
      <c r="F206" s="72">
        <v>0</v>
      </c>
      <c r="G206" s="72">
        <v>11</v>
      </c>
      <c r="H206" s="72">
        <v>0</v>
      </c>
      <c r="I206" s="73">
        <f t="shared" si="12"/>
        <v>11</v>
      </c>
      <c r="J206" s="72">
        <v>0</v>
      </c>
      <c r="K206" s="73">
        <f t="shared" si="13"/>
        <v>11</v>
      </c>
      <c r="L206" s="72"/>
      <c r="M206" s="72">
        <v>0</v>
      </c>
      <c r="N206" s="72">
        <v>2</v>
      </c>
      <c r="O206" s="72">
        <v>0</v>
      </c>
      <c r="P206" s="72">
        <v>35</v>
      </c>
      <c r="Q206" s="73">
        <f t="shared" si="14"/>
        <v>37</v>
      </c>
      <c r="R206" s="72">
        <v>0</v>
      </c>
      <c r="S206" s="73">
        <f t="shared" si="15"/>
        <v>37</v>
      </c>
      <c r="T206" s="72"/>
    </row>
    <row r="207" spans="1:20" ht="14.25" customHeight="1" x14ac:dyDescent="0.3">
      <c r="A207" t="s">
        <v>562</v>
      </c>
      <c r="B207" s="60" t="s">
        <v>563</v>
      </c>
      <c r="C207" t="s">
        <v>215</v>
      </c>
      <c r="D207" s="72">
        <v>4</v>
      </c>
      <c r="E207" s="72">
        <v>0</v>
      </c>
      <c r="F207" s="72">
        <v>0</v>
      </c>
      <c r="G207" s="72">
        <v>0</v>
      </c>
      <c r="H207" s="72">
        <v>56</v>
      </c>
      <c r="I207" s="73">
        <f t="shared" si="12"/>
        <v>60</v>
      </c>
      <c r="J207" s="72">
        <v>53</v>
      </c>
      <c r="K207" s="73">
        <f t="shared" si="13"/>
        <v>113</v>
      </c>
      <c r="L207" s="72"/>
      <c r="M207" s="72">
        <v>96</v>
      </c>
      <c r="N207" s="72">
        <v>0</v>
      </c>
      <c r="O207" s="72">
        <v>0</v>
      </c>
      <c r="P207" s="72">
        <v>0</v>
      </c>
      <c r="Q207" s="73">
        <f t="shared" si="14"/>
        <v>96</v>
      </c>
      <c r="R207" s="72">
        <v>142</v>
      </c>
      <c r="S207" s="73">
        <f t="shared" si="15"/>
        <v>238</v>
      </c>
      <c r="T207" s="72"/>
    </row>
    <row r="208" spans="1:20" ht="14.25" customHeight="1" x14ac:dyDescent="0.3">
      <c r="A208" t="s">
        <v>564</v>
      </c>
      <c r="B208" s="60" t="s">
        <v>565</v>
      </c>
      <c r="C208" t="s">
        <v>228</v>
      </c>
      <c r="D208" s="72">
        <v>144</v>
      </c>
      <c r="E208" s="72">
        <v>0</v>
      </c>
      <c r="F208" s="72">
        <v>11</v>
      </c>
      <c r="G208" s="72">
        <v>58</v>
      </c>
      <c r="H208" s="72">
        <v>0</v>
      </c>
      <c r="I208" s="73">
        <f t="shared" si="12"/>
        <v>213</v>
      </c>
      <c r="J208" s="72">
        <v>154</v>
      </c>
      <c r="K208" s="73">
        <f t="shared" si="13"/>
        <v>367</v>
      </c>
      <c r="L208" s="72"/>
      <c r="M208" s="72">
        <v>120</v>
      </c>
      <c r="N208" s="72">
        <v>0</v>
      </c>
      <c r="O208" s="72">
        <v>0</v>
      </c>
      <c r="P208" s="72">
        <v>72</v>
      </c>
      <c r="Q208" s="73">
        <f t="shared" si="14"/>
        <v>192</v>
      </c>
      <c r="R208" s="72">
        <v>36</v>
      </c>
      <c r="S208" s="73">
        <f t="shared" si="15"/>
        <v>228</v>
      </c>
      <c r="T208" s="72"/>
    </row>
    <row r="209" spans="1:20" ht="14.25" customHeight="1" x14ac:dyDescent="0.3">
      <c r="A209" t="s">
        <v>566</v>
      </c>
      <c r="B209" s="60" t="s">
        <v>567</v>
      </c>
      <c r="C209" t="s">
        <v>228</v>
      </c>
      <c r="D209" s="72">
        <v>0</v>
      </c>
      <c r="E209" s="72">
        <v>0</v>
      </c>
      <c r="F209" s="72">
        <v>0</v>
      </c>
      <c r="G209" s="72">
        <v>15</v>
      </c>
      <c r="H209" s="72">
        <v>0</v>
      </c>
      <c r="I209" s="73">
        <f t="shared" si="12"/>
        <v>15</v>
      </c>
      <c r="J209" s="72">
        <v>0</v>
      </c>
      <c r="K209" s="73">
        <f t="shared" si="13"/>
        <v>15</v>
      </c>
      <c r="L209" s="72"/>
      <c r="M209" s="72">
        <v>74</v>
      </c>
      <c r="N209" s="72">
        <v>14</v>
      </c>
      <c r="O209" s="72">
        <v>0</v>
      </c>
      <c r="P209" s="72">
        <v>33</v>
      </c>
      <c r="Q209" s="73">
        <f t="shared" si="14"/>
        <v>121</v>
      </c>
      <c r="R209" s="72">
        <v>0</v>
      </c>
      <c r="S209" s="73">
        <f t="shared" si="15"/>
        <v>121</v>
      </c>
      <c r="T209" s="72"/>
    </row>
    <row r="210" spans="1:20" ht="14.25" customHeight="1" x14ac:dyDescent="0.3">
      <c r="A210" t="s">
        <v>568</v>
      </c>
      <c r="B210" s="60" t="s">
        <v>569</v>
      </c>
      <c r="C210" t="s">
        <v>243</v>
      </c>
      <c r="D210" s="72">
        <v>45</v>
      </c>
      <c r="E210" s="72">
        <v>0</v>
      </c>
      <c r="F210" s="72">
        <v>0</v>
      </c>
      <c r="G210" s="72">
        <v>20</v>
      </c>
      <c r="H210" s="72">
        <v>41</v>
      </c>
      <c r="I210" s="73">
        <f t="shared" si="12"/>
        <v>106</v>
      </c>
      <c r="J210" s="72">
        <v>0</v>
      </c>
      <c r="K210" s="73">
        <f t="shared" si="13"/>
        <v>106</v>
      </c>
      <c r="L210" s="72"/>
      <c r="M210" s="72">
        <v>6</v>
      </c>
      <c r="N210" s="72">
        <v>0</v>
      </c>
      <c r="O210" s="72">
        <v>0</v>
      </c>
      <c r="P210" s="72">
        <v>10</v>
      </c>
      <c r="Q210" s="73">
        <f t="shared" si="14"/>
        <v>16</v>
      </c>
      <c r="R210" s="72">
        <v>0</v>
      </c>
      <c r="S210" s="73">
        <f t="shared" si="15"/>
        <v>16</v>
      </c>
      <c r="T210" s="72"/>
    </row>
    <row r="211" spans="1:20" ht="14.25" customHeight="1" x14ac:dyDescent="0.3">
      <c r="A211" t="s">
        <v>570</v>
      </c>
      <c r="B211" s="60" t="s">
        <v>571</v>
      </c>
      <c r="C211" t="s">
        <v>195</v>
      </c>
      <c r="D211" s="72">
        <v>0</v>
      </c>
      <c r="E211" s="72">
        <v>0</v>
      </c>
      <c r="F211" s="72">
        <v>0</v>
      </c>
      <c r="G211" s="72">
        <v>0</v>
      </c>
      <c r="H211" s="72">
        <v>0</v>
      </c>
      <c r="I211" s="73">
        <f t="shared" si="12"/>
        <v>0</v>
      </c>
      <c r="J211" s="72">
        <v>58</v>
      </c>
      <c r="K211" s="73">
        <f t="shared" si="13"/>
        <v>58</v>
      </c>
      <c r="L211" s="72"/>
      <c r="M211" s="72">
        <v>0</v>
      </c>
      <c r="N211" s="72">
        <v>0</v>
      </c>
      <c r="O211" s="72">
        <v>0</v>
      </c>
      <c r="P211" s="72">
        <v>0</v>
      </c>
      <c r="Q211" s="73">
        <f t="shared" si="14"/>
        <v>0</v>
      </c>
      <c r="R211" s="72">
        <v>0</v>
      </c>
      <c r="S211" s="73">
        <f t="shared" si="15"/>
        <v>0</v>
      </c>
      <c r="T211" s="72"/>
    </row>
    <row r="212" spans="1:20" ht="14.25" customHeight="1" x14ac:dyDescent="0.3">
      <c r="A212" t="s">
        <v>572</v>
      </c>
      <c r="B212" s="60" t="s">
        <v>573</v>
      </c>
      <c r="C212" t="s">
        <v>212</v>
      </c>
      <c r="D212" s="72">
        <v>23</v>
      </c>
      <c r="E212" s="72">
        <v>0</v>
      </c>
      <c r="F212" s="72">
        <v>0</v>
      </c>
      <c r="G212" s="72">
        <v>180</v>
      </c>
      <c r="H212" s="72">
        <v>0</v>
      </c>
      <c r="I212" s="73">
        <f t="shared" si="12"/>
        <v>203</v>
      </c>
      <c r="J212" s="72">
        <v>162</v>
      </c>
      <c r="K212" s="73">
        <f t="shared" si="13"/>
        <v>365</v>
      </c>
      <c r="L212" s="72"/>
      <c r="M212" s="72">
        <v>136</v>
      </c>
      <c r="N212" s="72">
        <v>3</v>
      </c>
      <c r="O212" s="72">
        <v>0</v>
      </c>
      <c r="P212" s="72">
        <v>25</v>
      </c>
      <c r="Q212" s="73">
        <f t="shared" si="14"/>
        <v>164</v>
      </c>
      <c r="R212" s="72">
        <v>0</v>
      </c>
      <c r="S212" s="73">
        <f t="shared" si="15"/>
        <v>164</v>
      </c>
      <c r="T212" s="72"/>
    </row>
    <row r="213" spans="1:20" ht="14.25" customHeight="1" x14ac:dyDescent="0.3">
      <c r="A213" t="s">
        <v>574</v>
      </c>
      <c r="B213" s="60" t="s">
        <v>575</v>
      </c>
      <c r="C213" t="s">
        <v>201</v>
      </c>
      <c r="D213" s="72">
        <v>10</v>
      </c>
      <c r="E213" s="72">
        <v>0</v>
      </c>
      <c r="F213" s="72">
        <v>0</v>
      </c>
      <c r="G213" s="72">
        <v>16</v>
      </c>
      <c r="H213" s="72">
        <v>0</v>
      </c>
      <c r="I213" s="73">
        <f t="shared" si="12"/>
        <v>26</v>
      </c>
      <c r="J213" s="72">
        <v>0</v>
      </c>
      <c r="K213" s="73">
        <f t="shared" si="13"/>
        <v>26</v>
      </c>
      <c r="L213" s="72"/>
      <c r="M213" s="72">
        <v>41</v>
      </c>
      <c r="N213" s="72">
        <v>19</v>
      </c>
      <c r="O213" s="72">
        <v>0</v>
      </c>
      <c r="P213" s="72">
        <v>58</v>
      </c>
      <c r="Q213" s="73">
        <f t="shared" si="14"/>
        <v>118</v>
      </c>
      <c r="R213" s="72">
        <v>0</v>
      </c>
      <c r="S213" s="73">
        <f t="shared" si="15"/>
        <v>118</v>
      </c>
      <c r="T213" s="72"/>
    </row>
    <row r="214" spans="1:20" ht="14.25" customHeight="1" x14ac:dyDescent="0.3">
      <c r="A214" t="s">
        <v>576</v>
      </c>
      <c r="B214" s="60" t="s">
        <v>577</v>
      </c>
      <c r="C214" t="s">
        <v>243</v>
      </c>
      <c r="D214" s="72">
        <v>0</v>
      </c>
      <c r="E214" s="72">
        <v>16</v>
      </c>
      <c r="F214" s="72">
        <v>0</v>
      </c>
      <c r="G214" s="72">
        <v>9</v>
      </c>
      <c r="H214" s="72">
        <v>72</v>
      </c>
      <c r="I214" s="73">
        <f t="shared" si="12"/>
        <v>97</v>
      </c>
      <c r="J214" s="72">
        <v>0</v>
      </c>
      <c r="K214" s="73">
        <f t="shared" si="13"/>
        <v>97</v>
      </c>
      <c r="L214" s="72"/>
      <c r="M214" s="72">
        <v>2</v>
      </c>
      <c r="N214" s="72">
        <v>43</v>
      </c>
      <c r="O214" s="72">
        <v>0</v>
      </c>
      <c r="P214" s="72">
        <v>16</v>
      </c>
      <c r="Q214" s="73">
        <f t="shared" si="14"/>
        <v>61</v>
      </c>
      <c r="R214" s="72">
        <v>21</v>
      </c>
      <c r="S214" s="73">
        <f t="shared" si="15"/>
        <v>82</v>
      </c>
      <c r="T214" s="72"/>
    </row>
    <row r="215" spans="1:20" ht="14.25" customHeight="1" x14ac:dyDescent="0.3">
      <c r="A215" t="s">
        <v>578</v>
      </c>
      <c r="B215" s="60" t="s">
        <v>579</v>
      </c>
      <c r="C215" t="s">
        <v>243</v>
      </c>
      <c r="D215" s="72">
        <v>46</v>
      </c>
      <c r="E215" s="72">
        <v>0</v>
      </c>
      <c r="F215" s="72">
        <v>6</v>
      </c>
      <c r="G215" s="72">
        <v>59</v>
      </c>
      <c r="H215" s="72">
        <v>40</v>
      </c>
      <c r="I215" s="73">
        <f t="shared" si="12"/>
        <v>151</v>
      </c>
      <c r="J215" s="72">
        <v>30</v>
      </c>
      <c r="K215" s="73">
        <f t="shared" si="13"/>
        <v>181</v>
      </c>
      <c r="L215" s="72"/>
      <c r="M215" s="72">
        <v>19</v>
      </c>
      <c r="N215" s="72">
        <v>0</v>
      </c>
      <c r="O215" s="72">
        <v>0</v>
      </c>
      <c r="P215" s="72">
        <v>6</v>
      </c>
      <c r="Q215" s="73">
        <f t="shared" si="14"/>
        <v>25</v>
      </c>
      <c r="R215" s="72">
        <v>5</v>
      </c>
      <c r="S215" s="73">
        <f t="shared" si="15"/>
        <v>30</v>
      </c>
      <c r="T215" s="72"/>
    </row>
    <row r="216" spans="1:20" ht="14.25" customHeight="1" x14ac:dyDescent="0.3">
      <c r="A216" t="s">
        <v>580</v>
      </c>
      <c r="B216" s="60" t="s">
        <v>581</v>
      </c>
      <c r="C216" t="s">
        <v>201</v>
      </c>
      <c r="D216" s="72">
        <v>47</v>
      </c>
      <c r="E216" s="72">
        <v>0</v>
      </c>
      <c r="F216" s="72">
        <v>0</v>
      </c>
      <c r="G216" s="72">
        <v>37</v>
      </c>
      <c r="H216" s="72">
        <v>55</v>
      </c>
      <c r="I216" s="73">
        <f t="shared" si="12"/>
        <v>139</v>
      </c>
      <c r="J216" s="72">
        <v>17</v>
      </c>
      <c r="K216" s="73">
        <f t="shared" si="13"/>
        <v>156</v>
      </c>
      <c r="L216" s="72"/>
      <c r="M216" s="72">
        <v>24</v>
      </c>
      <c r="N216" s="72">
        <v>0</v>
      </c>
      <c r="O216" s="72">
        <v>0</v>
      </c>
      <c r="P216" s="72">
        <v>39</v>
      </c>
      <c r="Q216" s="73">
        <f t="shared" si="14"/>
        <v>63</v>
      </c>
      <c r="R216" s="72">
        <v>12</v>
      </c>
      <c r="S216" s="73">
        <f t="shared" si="15"/>
        <v>75</v>
      </c>
      <c r="T216" s="72"/>
    </row>
    <row r="217" spans="1:20" ht="14.25" customHeight="1" x14ac:dyDescent="0.3">
      <c r="A217" t="s">
        <v>582</v>
      </c>
      <c r="B217" s="60" t="s">
        <v>583</v>
      </c>
      <c r="C217" t="s">
        <v>201</v>
      </c>
      <c r="D217" s="72">
        <v>26</v>
      </c>
      <c r="E217" s="72">
        <v>0</v>
      </c>
      <c r="F217" s="72">
        <v>0</v>
      </c>
      <c r="G217" s="72">
        <v>36</v>
      </c>
      <c r="H217" s="72">
        <v>63</v>
      </c>
      <c r="I217" s="73">
        <f t="shared" si="12"/>
        <v>125</v>
      </c>
      <c r="J217" s="72">
        <v>0</v>
      </c>
      <c r="K217" s="73">
        <f t="shared" si="13"/>
        <v>125</v>
      </c>
      <c r="L217" s="72"/>
      <c r="M217" s="72">
        <v>0</v>
      </c>
      <c r="N217" s="72">
        <v>0</v>
      </c>
      <c r="O217" s="72">
        <v>0</v>
      </c>
      <c r="P217" s="72">
        <v>2</v>
      </c>
      <c r="Q217" s="73">
        <f t="shared" si="14"/>
        <v>2</v>
      </c>
      <c r="R217" s="72">
        <v>0</v>
      </c>
      <c r="S217" s="73">
        <f t="shared" si="15"/>
        <v>2</v>
      </c>
      <c r="T217" s="72"/>
    </row>
    <row r="218" spans="1:20" ht="14.25" customHeight="1" x14ac:dyDescent="0.3">
      <c r="A218" t="s">
        <v>584</v>
      </c>
      <c r="B218" s="60" t="s">
        <v>585</v>
      </c>
      <c r="C218" t="s">
        <v>198</v>
      </c>
      <c r="D218" s="72">
        <v>11</v>
      </c>
      <c r="E218" s="72">
        <v>26</v>
      </c>
      <c r="F218" s="72">
        <v>0</v>
      </c>
      <c r="G218" s="72">
        <v>9</v>
      </c>
      <c r="H218" s="72">
        <v>0</v>
      </c>
      <c r="I218" s="73">
        <f t="shared" si="12"/>
        <v>46</v>
      </c>
      <c r="J218" s="72">
        <v>0</v>
      </c>
      <c r="K218" s="73">
        <f t="shared" si="13"/>
        <v>46</v>
      </c>
      <c r="L218" s="72"/>
      <c r="M218" s="72">
        <v>30</v>
      </c>
      <c r="N218" s="72">
        <v>3</v>
      </c>
      <c r="O218" s="72">
        <v>0</v>
      </c>
      <c r="P218" s="72">
        <v>11</v>
      </c>
      <c r="Q218" s="73">
        <f t="shared" si="14"/>
        <v>44</v>
      </c>
      <c r="R218" s="72">
        <v>24</v>
      </c>
      <c r="S218" s="73">
        <f t="shared" si="15"/>
        <v>68</v>
      </c>
      <c r="T218" s="72"/>
    </row>
    <row r="219" spans="1:20" ht="14.25" customHeight="1" x14ac:dyDescent="0.3">
      <c r="A219" t="s">
        <v>586</v>
      </c>
      <c r="B219" s="60" t="s">
        <v>587</v>
      </c>
      <c r="C219" t="s">
        <v>212</v>
      </c>
      <c r="D219" s="72">
        <v>49</v>
      </c>
      <c r="E219" s="72">
        <v>0</v>
      </c>
      <c r="F219" s="72">
        <v>116</v>
      </c>
      <c r="G219" s="72">
        <v>27</v>
      </c>
      <c r="H219" s="72">
        <v>9</v>
      </c>
      <c r="I219" s="73">
        <f t="shared" si="12"/>
        <v>201</v>
      </c>
      <c r="J219" s="72">
        <v>252</v>
      </c>
      <c r="K219" s="73">
        <f t="shared" si="13"/>
        <v>453</v>
      </c>
      <c r="L219" s="72"/>
      <c r="M219" s="72">
        <v>44</v>
      </c>
      <c r="N219" s="72">
        <v>2</v>
      </c>
      <c r="O219" s="72">
        <v>0</v>
      </c>
      <c r="P219" s="72">
        <v>19</v>
      </c>
      <c r="Q219" s="73">
        <f t="shared" si="14"/>
        <v>65</v>
      </c>
      <c r="R219" s="72">
        <v>2</v>
      </c>
      <c r="S219" s="73">
        <f t="shared" si="15"/>
        <v>67</v>
      </c>
      <c r="T219" s="72"/>
    </row>
    <row r="220" spans="1:20" ht="14.25" customHeight="1" x14ac:dyDescent="0.3">
      <c r="A220" t="s">
        <v>778</v>
      </c>
      <c r="B220" s="60" t="s">
        <v>779</v>
      </c>
      <c r="C220" t="s">
        <v>201</v>
      </c>
      <c r="D220" s="72">
        <v>4</v>
      </c>
      <c r="E220" s="72">
        <v>3</v>
      </c>
      <c r="F220" s="72">
        <v>0</v>
      </c>
      <c r="G220" s="72">
        <v>23</v>
      </c>
      <c r="H220" s="72">
        <v>0</v>
      </c>
      <c r="I220" s="73">
        <f t="shared" si="12"/>
        <v>30</v>
      </c>
      <c r="J220" s="72">
        <v>0</v>
      </c>
      <c r="K220" s="73">
        <f t="shared" si="13"/>
        <v>30</v>
      </c>
      <c r="L220" s="72"/>
      <c r="M220" s="72">
        <v>24</v>
      </c>
      <c r="N220" s="72">
        <v>3</v>
      </c>
      <c r="O220" s="72">
        <v>0</v>
      </c>
      <c r="P220" s="72">
        <v>15</v>
      </c>
      <c r="Q220" s="73">
        <f t="shared" si="14"/>
        <v>42</v>
      </c>
      <c r="R220" s="72">
        <v>0</v>
      </c>
      <c r="S220" s="73">
        <f t="shared" si="15"/>
        <v>42</v>
      </c>
      <c r="T220" s="72"/>
    </row>
    <row r="221" spans="1:20" ht="14.25" customHeight="1" x14ac:dyDescent="0.3">
      <c r="A221" t="s">
        <v>588</v>
      </c>
      <c r="B221" s="60" t="s">
        <v>589</v>
      </c>
      <c r="C221" t="s">
        <v>195</v>
      </c>
      <c r="D221" s="72">
        <v>179</v>
      </c>
      <c r="E221" s="72">
        <v>0</v>
      </c>
      <c r="F221" s="72">
        <v>0</v>
      </c>
      <c r="G221" s="72">
        <v>6</v>
      </c>
      <c r="H221" s="72">
        <v>0</v>
      </c>
      <c r="I221" s="73">
        <f t="shared" si="12"/>
        <v>185</v>
      </c>
      <c r="J221" s="72">
        <v>0</v>
      </c>
      <c r="K221" s="73">
        <f t="shared" si="13"/>
        <v>185</v>
      </c>
      <c r="L221" s="72"/>
      <c r="M221" s="72">
        <v>106</v>
      </c>
      <c r="N221" s="72">
        <v>16</v>
      </c>
      <c r="O221" s="72">
        <v>0</v>
      </c>
      <c r="P221" s="72">
        <v>30</v>
      </c>
      <c r="Q221" s="73">
        <f t="shared" si="14"/>
        <v>152</v>
      </c>
      <c r="R221" s="72">
        <v>0</v>
      </c>
      <c r="S221" s="73">
        <f t="shared" si="15"/>
        <v>152</v>
      </c>
      <c r="T221" s="72"/>
    </row>
    <row r="222" spans="1:20" ht="14.25" customHeight="1" x14ac:dyDescent="0.3">
      <c r="A222" t="s">
        <v>590</v>
      </c>
      <c r="B222" s="60" t="s">
        <v>591</v>
      </c>
      <c r="C222" t="s">
        <v>198</v>
      </c>
      <c r="D222" s="72">
        <v>0</v>
      </c>
      <c r="E222" s="72">
        <v>78</v>
      </c>
      <c r="F222" s="72">
        <v>0</v>
      </c>
      <c r="G222" s="72">
        <v>4</v>
      </c>
      <c r="H222" s="72">
        <v>30</v>
      </c>
      <c r="I222" s="73">
        <f t="shared" si="12"/>
        <v>112</v>
      </c>
      <c r="J222" s="72">
        <v>230</v>
      </c>
      <c r="K222" s="73">
        <f t="shared" si="13"/>
        <v>342</v>
      </c>
      <c r="L222" s="72"/>
      <c r="M222" s="72">
        <v>5</v>
      </c>
      <c r="N222" s="72">
        <v>4</v>
      </c>
      <c r="O222" s="72">
        <v>18</v>
      </c>
      <c r="P222" s="72">
        <v>10</v>
      </c>
      <c r="Q222" s="73">
        <f t="shared" si="14"/>
        <v>37</v>
      </c>
      <c r="R222" s="72">
        <v>64</v>
      </c>
      <c r="S222" s="73">
        <f t="shared" si="15"/>
        <v>101</v>
      </c>
      <c r="T222" s="72"/>
    </row>
    <row r="223" spans="1:20" ht="14.25" customHeight="1" x14ac:dyDescent="0.3">
      <c r="A223" t="s">
        <v>592</v>
      </c>
      <c r="B223" s="60" t="s">
        <v>593</v>
      </c>
      <c r="C223" t="s">
        <v>243</v>
      </c>
      <c r="D223" s="72">
        <v>19</v>
      </c>
      <c r="E223" s="72">
        <v>0</v>
      </c>
      <c r="F223" s="72">
        <v>0</v>
      </c>
      <c r="G223" s="72">
        <v>19</v>
      </c>
      <c r="H223" s="72">
        <v>72</v>
      </c>
      <c r="I223" s="73">
        <f t="shared" si="12"/>
        <v>110</v>
      </c>
      <c r="J223" s="72">
        <v>0</v>
      </c>
      <c r="K223" s="73">
        <f t="shared" si="13"/>
        <v>110</v>
      </c>
      <c r="L223" s="72"/>
      <c r="M223" s="72">
        <v>17</v>
      </c>
      <c r="N223" s="72">
        <v>0</v>
      </c>
      <c r="O223" s="72">
        <v>18</v>
      </c>
      <c r="P223" s="72">
        <v>42</v>
      </c>
      <c r="Q223" s="73">
        <f t="shared" si="14"/>
        <v>77</v>
      </c>
      <c r="R223" s="72">
        <v>76</v>
      </c>
      <c r="S223" s="73">
        <f t="shared" si="15"/>
        <v>153</v>
      </c>
      <c r="T223" s="72"/>
    </row>
    <row r="224" spans="1:20" ht="14.25" customHeight="1" x14ac:dyDescent="0.3">
      <c r="A224" t="s">
        <v>780</v>
      </c>
      <c r="B224" s="60" t="s">
        <v>781</v>
      </c>
      <c r="C224" t="s">
        <v>228</v>
      </c>
      <c r="D224" s="72">
        <v>0</v>
      </c>
      <c r="E224" s="72">
        <v>20</v>
      </c>
      <c r="F224" s="72">
        <v>0</v>
      </c>
      <c r="G224" s="72">
        <v>0</v>
      </c>
      <c r="H224" s="72">
        <v>0</v>
      </c>
      <c r="I224" s="73">
        <f t="shared" si="12"/>
        <v>20</v>
      </c>
      <c r="J224" s="72">
        <v>0</v>
      </c>
      <c r="K224" s="73">
        <f t="shared" si="13"/>
        <v>20</v>
      </c>
      <c r="L224" s="72"/>
      <c r="M224" s="72">
        <v>0</v>
      </c>
      <c r="N224" s="72">
        <v>0</v>
      </c>
      <c r="O224" s="72">
        <v>0</v>
      </c>
      <c r="P224" s="72">
        <v>0</v>
      </c>
      <c r="Q224" s="73">
        <f t="shared" si="14"/>
        <v>0</v>
      </c>
      <c r="R224" s="72">
        <v>0</v>
      </c>
      <c r="S224" s="73">
        <f t="shared" si="15"/>
        <v>0</v>
      </c>
      <c r="T224" s="72"/>
    </row>
    <row r="225" spans="1:20" ht="14.25" customHeight="1" x14ac:dyDescent="0.3">
      <c r="A225" t="s">
        <v>594</v>
      </c>
      <c r="B225" s="60" t="s">
        <v>595</v>
      </c>
      <c r="C225" t="s">
        <v>308</v>
      </c>
      <c r="D225" s="72">
        <v>6</v>
      </c>
      <c r="E225" s="72">
        <v>0</v>
      </c>
      <c r="F225" s="72">
        <v>0</v>
      </c>
      <c r="G225" s="72">
        <v>0</v>
      </c>
      <c r="H225" s="72">
        <v>0</v>
      </c>
      <c r="I225" s="73">
        <f t="shared" si="12"/>
        <v>6</v>
      </c>
      <c r="J225" s="72">
        <v>0</v>
      </c>
      <c r="K225" s="73">
        <f t="shared" si="13"/>
        <v>6</v>
      </c>
      <c r="L225" s="72"/>
      <c r="M225" s="72">
        <v>37</v>
      </c>
      <c r="N225" s="72">
        <v>0</v>
      </c>
      <c r="O225" s="72">
        <v>0</v>
      </c>
      <c r="P225" s="72">
        <v>0</v>
      </c>
      <c r="Q225" s="73">
        <f t="shared" si="14"/>
        <v>37</v>
      </c>
      <c r="R225" s="72">
        <v>0</v>
      </c>
      <c r="S225" s="73">
        <f t="shared" si="15"/>
        <v>37</v>
      </c>
      <c r="T225" s="72"/>
    </row>
    <row r="226" spans="1:20" ht="14.25" customHeight="1" x14ac:dyDescent="0.3">
      <c r="A226" t="s">
        <v>596</v>
      </c>
      <c r="B226" s="60" t="s">
        <v>597</v>
      </c>
      <c r="C226" t="s">
        <v>195</v>
      </c>
      <c r="D226" s="72">
        <v>0</v>
      </c>
      <c r="E226" s="72">
        <v>20</v>
      </c>
      <c r="F226" s="72">
        <v>0</v>
      </c>
      <c r="G226" s="72">
        <v>24</v>
      </c>
      <c r="H226" s="72">
        <v>10</v>
      </c>
      <c r="I226" s="73">
        <f t="shared" si="12"/>
        <v>54</v>
      </c>
      <c r="J226" s="72">
        <v>0</v>
      </c>
      <c r="K226" s="73">
        <f t="shared" si="13"/>
        <v>54</v>
      </c>
      <c r="L226" s="72"/>
      <c r="M226" s="72">
        <v>15</v>
      </c>
      <c r="N226" s="72">
        <v>12</v>
      </c>
      <c r="O226" s="72">
        <v>0</v>
      </c>
      <c r="P226" s="72">
        <v>89</v>
      </c>
      <c r="Q226" s="73">
        <f t="shared" si="14"/>
        <v>116</v>
      </c>
      <c r="R226" s="72">
        <v>173</v>
      </c>
      <c r="S226" s="73">
        <f t="shared" si="15"/>
        <v>289</v>
      </c>
      <c r="T226" s="72"/>
    </row>
    <row r="227" spans="1:20" ht="14.25" customHeight="1" x14ac:dyDescent="0.3">
      <c r="A227" t="s">
        <v>782</v>
      </c>
      <c r="B227" s="60" t="s">
        <v>783</v>
      </c>
      <c r="C227" t="s">
        <v>212</v>
      </c>
      <c r="D227" s="72">
        <v>8</v>
      </c>
      <c r="E227" s="72">
        <v>46</v>
      </c>
      <c r="F227" s="72">
        <v>0</v>
      </c>
      <c r="G227" s="72">
        <v>8</v>
      </c>
      <c r="H227" s="72">
        <v>0</v>
      </c>
      <c r="I227" s="73">
        <f t="shared" si="12"/>
        <v>62</v>
      </c>
      <c r="J227" s="72">
        <v>0</v>
      </c>
      <c r="K227" s="73">
        <f t="shared" si="13"/>
        <v>62</v>
      </c>
      <c r="L227" s="72"/>
      <c r="M227" s="72">
        <v>3</v>
      </c>
      <c r="N227" s="72">
        <v>0</v>
      </c>
      <c r="O227" s="72">
        <v>0</v>
      </c>
      <c r="P227" s="72">
        <v>12</v>
      </c>
      <c r="Q227" s="73">
        <f t="shared" si="14"/>
        <v>15</v>
      </c>
      <c r="R227" s="72">
        <v>0</v>
      </c>
      <c r="S227" s="73">
        <f t="shared" si="15"/>
        <v>15</v>
      </c>
      <c r="T227" s="72"/>
    </row>
    <row r="228" spans="1:20" ht="14.25" customHeight="1" x14ac:dyDescent="0.3">
      <c r="A228" t="s">
        <v>598</v>
      </c>
      <c r="B228" s="60" t="s">
        <v>599</v>
      </c>
      <c r="C228" t="s">
        <v>195</v>
      </c>
      <c r="D228" s="72">
        <v>0</v>
      </c>
      <c r="E228" s="72">
        <v>0</v>
      </c>
      <c r="F228" s="72">
        <v>0</v>
      </c>
      <c r="G228" s="72">
        <v>0</v>
      </c>
      <c r="H228" s="72">
        <v>0</v>
      </c>
      <c r="I228" s="73">
        <f t="shared" si="12"/>
        <v>0</v>
      </c>
      <c r="J228" s="72">
        <v>0</v>
      </c>
      <c r="K228" s="73">
        <f t="shared" si="13"/>
        <v>0</v>
      </c>
      <c r="L228" s="72"/>
      <c r="M228" s="72">
        <v>22</v>
      </c>
      <c r="N228" s="72">
        <v>0</v>
      </c>
      <c r="O228" s="72">
        <v>0</v>
      </c>
      <c r="P228" s="72">
        <v>0</v>
      </c>
      <c r="Q228" s="73">
        <f t="shared" si="14"/>
        <v>22</v>
      </c>
      <c r="R228" s="72">
        <v>0</v>
      </c>
      <c r="S228" s="73">
        <f t="shared" si="15"/>
        <v>22</v>
      </c>
      <c r="T228" s="72"/>
    </row>
    <row r="229" spans="1:20" ht="14.25" customHeight="1" x14ac:dyDescent="0.3">
      <c r="A229" t="s">
        <v>784</v>
      </c>
      <c r="B229" s="60" t="s">
        <v>785</v>
      </c>
      <c r="C229" t="s">
        <v>212</v>
      </c>
      <c r="D229" s="72">
        <v>62</v>
      </c>
      <c r="E229" s="72">
        <v>2</v>
      </c>
      <c r="F229" s="72">
        <v>0</v>
      </c>
      <c r="G229" s="72">
        <v>0</v>
      </c>
      <c r="H229" s="72">
        <v>0</v>
      </c>
      <c r="I229" s="73">
        <f t="shared" si="12"/>
        <v>64</v>
      </c>
      <c r="J229" s="72">
        <v>0</v>
      </c>
      <c r="K229" s="73">
        <f t="shared" si="13"/>
        <v>64</v>
      </c>
      <c r="L229" s="72"/>
      <c r="M229" s="72">
        <v>3</v>
      </c>
      <c r="N229" s="72">
        <v>42</v>
      </c>
      <c r="O229" s="72">
        <v>0</v>
      </c>
      <c r="P229" s="72">
        <v>0</v>
      </c>
      <c r="Q229" s="73">
        <f t="shared" si="14"/>
        <v>45</v>
      </c>
      <c r="R229" s="72">
        <v>0</v>
      </c>
      <c r="S229" s="73">
        <f t="shared" si="15"/>
        <v>45</v>
      </c>
      <c r="T229" s="72"/>
    </row>
    <row r="230" spans="1:20" ht="14.25" customHeight="1" x14ac:dyDescent="0.3">
      <c r="A230" t="s">
        <v>600</v>
      </c>
      <c r="B230" s="60" t="s">
        <v>601</v>
      </c>
      <c r="C230" t="s">
        <v>198</v>
      </c>
      <c r="D230" s="72">
        <v>8</v>
      </c>
      <c r="E230" s="72">
        <v>0</v>
      </c>
      <c r="F230" s="72">
        <v>0</v>
      </c>
      <c r="G230" s="72">
        <v>22</v>
      </c>
      <c r="H230" s="72">
        <v>30</v>
      </c>
      <c r="I230" s="73">
        <f t="shared" si="12"/>
        <v>60</v>
      </c>
      <c r="J230" s="72">
        <v>0</v>
      </c>
      <c r="K230" s="73">
        <f t="shared" si="13"/>
        <v>60</v>
      </c>
      <c r="L230" s="72"/>
      <c r="M230" s="72">
        <v>267</v>
      </c>
      <c r="N230" s="72">
        <v>0</v>
      </c>
      <c r="O230" s="72">
        <v>0</v>
      </c>
      <c r="P230" s="72">
        <v>24</v>
      </c>
      <c r="Q230" s="73">
        <f t="shared" si="14"/>
        <v>291</v>
      </c>
      <c r="R230" s="72">
        <v>88</v>
      </c>
      <c r="S230" s="73">
        <f t="shared" si="15"/>
        <v>379</v>
      </c>
      <c r="T230" s="72"/>
    </row>
    <row r="231" spans="1:20" ht="14.25" customHeight="1" x14ac:dyDescent="0.3">
      <c r="A231" t="s">
        <v>602</v>
      </c>
      <c r="B231" s="60" t="s">
        <v>603</v>
      </c>
      <c r="C231" t="s">
        <v>228</v>
      </c>
      <c r="D231" s="72">
        <v>0</v>
      </c>
      <c r="E231" s="72">
        <v>0</v>
      </c>
      <c r="F231" s="72">
        <v>0</v>
      </c>
      <c r="G231" s="72">
        <v>27</v>
      </c>
      <c r="H231" s="72">
        <v>0</v>
      </c>
      <c r="I231" s="73">
        <f t="shared" si="12"/>
        <v>27</v>
      </c>
      <c r="J231" s="72">
        <v>0</v>
      </c>
      <c r="K231" s="73">
        <f t="shared" si="13"/>
        <v>27</v>
      </c>
      <c r="L231" s="72"/>
      <c r="M231" s="72">
        <v>104</v>
      </c>
      <c r="N231" s="72">
        <v>0</v>
      </c>
      <c r="O231" s="72">
        <v>0</v>
      </c>
      <c r="P231" s="72">
        <v>51</v>
      </c>
      <c r="Q231" s="73">
        <f t="shared" si="14"/>
        <v>155</v>
      </c>
      <c r="R231" s="72">
        <v>0</v>
      </c>
      <c r="S231" s="73">
        <f t="shared" si="15"/>
        <v>155</v>
      </c>
      <c r="T231" s="72"/>
    </row>
    <row r="232" spans="1:20" ht="14.25" customHeight="1" x14ac:dyDescent="0.3">
      <c r="A232" t="s">
        <v>604</v>
      </c>
      <c r="B232" s="60" t="s">
        <v>605</v>
      </c>
      <c r="C232" t="s">
        <v>228</v>
      </c>
      <c r="D232" s="72">
        <v>1</v>
      </c>
      <c r="E232" s="72">
        <v>0</v>
      </c>
      <c r="F232" s="72">
        <v>0</v>
      </c>
      <c r="G232" s="72">
        <v>2</v>
      </c>
      <c r="H232" s="72">
        <v>0</v>
      </c>
      <c r="I232" s="73">
        <f t="shared" si="12"/>
        <v>3</v>
      </c>
      <c r="J232" s="72">
        <v>0</v>
      </c>
      <c r="K232" s="73">
        <f t="shared" si="13"/>
        <v>3</v>
      </c>
      <c r="L232" s="72"/>
      <c r="M232" s="72">
        <v>1</v>
      </c>
      <c r="N232" s="72">
        <v>0</v>
      </c>
      <c r="O232" s="72">
        <v>0</v>
      </c>
      <c r="P232" s="72">
        <v>4</v>
      </c>
      <c r="Q232" s="73">
        <f t="shared" si="14"/>
        <v>5</v>
      </c>
      <c r="R232" s="72">
        <v>0</v>
      </c>
      <c r="S232" s="73">
        <f t="shared" si="15"/>
        <v>5</v>
      </c>
      <c r="T232" s="72"/>
    </row>
    <row r="233" spans="1:20" ht="14.25" customHeight="1" x14ac:dyDescent="0.3">
      <c r="A233" t="s">
        <v>786</v>
      </c>
      <c r="B233" s="60" t="s">
        <v>787</v>
      </c>
      <c r="C233" t="s">
        <v>212</v>
      </c>
      <c r="D233" s="72">
        <v>0</v>
      </c>
      <c r="E233" s="72">
        <v>0</v>
      </c>
      <c r="F233" s="72">
        <v>13</v>
      </c>
      <c r="G233" s="72">
        <v>0</v>
      </c>
      <c r="H233" s="72">
        <v>0</v>
      </c>
      <c r="I233" s="73">
        <f t="shared" si="12"/>
        <v>13</v>
      </c>
      <c r="J233" s="72">
        <v>21</v>
      </c>
      <c r="K233" s="73">
        <f t="shared" si="13"/>
        <v>34</v>
      </c>
      <c r="L233" s="72"/>
      <c r="M233" s="72">
        <v>0</v>
      </c>
      <c r="N233" s="72">
        <v>0</v>
      </c>
      <c r="O233" s="72">
        <v>0</v>
      </c>
      <c r="P233" s="72">
        <v>70</v>
      </c>
      <c r="Q233" s="73">
        <f t="shared" si="14"/>
        <v>70</v>
      </c>
      <c r="R233" s="72">
        <v>0</v>
      </c>
      <c r="S233" s="73">
        <f t="shared" si="15"/>
        <v>70</v>
      </c>
      <c r="T233" s="72"/>
    </row>
    <row r="234" spans="1:20" ht="14.25" customHeight="1" x14ac:dyDescent="0.3">
      <c r="A234" t="s">
        <v>606</v>
      </c>
      <c r="B234" s="60" t="s">
        <v>607</v>
      </c>
      <c r="C234" t="s">
        <v>198</v>
      </c>
      <c r="D234" s="72">
        <v>0</v>
      </c>
      <c r="E234" s="72">
        <v>9</v>
      </c>
      <c r="F234" s="72">
        <v>0</v>
      </c>
      <c r="G234" s="72">
        <v>70</v>
      </c>
      <c r="H234" s="72">
        <v>101</v>
      </c>
      <c r="I234" s="73">
        <f t="shared" si="12"/>
        <v>180</v>
      </c>
      <c r="J234" s="72">
        <v>0</v>
      </c>
      <c r="K234" s="73">
        <f t="shared" si="13"/>
        <v>180</v>
      </c>
      <c r="L234" s="72"/>
      <c r="M234" s="72">
        <v>60</v>
      </c>
      <c r="N234" s="72">
        <v>26</v>
      </c>
      <c r="O234" s="72">
        <v>0</v>
      </c>
      <c r="P234" s="72">
        <v>57</v>
      </c>
      <c r="Q234" s="73">
        <f t="shared" si="14"/>
        <v>143</v>
      </c>
      <c r="R234" s="72">
        <v>0</v>
      </c>
      <c r="S234" s="73">
        <f t="shared" si="15"/>
        <v>143</v>
      </c>
      <c r="T234" s="72"/>
    </row>
    <row r="235" spans="1:20" ht="14.25" customHeight="1" x14ac:dyDescent="0.3">
      <c r="A235" t="s">
        <v>608</v>
      </c>
      <c r="B235" s="60" t="s">
        <v>609</v>
      </c>
      <c r="C235" t="s">
        <v>308</v>
      </c>
      <c r="D235" s="72">
        <v>13</v>
      </c>
      <c r="E235" s="72">
        <v>0</v>
      </c>
      <c r="F235" s="72">
        <v>0</v>
      </c>
      <c r="G235" s="72">
        <v>41</v>
      </c>
      <c r="H235" s="72">
        <v>0</v>
      </c>
      <c r="I235" s="73">
        <f t="shared" si="12"/>
        <v>54</v>
      </c>
      <c r="J235" s="72">
        <v>0</v>
      </c>
      <c r="K235" s="73">
        <f t="shared" si="13"/>
        <v>54</v>
      </c>
      <c r="L235" s="72"/>
      <c r="M235" s="72">
        <v>47</v>
      </c>
      <c r="N235" s="72">
        <v>0</v>
      </c>
      <c r="O235" s="72">
        <v>0</v>
      </c>
      <c r="P235" s="72">
        <v>41</v>
      </c>
      <c r="Q235" s="73">
        <f t="shared" si="14"/>
        <v>88</v>
      </c>
      <c r="R235" s="72">
        <v>17</v>
      </c>
      <c r="S235" s="73">
        <f t="shared" si="15"/>
        <v>105</v>
      </c>
      <c r="T235" s="72"/>
    </row>
    <row r="236" spans="1:20" ht="14.25" customHeight="1" x14ac:dyDescent="0.3">
      <c r="A236" t="s">
        <v>610</v>
      </c>
      <c r="B236" s="60" t="s">
        <v>611</v>
      </c>
      <c r="C236" t="s">
        <v>228</v>
      </c>
      <c r="D236" s="72">
        <v>39</v>
      </c>
      <c r="E236" s="72">
        <v>0</v>
      </c>
      <c r="F236" s="72">
        <v>0</v>
      </c>
      <c r="G236" s="72">
        <v>17</v>
      </c>
      <c r="H236" s="72">
        <v>0</v>
      </c>
      <c r="I236" s="73">
        <f t="shared" si="12"/>
        <v>56</v>
      </c>
      <c r="J236" s="72">
        <v>7</v>
      </c>
      <c r="K236" s="73">
        <f t="shared" si="13"/>
        <v>63</v>
      </c>
      <c r="L236" s="72"/>
      <c r="M236" s="72">
        <v>20</v>
      </c>
      <c r="N236" s="72">
        <v>57</v>
      </c>
      <c r="O236" s="72">
        <v>0</v>
      </c>
      <c r="P236" s="72">
        <v>26</v>
      </c>
      <c r="Q236" s="73">
        <f t="shared" si="14"/>
        <v>103</v>
      </c>
      <c r="R236" s="72">
        <v>284</v>
      </c>
      <c r="S236" s="73">
        <f t="shared" si="15"/>
        <v>387</v>
      </c>
      <c r="T236" s="72"/>
    </row>
    <row r="237" spans="1:20" ht="14.25" customHeight="1" x14ac:dyDescent="0.3">
      <c r="A237" t="s">
        <v>612</v>
      </c>
      <c r="B237" s="60" t="s">
        <v>613</v>
      </c>
      <c r="C237" t="s">
        <v>228</v>
      </c>
      <c r="D237" s="72">
        <v>0</v>
      </c>
      <c r="E237" s="72">
        <v>72</v>
      </c>
      <c r="F237" s="72">
        <v>0</v>
      </c>
      <c r="G237" s="72">
        <v>9</v>
      </c>
      <c r="H237" s="72">
        <v>7</v>
      </c>
      <c r="I237" s="73">
        <f t="shared" si="12"/>
        <v>88</v>
      </c>
      <c r="J237" s="72">
        <v>0</v>
      </c>
      <c r="K237" s="73">
        <f t="shared" si="13"/>
        <v>88</v>
      </c>
      <c r="L237" s="72"/>
      <c r="M237" s="72">
        <v>0</v>
      </c>
      <c r="N237" s="72">
        <v>72</v>
      </c>
      <c r="O237" s="72">
        <v>0</v>
      </c>
      <c r="P237" s="72">
        <v>25</v>
      </c>
      <c r="Q237" s="73">
        <f t="shared" si="14"/>
        <v>97</v>
      </c>
      <c r="R237" s="72">
        <v>0</v>
      </c>
      <c r="S237" s="73">
        <f t="shared" si="15"/>
        <v>97</v>
      </c>
      <c r="T237" s="72"/>
    </row>
    <row r="238" spans="1:20" ht="14.25" customHeight="1" x14ac:dyDescent="0.3">
      <c r="A238" t="s">
        <v>614</v>
      </c>
      <c r="B238" s="60" t="s">
        <v>615</v>
      </c>
      <c r="C238" t="s">
        <v>243</v>
      </c>
      <c r="D238" s="72">
        <v>12</v>
      </c>
      <c r="E238" s="72">
        <v>0</v>
      </c>
      <c r="F238" s="72">
        <v>0</v>
      </c>
      <c r="G238" s="72">
        <v>25</v>
      </c>
      <c r="H238" s="72">
        <v>30</v>
      </c>
      <c r="I238" s="73">
        <f t="shared" si="12"/>
        <v>67</v>
      </c>
      <c r="J238" s="72">
        <v>0</v>
      </c>
      <c r="K238" s="73">
        <f t="shared" si="13"/>
        <v>67</v>
      </c>
      <c r="L238" s="72"/>
      <c r="M238" s="72">
        <v>29</v>
      </c>
      <c r="N238" s="72">
        <v>44</v>
      </c>
      <c r="O238" s="72">
        <v>0</v>
      </c>
      <c r="P238" s="72">
        <v>42</v>
      </c>
      <c r="Q238" s="73">
        <f t="shared" si="14"/>
        <v>115</v>
      </c>
      <c r="R238" s="72">
        <v>16</v>
      </c>
      <c r="S238" s="73">
        <f t="shared" si="15"/>
        <v>131</v>
      </c>
    </row>
    <row r="239" spans="1:20" ht="14.25" customHeight="1" x14ac:dyDescent="0.3">
      <c r="A239" t="s">
        <v>616</v>
      </c>
      <c r="B239" s="60" t="s">
        <v>617</v>
      </c>
      <c r="C239" t="s">
        <v>308</v>
      </c>
      <c r="D239" s="72">
        <v>202</v>
      </c>
      <c r="E239" s="72">
        <v>0</v>
      </c>
      <c r="F239" s="72">
        <v>0</v>
      </c>
      <c r="G239" s="72">
        <v>75</v>
      </c>
      <c r="H239" s="72">
        <v>0</v>
      </c>
      <c r="I239" s="73">
        <f t="shared" si="12"/>
        <v>277</v>
      </c>
      <c r="J239" s="72">
        <v>92</v>
      </c>
      <c r="K239" s="73">
        <f t="shared" si="13"/>
        <v>369</v>
      </c>
      <c r="L239" s="72"/>
      <c r="M239" s="72">
        <v>117</v>
      </c>
      <c r="N239" s="72">
        <v>5</v>
      </c>
      <c r="O239" s="72">
        <v>0</v>
      </c>
      <c r="P239" s="72">
        <v>24</v>
      </c>
      <c r="Q239" s="73">
        <f t="shared" si="14"/>
        <v>146</v>
      </c>
      <c r="R239" s="72">
        <v>121</v>
      </c>
      <c r="S239" s="73">
        <f t="shared" si="15"/>
        <v>267</v>
      </c>
    </row>
    <row r="240" spans="1:20" ht="14.25" customHeight="1" x14ac:dyDescent="0.3">
      <c r="A240" t="s">
        <v>618</v>
      </c>
      <c r="B240" s="60" t="s">
        <v>619</v>
      </c>
      <c r="C240" t="s">
        <v>195</v>
      </c>
      <c r="D240" s="72">
        <v>0</v>
      </c>
      <c r="E240" s="72">
        <v>0</v>
      </c>
      <c r="F240" s="72">
        <v>0</v>
      </c>
      <c r="G240" s="72">
        <v>0</v>
      </c>
      <c r="H240" s="72">
        <v>0</v>
      </c>
      <c r="I240" s="73">
        <f t="shared" si="12"/>
        <v>0</v>
      </c>
      <c r="J240" s="72">
        <v>0</v>
      </c>
      <c r="K240" s="73">
        <f t="shared" si="13"/>
        <v>0</v>
      </c>
      <c r="L240" s="72"/>
      <c r="M240" s="72">
        <v>26</v>
      </c>
      <c r="N240" s="72">
        <v>0</v>
      </c>
      <c r="O240" s="72">
        <v>0</v>
      </c>
      <c r="P240" s="72">
        <v>16</v>
      </c>
      <c r="Q240" s="73">
        <f t="shared" si="14"/>
        <v>42</v>
      </c>
      <c r="R240" s="72">
        <v>0</v>
      </c>
      <c r="S240" s="73">
        <f t="shared" si="15"/>
        <v>42</v>
      </c>
    </row>
    <row r="241" spans="1:19" ht="14.25" customHeight="1" x14ac:dyDescent="0.3">
      <c r="A241" t="s">
        <v>620</v>
      </c>
      <c r="B241" s="60" t="s">
        <v>621</v>
      </c>
      <c r="C241" t="s">
        <v>195</v>
      </c>
      <c r="D241" s="72">
        <v>44</v>
      </c>
      <c r="E241" s="72">
        <v>9</v>
      </c>
      <c r="F241" s="72">
        <v>0</v>
      </c>
      <c r="G241" s="72">
        <v>37</v>
      </c>
      <c r="H241" s="72">
        <v>47</v>
      </c>
      <c r="I241" s="73">
        <f t="shared" si="12"/>
        <v>137</v>
      </c>
      <c r="J241" s="72">
        <v>0</v>
      </c>
      <c r="K241" s="73">
        <f t="shared" si="13"/>
        <v>137</v>
      </c>
      <c r="L241" s="72"/>
      <c r="M241" s="72">
        <v>95</v>
      </c>
      <c r="N241" s="72">
        <v>22</v>
      </c>
      <c r="O241" s="72">
        <v>0</v>
      </c>
      <c r="P241" s="72">
        <v>52</v>
      </c>
      <c r="Q241" s="73">
        <f t="shared" si="14"/>
        <v>169</v>
      </c>
      <c r="R241" s="72">
        <v>0</v>
      </c>
      <c r="S241" s="73">
        <f t="shared" si="15"/>
        <v>169</v>
      </c>
    </row>
    <row r="242" spans="1:19" ht="14.25" customHeight="1" x14ac:dyDescent="0.3">
      <c r="A242" t="s">
        <v>622</v>
      </c>
      <c r="B242" s="60" t="s">
        <v>623</v>
      </c>
      <c r="C242" t="s">
        <v>243</v>
      </c>
      <c r="D242" s="72">
        <v>57</v>
      </c>
      <c r="E242" s="72">
        <v>0</v>
      </c>
      <c r="F242" s="72">
        <v>0</v>
      </c>
      <c r="G242" s="72">
        <v>0</v>
      </c>
      <c r="H242" s="72">
        <v>0</v>
      </c>
      <c r="I242" s="73">
        <f t="shared" si="12"/>
        <v>57</v>
      </c>
      <c r="J242" s="72">
        <v>0</v>
      </c>
      <c r="K242" s="73">
        <f t="shared" si="13"/>
        <v>57</v>
      </c>
      <c r="L242" s="72"/>
      <c r="M242" s="72">
        <v>72</v>
      </c>
      <c r="N242" s="72">
        <v>29</v>
      </c>
      <c r="O242" s="72">
        <v>0</v>
      </c>
      <c r="P242" s="72">
        <v>0</v>
      </c>
      <c r="Q242" s="73">
        <f t="shared" si="14"/>
        <v>101</v>
      </c>
      <c r="R242" s="72">
        <v>0</v>
      </c>
      <c r="S242" s="73">
        <f t="shared" si="15"/>
        <v>101</v>
      </c>
    </row>
    <row r="243" spans="1:19" ht="14.25" customHeight="1" x14ac:dyDescent="0.3">
      <c r="A243" t="s">
        <v>624</v>
      </c>
      <c r="B243" s="60" t="s">
        <v>625</v>
      </c>
      <c r="C243" t="s">
        <v>198</v>
      </c>
      <c r="D243" s="72">
        <v>165</v>
      </c>
      <c r="E243" s="72">
        <v>0</v>
      </c>
      <c r="F243" s="72">
        <v>0</v>
      </c>
      <c r="G243" s="72">
        <v>55</v>
      </c>
      <c r="H243" s="72">
        <v>0</v>
      </c>
      <c r="I243" s="73">
        <f t="shared" si="12"/>
        <v>220</v>
      </c>
      <c r="J243" s="72">
        <v>0</v>
      </c>
      <c r="K243" s="73">
        <f t="shared" si="13"/>
        <v>220</v>
      </c>
      <c r="L243" s="72"/>
      <c r="M243" s="72">
        <v>45</v>
      </c>
      <c r="N243" s="72">
        <v>0</v>
      </c>
      <c r="O243" s="72">
        <v>0</v>
      </c>
      <c r="P243" s="72">
        <v>12</v>
      </c>
      <c r="Q243" s="73">
        <f t="shared" si="14"/>
        <v>57</v>
      </c>
      <c r="R243" s="72">
        <v>53</v>
      </c>
      <c r="S243" s="73">
        <f t="shared" si="15"/>
        <v>110</v>
      </c>
    </row>
    <row r="244" spans="1:19" ht="14.25" customHeight="1" x14ac:dyDescent="0.3">
      <c r="A244" t="s">
        <v>788</v>
      </c>
      <c r="B244" s="60" t="s">
        <v>789</v>
      </c>
      <c r="C244" t="s">
        <v>228</v>
      </c>
      <c r="D244" s="72">
        <v>11</v>
      </c>
      <c r="E244" s="72">
        <v>0</v>
      </c>
      <c r="F244" s="72">
        <v>0</v>
      </c>
      <c r="G244" s="72">
        <v>17</v>
      </c>
      <c r="H244" s="72">
        <v>0</v>
      </c>
      <c r="I244" s="73">
        <f t="shared" si="12"/>
        <v>28</v>
      </c>
      <c r="J244" s="72">
        <v>0</v>
      </c>
      <c r="K244" s="73">
        <f t="shared" si="13"/>
        <v>28</v>
      </c>
      <c r="L244" s="72"/>
      <c r="M244" s="72">
        <v>151</v>
      </c>
      <c r="N244" s="72">
        <v>0</v>
      </c>
      <c r="O244" s="72">
        <v>0</v>
      </c>
      <c r="P244" s="72">
        <v>17</v>
      </c>
      <c r="Q244" s="73">
        <f t="shared" si="14"/>
        <v>168</v>
      </c>
      <c r="R244" s="72">
        <v>0</v>
      </c>
      <c r="S244" s="73">
        <f t="shared" si="15"/>
        <v>168</v>
      </c>
    </row>
    <row r="245" spans="1:19" ht="14.25" customHeight="1" x14ac:dyDescent="0.3">
      <c r="A245" t="s">
        <v>790</v>
      </c>
      <c r="B245" s="60" t="s">
        <v>791</v>
      </c>
      <c r="C245" t="s">
        <v>195</v>
      </c>
      <c r="D245" s="72">
        <v>0</v>
      </c>
      <c r="E245" s="72">
        <v>0</v>
      </c>
      <c r="F245" s="72">
        <v>0</v>
      </c>
      <c r="G245" s="72">
        <v>0</v>
      </c>
      <c r="H245" s="72">
        <v>0</v>
      </c>
      <c r="I245" s="73">
        <f t="shared" si="12"/>
        <v>0</v>
      </c>
      <c r="J245" s="72">
        <v>0</v>
      </c>
      <c r="K245" s="73">
        <f t="shared" si="13"/>
        <v>0</v>
      </c>
      <c r="L245" s="72"/>
      <c r="M245" s="72">
        <v>0</v>
      </c>
      <c r="N245" s="72">
        <v>13</v>
      </c>
      <c r="O245" s="72">
        <v>0</v>
      </c>
      <c r="P245" s="72">
        <v>1</v>
      </c>
      <c r="Q245" s="73">
        <f t="shared" si="14"/>
        <v>14</v>
      </c>
      <c r="R245" s="72">
        <v>0</v>
      </c>
      <c r="S245" s="73">
        <f t="shared" si="15"/>
        <v>14</v>
      </c>
    </row>
    <row r="246" spans="1:19" ht="14.25" customHeight="1" x14ac:dyDescent="0.3">
      <c r="A246" t="s">
        <v>626</v>
      </c>
      <c r="B246" s="60" t="s">
        <v>627</v>
      </c>
      <c r="C246" t="s">
        <v>243</v>
      </c>
      <c r="D246" s="72">
        <v>0</v>
      </c>
      <c r="E246" s="72">
        <v>28</v>
      </c>
      <c r="F246" s="72">
        <v>0</v>
      </c>
      <c r="G246" s="72">
        <v>39</v>
      </c>
      <c r="H246" s="72">
        <v>25</v>
      </c>
      <c r="I246" s="73">
        <f t="shared" si="12"/>
        <v>92</v>
      </c>
      <c r="J246" s="72">
        <v>0</v>
      </c>
      <c r="K246" s="73">
        <f t="shared" si="13"/>
        <v>92</v>
      </c>
      <c r="L246" s="72"/>
      <c r="M246" s="72">
        <v>31</v>
      </c>
      <c r="N246" s="72">
        <v>16</v>
      </c>
      <c r="O246" s="72">
        <v>0</v>
      </c>
      <c r="P246" s="72">
        <v>27</v>
      </c>
      <c r="Q246" s="73">
        <f t="shared" si="14"/>
        <v>74</v>
      </c>
      <c r="R246" s="72">
        <v>0</v>
      </c>
      <c r="S246" s="73">
        <f t="shared" si="15"/>
        <v>74</v>
      </c>
    </row>
    <row r="247" spans="1:19" ht="14.25" customHeight="1" x14ac:dyDescent="0.3">
      <c r="A247" t="s">
        <v>628</v>
      </c>
      <c r="B247" s="60" t="s">
        <v>629</v>
      </c>
      <c r="C247" t="s">
        <v>228</v>
      </c>
      <c r="D247" s="72">
        <v>167</v>
      </c>
      <c r="E247" s="72">
        <v>0</v>
      </c>
      <c r="F247" s="72">
        <v>24</v>
      </c>
      <c r="G247" s="72">
        <v>37</v>
      </c>
      <c r="H247" s="72">
        <v>26</v>
      </c>
      <c r="I247" s="73">
        <f t="shared" si="12"/>
        <v>254</v>
      </c>
      <c r="J247" s="72">
        <v>583</v>
      </c>
      <c r="K247" s="73">
        <f t="shared" si="13"/>
        <v>837</v>
      </c>
      <c r="L247" s="72"/>
      <c r="M247" s="72">
        <v>105</v>
      </c>
      <c r="N247" s="72">
        <v>54</v>
      </c>
      <c r="O247" s="72">
        <v>0</v>
      </c>
      <c r="P247" s="72">
        <v>93</v>
      </c>
      <c r="Q247" s="73">
        <f t="shared" si="14"/>
        <v>252</v>
      </c>
      <c r="R247" s="72">
        <v>560</v>
      </c>
      <c r="S247" s="73">
        <f t="shared" si="15"/>
        <v>812</v>
      </c>
    </row>
    <row r="248" spans="1:19" ht="14.25" customHeight="1" x14ac:dyDescent="0.3">
      <c r="A248" t="s">
        <v>630</v>
      </c>
      <c r="B248" s="60" t="s">
        <v>631</v>
      </c>
      <c r="C248" t="s">
        <v>212</v>
      </c>
      <c r="D248" s="72">
        <v>0</v>
      </c>
      <c r="E248" s="72">
        <v>0</v>
      </c>
      <c r="F248" s="72">
        <v>0</v>
      </c>
      <c r="G248" s="72">
        <v>5</v>
      </c>
      <c r="H248" s="72">
        <v>0</v>
      </c>
      <c r="I248" s="73">
        <f t="shared" si="12"/>
        <v>5</v>
      </c>
      <c r="J248" s="72">
        <v>0</v>
      </c>
      <c r="K248" s="73">
        <f t="shared" si="13"/>
        <v>5</v>
      </c>
      <c r="L248" s="72"/>
      <c r="M248" s="72">
        <v>29</v>
      </c>
      <c r="N248" s="72">
        <v>0</v>
      </c>
      <c r="O248" s="72">
        <v>0</v>
      </c>
      <c r="P248" s="72">
        <v>51</v>
      </c>
      <c r="Q248" s="73">
        <f t="shared" si="14"/>
        <v>80</v>
      </c>
      <c r="R248" s="72">
        <v>3</v>
      </c>
      <c r="S248" s="73">
        <f t="shared" si="15"/>
        <v>83</v>
      </c>
    </row>
    <row r="249" spans="1:19" ht="14.25" customHeight="1" x14ac:dyDescent="0.3">
      <c r="A249" t="s">
        <v>632</v>
      </c>
      <c r="B249" s="60" t="s">
        <v>633</v>
      </c>
      <c r="C249" t="s">
        <v>195</v>
      </c>
      <c r="D249" s="72">
        <v>54</v>
      </c>
      <c r="E249" s="72">
        <v>17</v>
      </c>
      <c r="F249" s="72">
        <v>0</v>
      </c>
      <c r="G249" s="72">
        <v>15</v>
      </c>
      <c r="H249" s="72">
        <v>18</v>
      </c>
      <c r="I249" s="73">
        <f t="shared" si="12"/>
        <v>104</v>
      </c>
      <c r="J249" s="72">
        <v>0</v>
      </c>
      <c r="K249" s="73">
        <f t="shared" si="13"/>
        <v>104</v>
      </c>
      <c r="L249" s="72"/>
      <c r="M249" s="72">
        <v>60</v>
      </c>
      <c r="N249" s="72">
        <v>17</v>
      </c>
      <c r="O249" s="72">
        <v>0</v>
      </c>
      <c r="P249" s="72">
        <v>61</v>
      </c>
      <c r="Q249" s="73">
        <f t="shared" si="14"/>
        <v>138</v>
      </c>
      <c r="R249" s="72">
        <v>0</v>
      </c>
      <c r="S249" s="73">
        <f t="shared" si="15"/>
        <v>138</v>
      </c>
    </row>
    <row r="250" spans="1:19" ht="14.25" customHeight="1" x14ac:dyDescent="0.3">
      <c r="A250" t="s">
        <v>634</v>
      </c>
      <c r="B250" s="60" t="s">
        <v>635</v>
      </c>
      <c r="C250" t="s">
        <v>243</v>
      </c>
      <c r="D250" s="72">
        <v>22</v>
      </c>
      <c r="E250" s="72">
        <v>2</v>
      </c>
      <c r="F250" s="72">
        <v>0</v>
      </c>
      <c r="G250" s="72">
        <v>23</v>
      </c>
      <c r="H250" s="72">
        <v>15</v>
      </c>
      <c r="I250" s="73">
        <f t="shared" si="12"/>
        <v>62</v>
      </c>
      <c r="J250" s="72">
        <v>0</v>
      </c>
      <c r="K250" s="73">
        <f t="shared" si="13"/>
        <v>62</v>
      </c>
      <c r="L250" s="72"/>
      <c r="M250" s="72">
        <v>39</v>
      </c>
      <c r="N250" s="72">
        <v>0</v>
      </c>
      <c r="O250" s="72">
        <v>0</v>
      </c>
      <c r="P250" s="72">
        <v>16</v>
      </c>
      <c r="Q250" s="73">
        <f t="shared" si="14"/>
        <v>55</v>
      </c>
      <c r="R250" s="72">
        <v>0</v>
      </c>
      <c r="S250" s="73">
        <f t="shared" si="15"/>
        <v>55</v>
      </c>
    </row>
    <row r="251" spans="1:19" ht="14.25" customHeight="1" x14ac:dyDescent="0.3">
      <c r="A251" t="s">
        <v>636</v>
      </c>
      <c r="B251" s="60" t="s">
        <v>637</v>
      </c>
      <c r="C251" t="s">
        <v>195</v>
      </c>
      <c r="D251" s="72">
        <v>0</v>
      </c>
      <c r="E251" s="72">
        <v>0</v>
      </c>
      <c r="F251" s="72">
        <v>0</v>
      </c>
      <c r="G251" s="72">
        <v>0</v>
      </c>
      <c r="H251" s="72">
        <v>64</v>
      </c>
      <c r="I251" s="73">
        <f t="shared" si="12"/>
        <v>64</v>
      </c>
      <c r="J251" s="72">
        <v>0</v>
      </c>
      <c r="K251" s="73">
        <f t="shared" si="13"/>
        <v>64</v>
      </c>
      <c r="L251" s="72"/>
      <c r="M251" s="72">
        <v>17</v>
      </c>
      <c r="N251" s="72">
        <v>0</v>
      </c>
      <c r="O251" s="72">
        <v>0</v>
      </c>
      <c r="P251" s="72">
        <v>17</v>
      </c>
      <c r="Q251" s="73">
        <f t="shared" si="14"/>
        <v>34</v>
      </c>
      <c r="R251" s="72">
        <v>0</v>
      </c>
      <c r="S251" s="73">
        <f t="shared" si="15"/>
        <v>34</v>
      </c>
    </row>
    <row r="252" spans="1:19" ht="14.25" customHeight="1" x14ac:dyDescent="0.3">
      <c r="A252" t="s">
        <v>638</v>
      </c>
      <c r="B252" s="60" t="s">
        <v>639</v>
      </c>
      <c r="C252" t="s">
        <v>212</v>
      </c>
      <c r="D252" s="72">
        <v>60</v>
      </c>
      <c r="E252" s="72">
        <v>8</v>
      </c>
      <c r="F252" s="72">
        <v>0</v>
      </c>
      <c r="G252" s="72">
        <v>33</v>
      </c>
      <c r="H252" s="72">
        <v>0</v>
      </c>
      <c r="I252" s="73">
        <f t="shared" si="12"/>
        <v>101</v>
      </c>
      <c r="J252" s="72">
        <v>0</v>
      </c>
      <c r="K252" s="73">
        <f t="shared" si="13"/>
        <v>101</v>
      </c>
      <c r="L252" s="72"/>
      <c r="M252" s="72">
        <v>42</v>
      </c>
      <c r="N252" s="72">
        <v>0</v>
      </c>
      <c r="O252" s="72">
        <v>0</v>
      </c>
      <c r="P252" s="72">
        <v>24</v>
      </c>
      <c r="Q252" s="73">
        <f t="shared" si="14"/>
        <v>66</v>
      </c>
      <c r="R252" s="72">
        <v>0</v>
      </c>
      <c r="S252" s="73">
        <f t="shared" si="15"/>
        <v>66</v>
      </c>
    </row>
    <row r="253" spans="1:19" ht="14.25" customHeight="1" x14ac:dyDescent="0.3">
      <c r="A253" t="s">
        <v>640</v>
      </c>
      <c r="B253" s="60" t="s">
        <v>641</v>
      </c>
      <c r="C253" t="s">
        <v>212</v>
      </c>
      <c r="D253" s="72">
        <v>0</v>
      </c>
      <c r="E253" s="72">
        <v>0</v>
      </c>
      <c r="F253" s="72">
        <v>0</v>
      </c>
      <c r="G253" s="72">
        <v>30</v>
      </c>
      <c r="H253" s="72">
        <v>0</v>
      </c>
      <c r="I253" s="73">
        <f t="shared" si="12"/>
        <v>30</v>
      </c>
      <c r="J253" s="72">
        <v>0</v>
      </c>
      <c r="K253" s="73">
        <f t="shared" si="13"/>
        <v>30</v>
      </c>
      <c r="L253" s="72"/>
      <c r="M253" s="72">
        <v>34</v>
      </c>
      <c r="N253" s="72">
        <v>0</v>
      </c>
      <c r="O253" s="72">
        <v>0</v>
      </c>
      <c r="P253" s="72">
        <v>37</v>
      </c>
      <c r="Q253" s="73">
        <f t="shared" si="14"/>
        <v>71</v>
      </c>
      <c r="R253" s="72">
        <v>0</v>
      </c>
      <c r="S253" s="73">
        <f t="shared" si="15"/>
        <v>71</v>
      </c>
    </row>
    <row r="254" spans="1:19" ht="14.25" customHeight="1" x14ac:dyDescent="0.3">
      <c r="A254" t="s">
        <v>792</v>
      </c>
      <c r="B254" s="60" t="s">
        <v>793</v>
      </c>
      <c r="C254" t="s">
        <v>195</v>
      </c>
      <c r="D254" s="72">
        <v>54</v>
      </c>
      <c r="E254" s="72">
        <v>0</v>
      </c>
      <c r="F254" s="72">
        <v>0</v>
      </c>
      <c r="G254" s="72">
        <v>34</v>
      </c>
      <c r="H254" s="72">
        <v>0</v>
      </c>
      <c r="I254" s="73">
        <f t="shared" si="12"/>
        <v>88</v>
      </c>
      <c r="J254" s="72">
        <v>0</v>
      </c>
      <c r="K254" s="73">
        <f t="shared" si="13"/>
        <v>88</v>
      </c>
      <c r="L254" s="72"/>
      <c r="M254" s="72">
        <v>22</v>
      </c>
      <c r="N254" s="72">
        <v>0</v>
      </c>
      <c r="O254" s="72">
        <v>0</v>
      </c>
      <c r="P254" s="72">
        <v>10</v>
      </c>
      <c r="Q254" s="73">
        <f t="shared" si="14"/>
        <v>32</v>
      </c>
      <c r="R254" s="72">
        <v>11</v>
      </c>
      <c r="S254" s="73">
        <f t="shared" si="15"/>
        <v>43</v>
      </c>
    </row>
    <row r="255" spans="1:19" ht="14.25" customHeight="1" x14ac:dyDescent="0.3">
      <c r="A255" t="s">
        <v>642</v>
      </c>
      <c r="B255" s="60" t="s">
        <v>643</v>
      </c>
      <c r="C255" t="s">
        <v>243</v>
      </c>
      <c r="D255" s="72">
        <v>9</v>
      </c>
      <c r="E255" s="72">
        <v>0</v>
      </c>
      <c r="F255" s="72">
        <v>0</v>
      </c>
      <c r="G255" s="72">
        <v>0</v>
      </c>
      <c r="H255" s="72">
        <v>0</v>
      </c>
      <c r="I255" s="73">
        <f t="shared" si="12"/>
        <v>9</v>
      </c>
      <c r="J255" s="72">
        <v>0</v>
      </c>
      <c r="K255" s="73">
        <f t="shared" si="13"/>
        <v>9</v>
      </c>
      <c r="L255" s="72"/>
      <c r="M255" s="72">
        <v>0</v>
      </c>
      <c r="N255" s="72">
        <v>0</v>
      </c>
      <c r="O255" s="72">
        <v>0</v>
      </c>
      <c r="P255" s="72">
        <v>12</v>
      </c>
      <c r="Q255" s="73">
        <f t="shared" si="14"/>
        <v>12</v>
      </c>
      <c r="R255" s="72">
        <v>20</v>
      </c>
      <c r="S255" s="73">
        <f t="shared" si="15"/>
        <v>32</v>
      </c>
    </row>
    <row r="256" spans="1:19" ht="14.25" customHeight="1" x14ac:dyDescent="0.3">
      <c r="A256" t="s">
        <v>644</v>
      </c>
      <c r="B256" s="60" t="s">
        <v>645</v>
      </c>
      <c r="C256" t="s">
        <v>243</v>
      </c>
      <c r="D256" s="72">
        <v>4</v>
      </c>
      <c r="E256" s="72">
        <v>0</v>
      </c>
      <c r="F256" s="72">
        <v>0</v>
      </c>
      <c r="G256" s="72">
        <v>0</v>
      </c>
      <c r="H256" s="72">
        <v>0</v>
      </c>
      <c r="I256" s="73">
        <f t="shared" si="12"/>
        <v>4</v>
      </c>
      <c r="J256" s="72">
        <v>0</v>
      </c>
      <c r="K256" s="73">
        <f t="shared" si="13"/>
        <v>4</v>
      </c>
      <c r="L256" s="72"/>
      <c r="M256" s="72">
        <v>0</v>
      </c>
      <c r="N256" s="72">
        <v>0</v>
      </c>
      <c r="O256" s="72">
        <v>0</v>
      </c>
      <c r="P256" s="72">
        <v>0</v>
      </c>
      <c r="Q256" s="73">
        <f t="shared" si="14"/>
        <v>0</v>
      </c>
      <c r="R256" s="72">
        <v>1</v>
      </c>
      <c r="S256" s="73">
        <f t="shared" si="15"/>
        <v>1</v>
      </c>
    </row>
    <row r="257" spans="1:19" ht="14.25" customHeight="1" x14ac:dyDescent="0.3">
      <c r="A257" t="s">
        <v>646</v>
      </c>
      <c r="B257" s="60" t="s">
        <v>647</v>
      </c>
      <c r="C257" t="s">
        <v>198</v>
      </c>
      <c r="D257" s="72">
        <v>2</v>
      </c>
      <c r="E257" s="72">
        <v>103</v>
      </c>
      <c r="F257" s="72">
        <v>0</v>
      </c>
      <c r="G257" s="72">
        <v>139</v>
      </c>
      <c r="H257" s="72">
        <v>97</v>
      </c>
      <c r="I257" s="73">
        <f t="shared" si="12"/>
        <v>341</v>
      </c>
      <c r="J257" s="72">
        <v>0</v>
      </c>
      <c r="K257" s="73">
        <f t="shared" si="13"/>
        <v>341</v>
      </c>
      <c r="L257" s="72"/>
      <c r="M257" s="72">
        <v>2</v>
      </c>
      <c r="N257" s="72">
        <v>27</v>
      </c>
      <c r="O257" s="72">
        <v>0</v>
      </c>
      <c r="P257" s="72">
        <v>4</v>
      </c>
      <c r="Q257" s="73">
        <f t="shared" si="14"/>
        <v>33</v>
      </c>
      <c r="R257" s="72">
        <v>0</v>
      </c>
      <c r="S257" s="73">
        <f t="shared" si="15"/>
        <v>33</v>
      </c>
    </row>
    <row r="258" spans="1:19" ht="14.25" customHeight="1" x14ac:dyDescent="0.3">
      <c r="A258" t="s">
        <v>648</v>
      </c>
      <c r="B258" s="60" t="s">
        <v>649</v>
      </c>
      <c r="C258" t="s">
        <v>195</v>
      </c>
      <c r="D258" s="72">
        <v>0</v>
      </c>
      <c r="E258" s="72">
        <v>22</v>
      </c>
      <c r="F258" s="72">
        <v>0</v>
      </c>
      <c r="G258" s="72">
        <v>44</v>
      </c>
      <c r="H258" s="72">
        <v>0</v>
      </c>
      <c r="I258" s="73">
        <f t="shared" si="12"/>
        <v>66</v>
      </c>
      <c r="J258" s="72">
        <v>0</v>
      </c>
      <c r="K258" s="73">
        <f t="shared" si="13"/>
        <v>66</v>
      </c>
      <c r="L258" s="72"/>
      <c r="M258" s="72">
        <v>47</v>
      </c>
      <c r="N258" s="72">
        <v>0</v>
      </c>
      <c r="O258" s="72">
        <v>0</v>
      </c>
      <c r="P258" s="72">
        <v>44</v>
      </c>
      <c r="Q258" s="73">
        <f t="shared" si="14"/>
        <v>91</v>
      </c>
      <c r="R258" s="72">
        <v>0</v>
      </c>
      <c r="S258" s="73">
        <f t="shared" si="15"/>
        <v>91</v>
      </c>
    </row>
    <row r="259" spans="1:19" ht="14.25" customHeight="1" x14ac:dyDescent="0.3">
      <c r="A259" t="s">
        <v>650</v>
      </c>
      <c r="B259" s="60" t="s">
        <v>651</v>
      </c>
      <c r="C259" t="s">
        <v>212</v>
      </c>
      <c r="D259" s="72">
        <v>9</v>
      </c>
      <c r="E259" s="72">
        <v>4</v>
      </c>
      <c r="F259" s="72">
        <v>0</v>
      </c>
      <c r="G259" s="72">
        <v>0</v>
      </c>
      <c r="H259" s="72">
        <v>0</v>
      </c>
      <c r="I259" s="73">
        <f t="shared" si="12"/>
        <v>13</v>
      </c>
      <c r="J259" s="72">
        <v>0</v>
      </c>
      <c r="K259" s="73">
        <f t="shared" si="13"/>
        <v>13</v>
      </c>
      <c r="L259" s="72"/>
      <c r="M259" s="72">
        <v>9</v>
      </c>
      <c r="N259" s="72">
        <v>0</v>
      </c>
      <c r="O259" s="72">
        <v>0</v>
      </c>
      <c r="P259" s="72">
        <v>0</v>
      </c>
      <c r="Q259" s="73">
        <f t="shared" si="14"/>
        <v>9</v>
      </c>
      <c r="R259" s="72">
        <v>0</v>
      </c>
      <c r="S259" s="73">
        <f t="shared" si="15"/>
        <v>9</v>
      </c>
    </row>
    <row r="260" spans="1:19" ht="14.25" customHeight="1" x14ac:dyDescent="0.3">
      <c r="A260" t="s">
        <v>652</v>
      </c>
      <c r="B260" s="60" t="s">
        <v>653</v>
      </c>
      <c r="C260" t="s">
        <v>195</v>
      </c>
      <c r="D260" s="72">
        <v>78</v>
      </c>
      <c r="E260" s="72">
        <v>0</v>
      </c>
      <c r="F260" s="72">
        <v>0</v>
      </c>
      <c r="G260" s="72">
        <v>36</v>
      </c>
      <c r="H260" s="72">
        <v>0</v>
      </c>
      <c r="I260" s="73">
        <f t="shared" si="12"/>
        <v>114</v>
      </c>
      <c r="J260" s="72">
        <v>0</v>
      </c>
      <c r="K260" s="73">
        <f t="shared" si="13"/>
        <v>114</v>
      </c>
      <c r="L260" s="72"/>
      <c r="M260" s="72">
        <v>301</v>
      </c>
      <c r="N260" s="72">
        <v>0</v>
      </c>
      <c r="O260" s="72">
        <v>0</v>
      </c>
      <c r="P260" s="72">
        <v>67</v>
      </c>
      <c r="Q260" s="73">
        <f t="shared" si="14"/>
        <v>368</v>
      </c>
      <c r="R260" s="72">
        <v>14</v>
      </c>
      <c r="S260" s="73">
        <f t="shared" si="15"/>
        <v>382</v>
      </c>
    </row>
    <row r="261" spans="1:19" ht="14.25" customHeight="1" x14ac:dyDescent="0.3">
      <c r="A261" t="s">
        <v>654</v>
      </c>
      <c r="B261" s="60" t="s">
        <v>655</v>
      </c>
      <c r="C261" t="s">
        <v>215</v>
      </c>
      <c r="D261" s="72">
        <v>77</v>
      </c>
      <c r="E261" s="72">
        <v>4</v>
      </c>
      <c r="F261" s="72">
        <v>0</v>
      </c>
      <c r="G261" s="72">
        <v>57</v>
      </c>
      <c r="H261" s="72">
        <v>64</v>
      </c>
      <c r="I261" s="73">
        <f t="shared" si="12"/>
        <v>202</v>
      </c>
      <c r="J261" s="72">
        <v>0</v>
      </c>
      <c r="K261" s="73">
        <f t="shared" si="13"/>
        <v>202</v>
      </c>
      <c r="L261" s="72"/>
      <c r="M261" s="72">
        <v>37</v>
      </c>
      <c r="N261" s="72">
        <v>6</v>
      </c>
      <c r="O261" s="72">
        <v>0</v>
      </c>
      <c r="P261" s="72">
        <v>27</v>
      </c>
      <c r="Q261" s="73">
        <f t="shared" si="14"/>
        <v>70</v>
      </c>
      <c r="R261" s="72">
        <v>39</v>
      </c>
      <c r="S261" s="73">
        <f t="shared" si="15"/>
        <v>109</v>
      </c>
    </row>
    <row r="262" spans="1:19" ht="14.25" customHeight="1" x14ac:dyDescent="0.3">
      <c r="A262" t="s">
        <v>656</v>
      </c>
      <c r="B262" s="60" t="s">
        <v>657</v>
      </c>
      <c r="C262" t="s">
        <v>228</v>
      </c>
      <c r="D262" s="72">
        <v>7</v>
      </c>
      <c r="E262" s="72">
        <v>4</v>
      </c>
      <c r="F262" s="72">
        <v>0</v>
      </c>
      <c r="G262" s="72">
        <v>1</v>
      </c>
      <c r="H262" s="72">
        <v>85</v>
      </c>
      <c r="I262" s="73">
        <f t="shared" si="12"/>
        <v>97</v>
      </c>
      <c r="J262" s="72">
        <v>0</v>
      </c>
      <c r="K262" s="73">
        <f t="shared" si="13"/>
        <v>97</v>
      </c>
      <c r="L262" s="72"/>
      <c r="M262" s="72">
        <v>1</v>
      </c>
      <c r="N262" s="72">
        <v>4</v>
      </c>
      <c r="O262" s="72">
        <v>0</v>
      </c>
      <c r="P262" s="72">
        <v>1</v>
      </c>
      <c r="Q262" s="73">
        <f t="shared" si="14"/>
        <v>6</v>
      </c>
      <c r="R262" s="72">
        <v>22</v>
      </c>
      <c r="S262" s="73">
        <f t="shared" si="15"/>
        <v>28</v>
      </c>
    </row>
    <row r="263" spans="1:19" ht="14.25" customHeight="1" x14ac:dyDescent="0.3">
      <c r="A263" t="s">
        <v>658</v>
      </c>
      <c r="B263" s="60" t="s">
        <v>659</v>
      </c>
      <c r="C263" t="s">
        <v>198</v>
      </c>
      <c r="D263" s="72">
        <v>102</v>
      </c>
      <c r="E263" s="72">
        <v>2</v>
      </c>
      <c r="F263" s="72">
        <v>49</v>
      </c>
      <c r="G263" s="72">
        <v>69</v>
      </c>
      <c r="H263" s="72">
        <v>75</v>
      </c>
      <c r="I263" s="73">
        <f t="shared" si="12"/>
        <v>297</v>
      </c>
      <c r="J263" s="72">
        <v>311</v>
      </c>
      <c r="K263" s="73">
        <f t="shared" si="13"/>
        <v>608</v>
      </c>
      <c r="L263" s="72"/>
      <c r="M263" s="72">
        <v>67</v>
      </c>
      <c r="N263" s="72">
        <v>17</v>
      </c>
      <c r="O263" s="72">
        <v>0</v>
      </c>
      <c r="P263" s="72">
        <v>68</v>
      </c>
      <c r="Q263" s="73">
        <f t="shared" si="14"/>
        <v>152</v>
      </c>
      <c r="R263" s="72">
        <v>147</v>
      </c>
      <c r="S263" s="73">
        <f t="shared" si="15"/>
        <v>299</v>
      </c>
    </row>
    <row r="264" spans="1:19" ht="14.25" customHeight="1" x14ac:dyDescent="0.3">
      <c r="A264" t="s">
        <v>660</v>
      </c>
      <c r="B264" s="60" t="s">
        <v>661</v>
      </c>
      <c r="C264" t="s">
        <v>228</v>
      </c>
      <c r="D264" s="72">
        <v>0</v>
      </c>
      <c r="E264" s="72">
        <v>0</v>
      </c>
      <c r="F264" s="72">
        <v>0</v>
      </c>
      <c r="G264" s="72">
        <v>0</v>
      </c>
      <c r="H264" s="72">
        <v>109</v>
      </c>
      <c r="I264" s="73">
        <f t="shared" si="12"/>
        <v>109</v>
      </c>
      <c r="J264" s="72">
        <v>0</v>
      </c>
      <c r="K264" s="73">
        <f t="shared" si="13"/>
        <v>109</v>
      </c>
      <c r="L264" s="72"/>
      <c r="M264" s="72">
        <v>6</v>
      </c>
      <c r="N264" s="72">
        <v>0</v>
      </c>
      <c r="O264" s="72">
        <v>0</v>
      </c>
      <c r="P264" s="72">
        <v>23</v>
      </c>
      <c r="Q264" s="73">
        <f t="shared" si="14"/>
        <v>29</v>
      </c>
      <c r="R264" s="72">
        <v>0</v>
      </c>
      <c r="S264" s="73">
        <f t="shared" si="15"/>
        <v>29</v>
      </c>
    </row>
    <row r="265" spans="1:19" ht="14.25" customHeight="1" x14ac:dyDescent="0.3">
      <c r="A265" t="s">
        <v>662</v>
      </c>
      <c r="B265" s="60" t="s">
        <v>663</v>
      </c>
      <c r="C265" t="s">
        <v>212</v>
      </c>
      <c r="D265" s="72">
        <v>0</v>
      </c>
      <c r="E265" s="72">
        <v>53</v>
      </c>
      <c r="F265" s="72">
        <v>119</v>
      </c>
      <c r="G265" s="72">
        <v>28</v>
      </c>
      <c r="H265" s="72">
        <v>0</v>
      </c>
      <c r="I265" s="73">
        <f t="shared" si="12"/>
        <v>200</v>
      </c>
      <c r="J265" s="72">
        <v>386</v>
      </c>
      <c r="K265" s="73">
        <f t="shared" si="13"/>
        <v>586</v>
      </c>
      <c r="L265" s="72"/>
      <c r="M265" s="72">
        <v>51</v>
      </c>
      <c r="N265" s="72">
        <v>0</v>
      </c>
      <c r="O265" s="72">
        <v>0</v>
      </c>
      <c r="P265" s="72">
        <v>44</v>
      </c>
      <c r="Q265" s="73">
        <f t="shared" si="14"/>
        <v>95</v>
      </c>
      <c r="R265" s="72">
        <v>0</v>
      </c>
      <c r="S265" s="73">
        <f t="shared" si="15"/>
        <v>95</v>
      </c>
    </row>
    <row r="266" spans="1:19" ht="14.25" customHeight="1" x14ac:dyDescent="0.3">
      <c r="A266" t="s">
        <v>664</v>
      </c>
      <c r="B266" s="60" t="s">
        <v>665</v>
      </c>
      <c r="C266" t="s">
        <v>195</v>
      </c>
      <c r="D266" s="72">
        <v>40</v>
      </c>
      <c r="E266" s="72">
        <v>12</v>
      </c>
      <c r="F266" s="72">
        <v>0</v>
      </c>
      <c r="G266" s="72">
        <v>40</v>
      </c>
      <c r="H266" s="72">
        <v>2</v>
      </c>
      <c r="I266" s="73">
        <f t="shared" si="12"/>
        <v>94</v>
      </c>
      <c r="J266" s="72">
        <v>0</v>
      </c>
      <c r="K266" s="73">
        <f t="shared" si="13"/>
        <v>94</v>
      </c>
      <c r="L266" s="72"/>
      <c r="M266" s="72">
        <v>69</v>
      </c>
      <c r="N266" s="72">
        <v>0</v>
      </c>
      <c r="O266" s="72">
        <v>0</v>
      </c>
      <c r="P266" s="72">
        <v>39</v>
      </c>
      <c r="Q266" s="73">
        <f t="shared" si="14"/>
        <v>108</v>
      </c>
      <c r="R266" s="72">
        <v>0</v>
      </c>
      <c r="S266" s="73">
        <f t="shared" si="15"/>
        <v>108</v>
      </c>
    </row>
    <row r="267" spans="1:19" ht="14.25" customHeight="1" x14ac:dyDescent="0.3">
      <c r="A267" t="s">
        <v>666</v>
      </c>
      <c r="B267" s="60" t="s">
        <v>667</v>
      </c>
      <c r="C267" t="s">
        <v>195</v>
      </c>
      <c r="D267" s="72">
        <v>17</v>
      </c>
      <c r="E267" s="72">
        <v>0</v>
      </c>
      <c r="F267" s="72">
        <v>0</v>
      </c>
      <c r="G267" s="72">
        <v>18</v>
      </c>
      <c r="H267" s="72">
        <v>0</v>
      </c>
      <c r="I267" s="73">
        <f t="shared" ref="I267:I289" si="16">SUM(D267:H267)</f>
        <v>35</v>
      </c>
      <c r="J267" s="72">
        <v>0</v>
      </c>
      <c r="K267" s="73">
        <f t="shared" ref="K267:K289" si="17">SUM(I267:J267)</f>
        <v>35</v>
      </c>
      <c r="L267" s="72"/>
      <c r="M267" s="72">
        <v>54</v>
      </c>
      <c r="N267" s="72">
        <v>0</v>
      </c>
      <c r="O267" s="72">
        <v>0</v>
      </c>
      <c r="P267" s="72">
        <v>57</v>
      </c>
      <c r="Q267" s="73">
        <f t="shared" ref="Q267:Q289" si="18">SUM(M267:P267)</f>
        <v>111</v>
      </c>
      <c r="R267" s="72">
        <v>0</v>
      </c>
      <c r="S267" s="73">
        <f t="shared" ref="S267:S289" si="19">SUM(Q267:R267)</f>
        <v>111</v>
      </c>
    </row>
    <row r="268" spans="1:19" ht="14.25" customHeight="1" x14ac:dyDescent="0.3">
      <c r="A268" t="s">
        <v>794</v>
      </c>
      <c r="B268" s="60" t="s">
        <v>795</v>
      </c>
      <c r="C268" t="s">
        <v>201</v>
      </c>
      <c r="D268" s="72">
        <v>0</v>
      </c>
      <c r="E268" s="72">
        <v>2</v>
      </c>
      <c r="F268" s="72">
        <v>0</v>
      </c>
      <c r="G268" s="72">
        <v>10</v>
      </c>
      <c r="H268" s="72">
        <v>0</v>
      </c>
      <c r="I268" s="73">
        <f t="shared" si="16"/>
        <v>12</v>
      </c>
      <c r="J268" s="72">
        <v>0</v>
      </c>
      <c r="K268" s="73">
        <f t="shared" si="17"/>
        <v>12</v>
      </c>
      <c r="L268" s="72"/>
      <c r="M268" s="72">
        <v>12</v>
      </c>
      <c r="N268" s="72">
        <v>0</v>
      </c>
      <c r="O268" s="72">
        <v>0</v>
      </c>
      <c r="P268" s="72">
        <v>22</v>
      </c>
      <c r="Q268" s="73">
        <f t="shared" si="18"/>
        <v>34</v>
      </c>
      <c r="R268" s="72">
        <v>0</v>
      </c>
      <c r="S268" s="73">
        <f t="shared" si="19"/>
        <v>34</v>
      </c>
    </row>
    <row r="269" spans="1:19" ht="14.25" customHeight="1" x14ac:dyDescent="0.3">
      <c r="A269" t="s">
        <v>668</v>
      </c>
      <c r="B269" s="60" t="s">
        <v>669</v>
      </c>
      <c r="C269" t="s">
        <v>212</v>
      </c>
      <c r="D269" s="72">
        <v>0</v>
      </c>
      <c r="E269" s="72">
        <v>0</v>
      </c>
      <c r="F269" s="72">
        <v>0</v>
      </c>
      <c r="G269" s="72">
        <v>16</v>
      </c>
      <c r="H269" s="72">
        <v>0</v>
      </c>
      <c r="I269" s="73">
        <f t="shared" si="16"/>
        <v>16</v>
      </c>
      <c r="J269" s="72">
        <v>0</v>
      </c>
      <c r="K269" s="73">
        <f t="shared" si="17"/>
        <v>16</v>
      </c>
      <c r="L269" s="72"/>
      <c r="M269" s="72">
        <v>0</v>
      </c>
      <c r="N269" s="72">
        <v>0</v>
      </c>
      <c r="O269" s="72">
        <v>0</v>
      </c>
      <c r="P269" s="72">
        <v>221</v>
      </c>
      <c r="Q269" s="73">
        <f t="shared" si="18"/>
        <v>221</v>
      </c>
      <c r="R269" s="72">
        <v>0</v>
      </c>
      <c r="S269" s="73">
        <f t="shared" si="19"/>
        <v>221</v>
      </c>
    </row>
    <row r="270" spans="1:19" ht="14.25" customHeight="1" x14ac:dyDescent="0.3">
      <c r="A270" t="s">
        <v>670</v>
      </c>
      <c r="B270" s="60" t="s">
        <v>671</v>
      </c>
      <c r="C270" t="s">
        <v>195</v>
      </c>
      <c r="D270" s="72">
        <v>0</v>
      </c>
      <c r="E270" s="72">
        <v>0</v>
      </c>
      <c r="F270" s="72">
        <v>0</v>
      </c>
      <c r="G270" s="72">
        <v>11</v>
      </c>
      <c r="H270" s="72">
        <v>38</v>
      </c>
      <c r="I270" s="73">
        <f t="shared" si="16"/>
        <v>49</v>
      </c>
      <c r="J270" s="72">
        <v>0</v>
      </c>
      <c r="K270" s="73">
        <f t="shared" si="17"/>
        <v>49</v>
      </c>
      <c r="L270" s="72"/>
      <c r="M270" s="72">
        <v>0</v>
      </c>
      <c r="N270" s="72">
        <v>17</v>
      </c>
      <c r="O270" s="72">
        <v>0</v>
      </c>
      <c r="P270" s="72">
        <v>11</v>
      </c>
      <c r="Q270" s="73">
        <f t="shared" si="18"/>
        <v>28</v>
      </c>
      <c r="R270" s="72">
        <v>10</v>
      </c>
      <c r="S270" s="73">
        <f t="shared" si="19"/>
        <v>38</v>
      </c>
    </row>
    <row r="271" spans="1:19" ht="14.25" customHeight="1" x14ac:dyDescent="0.3">
      <c r="A271" t="s">
        <v>672</v>
      </c>
      <c r="B271" s="60" t="s">
        <v>673</v>
      </c>
      <c r="C271" t="s">
        <v>243</v>
      </c>
      <c r="D271" s="72">
        <v>0</v>
      </c>
      <c r="E271" s="72">
        <v>0</v>
      </c>
      <c r="F271" s="72">
        <v>0</v>
      </c>
      <c r="G271" s="72">
        <v>8</v>
      </c>
      <c r="H271" s="72">
        <v>4</v>
      </c>
      <c r="I271" s="73">
        <f t="shared" si="16"/>
        <v>12</v>
      </c>
      <c r="J271" s="72">
        <v>0</v>
      </c>
      <c r="K271" s="73">
        <f t="shared" si="17"/>
        <v>12</v>
      </c>
      <c r="L271" s="72"/>
      <c r="M271" s="72">
        <v>37</v>
      </c>
      <c r="N271" s="72">
        <v>0</v>
      </c>
      <c r="O271" s="72">
        <v>0</v>
      </c>
      <c r="P271" s="72">
        <v>0</v>
      </c>
      <c r="Q271" s="73">
        <f t="shared" si="18"/>
        <v>37</v>
      </c>
      <c r="R271" s="72">
        <v>15</v>
      </c>
      <c r="S271" s="73">
        <f t="shared" si="19"/>
        <v>52</v>
      </c>
    </row>
    <row r="272" spans="1:19" ht="14.25" customHeight="1" x14ac:dyDescent="0.3">
      <c r="A272" t="s">
        <v>674</v>
      </c>
      <c r="B272" s="60" t="s">
        <v>675</v>
      </c>
      <c r="C272" t="s">
        <v>198</v>
      </c>
      <c r="D272" s="72">
        <v>57</v>
      </c>
      <c r="E272" s="72">
        <v>0</v>
      </c>
      <c r="F272" s="72">
        <v>0</v>
      </c>
      <c r="G272" s="72">
        <v>14</v>
      </c>
      <c r="H272" s="72">
        <v>0</v>
      </c>
      <c r="I272" s="73">
        <f t="shared" si="16"/>
        <v>71</v>
      </c>
      <c r="J272" s="72">
        <v>6</v>
      </c>
      <c r="K272" s="73">
        <f t="shared" si="17"/>
        <v>77</v>
      </c>
      <c r="L272" s="72"/>
      <c r="M272" s="72">
        <v>61</v>
      </c>
      <c r="N272" s="72">
        <v>0</v>
      </c>
      <c r="O272" s="72">
        <v>0</v>
      </c>
      <c r="P272" s="72">
        <v>44</v>
      </c>
      <c r="Q272" s="73">
        <f t="shared" si="18"/>
        <v>105</v>
      </c>
      <c r="R272" s="72">
        <v>113</v>
      </c>
      <c r="S272" s="73">
        <f t="shared" si="19"/>
        <v>218</v>
      </c>
    </row>
    <row r="273" spans="1:19" ht="14.25" customHeight="1" x14ac:dyDescent="0.3">
      <c r="A273" t="s">
        <v>676</v>
      </c>
      <c r="B273" s="60" t="s">
        <v>677</v>
      </c>
      <c r="C273" t="s">
        <v>201</v>
      </c>
      <c r="D273" s="72">
        <v>69</v>
      </c>
      <c r="E273" s="72">
        <v>0</v>
      </c>
      <c r="F273" s="72">
        <v>0</v>
      </c>
      <c r="G273" s="72">
        <v>29</v>
      </c>
      <c r="H273" s="72">
        <v>0</v>
      </c>
      <c r="I273" s="73">
        <f t="shared" si="16"/>
        <v>98</v>
      </c>
      <c r="J273" s="72">
        <v>0</v>
      </c>
      <c r="K273" s="73">
        <f t="shared" si="17"/>
        <v>98</v>
      </c>
      <c r="L273" s="72"/>
      <c r="M273" s="72">
        <v>6</v>
      </c>
      <c r="N273" s="72">
        <v>0</v>
      </c>
      <c r="O273" s="72">
        <v>0</v>
      </c>
      <c r="P273" s="72">
        <v>0</v>
      </c>
      <c r="Q273" s="73">
        <f t="shared" si="18"/>
        <v>6</v>
      </c>
      <c r="R273" s="72">
        <v>0</v>
      </c>
      <c r="S273" s="73">
        <f t="shared" si="19"/>
        <v>6</v>
      </c>
    </row>
    <row r="274" spans="1:19" ht="14.25" customHeight="1" x14ac:dyDescent="0.3">
      <c r="A274" t="s">
        <v>680</v>
      </c>
      <c r="B274" s="60" t="s">
        <v>681</v>
      </c>
      <c r="C274" t="s">
        <v>195</v>
      </c>
      <c r="D274" s="72">
        <v>143</v>
      </c>
      <c r="E274" s="72">
        <v>0</v>
      </c>
      <c r="F274" s="72">
        <v>0</v>
      </c>
      <c r="G274" s="72">
        <v>20</v>
      </c>
      <c r="H274" s="72">
        <v>0</v>
      </c>
      <c r="I274" s="73">
        <f t="shared" si="16"/>
        <v>163</v>
      </c>
      <c r="J274" s="72">
        <v>0</v>
      </c>
      <c r="K274" s="73">
        <f t="shared" si="17"/>
        <v>163</v>
      </c>
      <c r="L274" s="72"/>
      <c r="M274" s="72">
        <v>197</v>
      </c>
      <c r="N274" s="72">
        <v>0</v>
      </c>
      <c r="O274" s="72">
        <v>0</v>
      </c>
      <c r="P274" s="72">
        <v>35</v>
      </c>
      <c r="Q274" s="73">
        <f t="shared" si="18"/>
        <v>232</v>
      </c>
      <c r="R274" s="72">
        <v>0</v>
      </c>
      <c r="S274" s="73">
        <f t="shared" si="19"/>
        <v>232</v>
      </c>
    </row>
    <row r="275" spans="1:19" ht="14.25" customHeight="1" x14ac:dyDescent="0.3">
      <c r="A275" t="s">
        <v>682</v>
      </c>
      <c r="B275" s="60" t="s">
        <v>683</v>
      </c>
      <c r="C275" t="s">
        <v>212</v>
      </c>
      <c r="D275" s="72">
        <v>7</v>
      </c>
      <c r="E275" s="72">
        <v>29</v>
      </c>
      <c r="F275" s="72">
        <v>0</v>
      </c>
      <c r="G275" s="72">
        <v>26</v>
      </c>
      <c r="H275" s="72">
        <v>0</v>
      </c>
      <c r="I275" s="73">
        <f t="shared" si="16"/>
        <v>62</v>
      </c>
      <c r="J275" s="72">
        <v>0</v>
      </c>
      <c r="K275" s="73">
        <f t="shared" si="17"/>
        <v>62</v>
      </c>
      <c r="L275" s="72"/>
      <c r="M275" s="72">
        <v>51</v>
      </c>
      <c r="N275" s="72">
        <v>80</v>
      </c>
      <c r="O275" s="72">
        <v>0</v>
      </c>
      <c r="P275" s="72">
        <v>154</v>
      </c>
      <c r="Q275" s="73">
        <f t="shared" si="18"/>
        <v>285</v>
      </c>
      <c r="R275" s="72">
        <v>16</v>
      </c>
      <c r="S275" s="73">
        <f t="shared" si="19"/>
        <v>301</v>
      </c>
    </row>
    <row r="276" spans="1:19" ht="14.25" customHeight="1" x14ac:dyDescent="0.3">
      <c r="A276" t="s">
        <v>684</v>
      </c>
      <c r="B276" s="60" t="s">
        <v>685</v>
      </c>
      <c r="C276" t="s">
        <v>198</v>
      </c>
      <c r="D276" s="72">
        <v>190</v>
      </c>
      <c r="E276" s="72">
        <v>2</v>
      </c>
      <c r="F276" s="72">
        <v>0</v>
      </c>
      <c r="G276" s="72">
        <v>23</v>
      </c>
      <c r="H276" s="72">
        <v>313</v>
      </c>
      <c r="I276" s="73">
        <f t="shared" si="16"/>
        <v>528</v>
      </c>
      <c r="J276" s="72">
        <v>0</v>
      </c>
      <c r="K276" s="73">
        <f t="shared" si="17"/>
        <v>528</v>
      </c>
      <c r="L276" s="72"/>
      <c r="M276" s="72">
        <v>219</v>
      </c>
      <c r="N276" s="72">
        <v>2</v>
      </c>
      <c r="O276" s="72">
        <v>0</v>
      </c>
      <c r="P276" s="72">
        <v>51</v>
      </c>
      <c r="Q276" s="73">
        <f t="shared" si="18"/>
        <v>272</v>
      </c>
      <c r="R276" s="72">
        <v>205</v>
      </c>
      <c r="S276" s="73">
        <f t="shared" si="19"/>
        <v>477</v>
      </c>
    </row>
    <row r="277" spans="1:19" ht="14.25" customHeight="1" x14ac:dyDescent="0.3">
      <c r="A277" t="s">
        <v>686</v>
      </c>
      <c r="B277" s="60" t="s">
        <v>687</v>
      </c>
      <c r="C277" t="s">
        <v>243</v>
      </c>
      <c r="D277" s="72">
        <v>176</v>
      </c>
      <c r="E277" s="72">
        <v>24</v>
      </c>
      <c r="F277" s="72">
        <v>0</v>
      </c>
      <c r="G277" s="72">
        <v>32</v>
      </c>
      <c r="H277" s="72">
        <v>23</v>
      </c>
      <c r="I277" s="73">
        <f t="shared" si="16"/>
        <v>255</v>
      </c>
      <c r="J277" s="72">
        <v>8</v>
      </c>
      <c r="K277" s="73">
        <f t="shared" si="17"/>
        <v>263</v>
      </c>
      <c r="L277" s="72"/>
      <c r="M277" s="72">
        <v>234</v>
      </c>
      <c r="N277" s="72">
        <v>49</v>
      </c>
      <c r="O277" s="72">
        <v>0</v>
      </c>
      <c r="P277" s="72">
        <v>151</v>
      </c>
      <c r="Q277" s="73">
        <f t="shared" si="18"/>
        <v>434</v>
      </c>
      <c r="R277" s="72">
        <v>29</v>
      </c>
      <c r="S277" s="73">
        <f t="shared" si="19"/>
        <v>463</v>
      </c>
    </row>
    <row r="278" spans="1:19" ht="14.25" customHeight="1" x14ac:dyDescent="0.3">
      <c r="A278" t="s">
        <v>688</v>
      </c>
      <c r="B278" s="60" t="s">
        <v>689</v>
      </c>
      <c r="C278" t="s">
        <v>195</v>
      </c>
      <c r="D278" s="72">
        <v>49</v>
      </c>
      <c r="E278" s="72">
        <v>0</v>
      </c>
      <c r="F278" s="72">
        <v>0</v>
      </c>
      <c r="G278" s="72">
        <v>2</v>
      </c>
      <c r="H278" s="72">
        <v>85</v>
      </c>
      <c r="I278" s="73">
        <f t="shared" si="16"/>
        <v>136</v>
      </c>
      <c r="J278" s="72">
        <v>0</v>
      </c>
      <c r="K278" s="73">
        <f t="shared" si="17"/>
        <v>136</v>
      </c>
      <c r="L278" s="72"/>
      <c r="M278" s="72">
        <v>18</v>
      </c>
      <c r="N278" s="72">
        <v>26</v>
      </c>
      <c r="O278" s="72">
        <v>0</v>
      </c>
      <c r="P278" s="72">
        <v>62</v>
      </c>
      <c r="Q278" s="73">
        <f t="shared" si="18"/>
        <v>106</v>
      </c>
      <c r="R278" s="72">
        <v>0</v>
      </c>
      <c r="S278" s="73">
        <f t="shared" si="19"/>
        <v>106</v>
      </c>
    </row>
    <row r="279" spans="1:19" ht="14.25" customHeight="1" x14ac:dyDescent="0.3">
      <c r="A279" t="s">
        <v>690</v>
      </c>
      <c r="B279" s="60" t="s">
        <v>691</v>
      </c>
      <c r="C279" t="s">
        <v>195</v>
      </c>
      <c r="D279" s="72">
        <v>4</v>
      </c>
      <c r="E279" s="72">
        <v>15</v>
      </c>
      <c r="F279" s="72">
        <v>0</v>
      </c>
      <c r="G279" s="72">
        <v>27</v>
      </c>
      <c r="H279" s="72">
        <v>0</v>
      </c>
      <c r="I279" s="73">
        <f t="shared" si="16"/>
        <v>46</v>
      </c>
      <c r="J279" s="72">
        <v>0</v>
      </c>
      <c r="K279" s="73">
        <f t="shared" si="17"/>
        <v>46</v>
      </c>
      <c r="L279" s="72"/>
      <c r="M279" s="72">
        <v>0</v>
      </c>
      <c r="N279" s="72">
        <v>7</v>
      </c>
      <c r="O279" s="72">
        <v>0</v>
      </c>
      <c r="P279" s="72">
        <v>25</v>
      </c>
      <c r="Q279" s="73">
        <f t="shared" si="18"/>
        <v>32</v>
      </c>
      <c r="R279" s="72">
        <v>0</v>
      </c>
      <c r="S279" s="73">
        <f t="shared" si="19"/>
        <v>32</v>
      </c>
    </row>
    <row r="280" spans="1:19" ht="14.25" customHeight="1" x14ac:dyDescent="0.3">
      <c r="A280" t="s">
        <v>692</v>
      </c>
      <c r="B280" s="60" t="s">
        <v>693</v>
      </c>
      <c r="C280" t="s">
        <v>198</v>
      </c>
      <c r="D280" s="72">
        <v>303</v>
      </c>
      <c r="E280" s="72">
        <v>0</v>
      </c>
      <c r="F280" s="72">
        <v>0</v>
      </c>
      <c r="G280" s="72">
        <v>125</v>
      </c>
      <c r="H280" s="72">
        <v>0</v>
      </c>
      <c r="I280" s="73">
        <f t="shared" si="16"/>
        <v>428</v>
      </c>
      <c r="J280" s="72">
        <v>142</v>
      </c>
      <c r="K280" s="73">
        <f t="shared" si="17"/>
        <v>570</v>
      </c>
      <c r="L280" s="72"/>
      <c r="M280" s="72">
        <v>184</v>
      </c>
      <c r="N280" s="72">
        <v>0</v>
      </c>
      <c r="O280" s="72">
        <v>0</v>
      </c>
      <c r="P280" s="72">
        <v>86</v>
      </c>
      <c r="Q280" s="73">
        <f t="shared" si="18"/>
        <v>270</v>
      </c>
      <c r="R280" s="72">
        <v>36</v>
      </c>
      <c r="S280" s="73">
        <f t="shared" si="19"/>
        <v>306</v>
      </c>
    </row>
    <row r="281" spans="1:19" ht="14.25" customHeight="1" x14ac:dyDescent="0.3">
      <c r="A281" t="s">
        <v>796</v>
      </c>
      <c r="B281" s="60" t="s">
        <v>797</v>
      </c>
      <c r="C281" t="s">
        <v>195</v>
      </c>
      <c r="D281" s="72">
        <v>0</v>
      </c>
      <c r="E281" s="72">
        <v>25</v>
      </c>
      <c r="F281" s="72">
        <v>0</v>
      </c>
      <c r="G281" s="72">
        <v>0</v>
      </c>
      <c r="H281" s="72">
        <v>0</v>
      </c>
      <c r="I281" s="73">
        <f t="shared" si="16"/>
        <v>25</v>
      </c>
      <c r="J281" s="72">
        <v>0</v>
      </c>
      <c r="K281" s="73">
        <f t="shared" si="17"/>
        <v>25</v>
      </c>
      <c r="L281" s="72"/>
      <c r="M281" s="72">
        <v>0</v>
      </c>
      <c r="N281" s="72">
        <v>0</v>
      </c>
      <c r="O281" s="72">
        <v>0</v>
      </c>
      <c r="P281" s="72">
        <v>0</v>
      </c>
      <c r="Q281" s="73">
        <f t="shared" si="18"/>
        <v>0</v>
      </c>
      <c r="R281" s="72">
        <v>0</v>
      </c>
      <c r="S281" s="73">
        <f t="shared" si="19"/>
        <v>0</v>
      </c>
    </row>
    <row r="282" spans="1:19" ht="14.25" customHeight="1" x14ac:dyDescent="0.3">
      <c r="A282" t="s">
        <v>694</v>
      </c>
      <c r="B282" s="60" t="s">
        <v>695</v>
      </c>
      <c r="C282" t="s">
        <v>195</v>
      </c>
      <c r="D282" s="72">
        <v>12</v>
      </c>
      <c r="E282" s="72">
        <v>20</v>
      </c>
      <c r="F282" s="72">
        <v>0</v>
      </c>
      <c r="G282" s="72">
        <v>73</v>
      </c>
      <c r="H282" s="72">
        <v>0</v>
      </c>
      <c r="I282" s="73">
        <f t="shared" si="16"/>
        <v>105</v>
      </c>
      <c r="J282" s="72">
        <v>0</v>
      </c>
      <c r="K282" s="73">
        <f t="shared" si="17"/>
        <v>105</v>
      </c>
      <c r="L282" s="72"/>
      <c r="M282" s="72">
        <v>15</v>
      </c>
      <c r="N282" s="72">
        <v>40</v>
      </c>
      <c r="O282" s="72">
        <v>0</v>
      </c>
      <c r="P282" s="72">
        <v>95</v>
      </c>
      <c r="Q282" s="73">
        <f t="shared" si="18"/>
        <v>150</v>
      </c>
      <c r="R282" s="72">
        <v>0</v>
      </c>
      <c r="S282" s="73">
        <f t="shared" si="19"/>
        <v>150</v>
      </c>
    </row>
    <row r="283" spans="1:19" ht="14.25" customHeight="1" x14ac:dyDescent="0.3">
      <c r="A283" t="s">
        <v>696</v>
      </c>
      <c r="B283" s="60" t="s">
        <v>697</v>
      </c>
      <c r="C283" t="s">
        <v>228</v>
      </c>
      <c r="D283" s="72">
        <v>26</v>
      </c>
      <c r="E283" s="72">
        <v>0</v>
      </c>
      <c r="F283" s="72">
        <v>0</v>
      </c>
      <c r="G283" s="72">
        <v>14</v>
      </c>
      <c r="H283" s="72">
        <v>3</v>
      </c>
      <c r="I283" s="73">
        <f t="shared" si="16"/>
        <v>43</v>
      </c>
      <c r="J283" s="72">
        <v>44</v>
      </c>
      <c r="K283" s="73">
        <f t="shared" si="17"/>
        <v>87</v>
      </c>
      <c r="L283" s="72"/>
      <c r="M283" s="72">
        <v>167</v>
      </c>
      <c r="N283" s="72">
        <v>0</v>
      </c>
      <c r="O283" s="72">
        <v>0</v>
      </c>
      <c r="P283" s="72">
        <v>27</v>
      </c>
      <c r="Q283" s="73">
        <f t="shared" si="18"/>
        <v>194</v>
      </c>
      <c r="R283" s="72">
        <v>435</v>
      </c>
      <c r="S283" s="73">
        <f t="shared" si="19"/>
        <v>629</v>
      </c>
    </row>
    <row r="284" spans="1:19" ht="14.25" customHeight="1" x14ac:dyDescent="0.3">
      <c r="A284" t="s">
        <v>698</v>
      </c>
      <c r="B284" s="60" t="s">
        <v>699</v>
      </c>
      <c r="C284" t="s">
        <v>228</v>
      </c>
      <c r="D284" s="72">
        <v>56</v>
      </c>
      <c r="E284" s="72">
        <v>8</v>
      </c>
      <c r="F284" s="72">
        <v>0</v>
      </c>
      <c r="G284" s="72">
        <v>53</v>
      </c>
      <c r="H284" s="72">
        <v>0</v>
      </c>
      <c r="I284" s="73">
        <f t="shared" si="16"/>
        <v>117</v>
      </c>
      <c r="J284" s="72">
        <v>0</v>
      </c>
      <c r="K284" s="73">
        <f t="shared" si="17"/>
        <v>117</v>
      </c>
      <c r="L284" s="72"/>
      <c r="M284" s="72">
        <v>14</v>
      </c>
      <c r="N284" s="72">
        <v>3</v>
      </c>
      <c r="O284" s="72">
        <v>0</v>
      </c>
      <c r="P284" s="72">
        <v>4</v>
      </c>
      <c r="Q284" s="73">
        <f t="shared" si="18"/>
        <v>21</v>
      </c>
      <c r="R284" s="72">
        <v>0</v>
      </c>
      <c r="S284" s="73">
        <f t="shared" si="19"/>
        <v>21</v>
      </c>
    </row>
    <row r="285" spans="1:19" ht="14.25" customHeight="1" x14ac:dyDescent="0.3">
      <c r="A285" t="s">
        <v>798</v>
      </c>
      <c r="B285" s="60" t="s">
        <v>799</v>
      </c>
      <c r="C285" t="s">
        <v>195</v>
      </c>
      <c r="D285" s="72">
        <v>0</v>
      </c>
      <c r="E285" s="72">
        <v>0</v>
      </c>
      <c r="F285" s="72">
        <v>0</v>
      </c>
      <c r="G285" s="72">
        <v>0</v>
      </c>
      <c r="H285" s="72">
        <v>0</v>
      </c>
      <c r="I285" s="73">
        <f t="shared" si="16"/>
        <v>0</v>
      </c>
      <c r="J285" s="72">
        <v>0</v>
      </c>
      <c r="K285" s="73">
        <f t="shared" si="17"/>
        <v>0</v>
      </c>
      <c r="L285" s="72"/>
      <c r="M285" s="72">
        <v>0</v>
      </c>
      <c r="N285" s="72">
        <v>14</v>
      </c>
      <c r="O285" s="72">
        <v>0</v>
      </c>
      <c r="P285" s="72">
        <v>0</v>
      </c>
      <c r="Q285" s="73">
        <f t="shared" si="18"/>
        <v>14</v>
      </c>
      <c r="R285" s="72">
        <v>0</v>
      </c>
      <c r="S285" s="73">
        <f t="shared" si="19"/>
        <v>14</v>
      </c>
    </row>
    <row r="286" spans="1:19" ht="14.25" customHeight="1" x14ac:dyDescent="0.3">
      <c r="A286" t="s">
        <v>700</v>
      </c>
      <c r="B286" s="60" t="s">
        <v>701</v>
      </c>
      <c r="C286" t="s">
        <v>228</v>
      </c>
      <c r="D286" s="72">
        <v>0</v>
      </c>
      <c r="E286" s="72">
        <v>27</v>
      </c>
      <c r="F286" s="72">
        <v>0</v>
      </c>
      <c r="G286" s="72">
        <v>39</v>
      </c>
      <c r="H286" s="72">
        <v>24</v>
      </c>
      <c r="I286" s="73">
        <f t="shared" si="16"/>
        <v>90</v>
      </c>
      <c r="J286" s="72">
        <v>0</v>
      </c>
      <c r="K286" s="73">
        <f t="shared" si="17"/>
        <v>90</v>
      </c>
      <c r="L286" s="72"/>
      <c r="M286" s="72">
        <v>0</v>
      </c>
      <c r="N286" s="72">
        <v>8</v>
      </c>
      <c r="O286" s="72">
        <v>0</v>
      </c>
      <c r="P286" s="72">
        <v>18</v>
      </c>
      <c r="Q286" s="73">
        <f t="shared" si="18"/>
        <v>26</v>
      </c>
      <c r="R286" s="72">
        <v>0</v>
      </c>
      <c r="S286" s="73">
        <f t="shared" si="19"/>
        <v>26</v>
      </c>
    </row>
    <row r="287" spans="1:19" ht="14.25" customHeight="1" x14ac:dyDescent="0.3">
      <c r="A287" t="s">
        <v>702</v>
      </c>
      <c r="B287" s="60" t="s">
        <v>703</v>
      </c>
      <c r="C287" t="s">
        <v>198</v>
      </c>
      <c r="D287" s="72">
        <v>70</v>
      </c>
      <c r="E287" s="72">
        <v>0</v>
      </c>
      <c r="F287" s="72">
        <v>0</v>
      </c>
      <c r="G287" s="72">
        <v>32</v>
      </c>
      <c r="H287" s="72">
        <v>0</v>
      </c>
      <c r="I287" s="73">
        <f t="shared" si="16"/>
        <v>102</v>
      </c>
      <c r="J287" s="72">
        <v>0</v>
      </c>
      <c r="K287" s="73">
        <f t="shared" si="17"/>
        <v>102</v>
      </c>
      <c r="L287" s="72"/>
      <c r="M287" s="72">
        <v>98</v>
      </c>
      <c r="N287" s="72">
        <v>0</v>
      </c>
      <c r="O287" s="72">
        <v>0</v>
      </c>
      <c r="P287" s="72">
        <v>17</v>
      </c>
      <c r="Q287" s="73">
        <f t="shared" si="18"/>
        <v>115</v>
      </c>
      <c r="R287" s="72">
        <v>22</v>
      </c>
      <c r="S287" s="73">
        <f t="shared" si="19"/>
        <v>137</v>
      </c>
    </row>
    <row r="288" spans="1:19" ht="14.25" customHeight="1" x14ac:dyDescent="0.3">
      <c r="A288" t="s">
        <v>704</v>
      </c>
      <c r="B288" s="60" t="s">
        <v>705</v>
      </c>
      <c r="C288" t="s">
        <v>228</v>
      </c>
      <c r="D288" s="72">
        <v>78</v>
      </c>
      <c r="E288" s="72">
        <v>54</v>
      </c>
      <c r="F288" s="72">
        <v>0</v>
      </c>
      <c r="G288" s="72">
        <v>64</v>
      </c>
      <c r="H288" s="72">
        <v>0</v>
      </c>
      <c r="I288" s="73">
        <f t="shared" si="16"/>
        <v>196</v>
      </c>
      <c r="J288" s="72">
        <v>492</v>
      </c>
      <c r="K288" s="73">
        <f t="shared" si="17"/>
        <v>688</v>
      </c>
      <c r="L288" s="72"/>
      <c r="M288" s="72">
        <v>49</v>
      </c>
      <c r="N288" s="72">
        <v>0</v>
      </c>
      <c r="O288" s="72">
        <v>0</v>
      </c>
      <c r="P288" s="72">
        <v>17</v>
      </c>
      <c r="Q288" s="73">
        <f t="shared" si="18"/>
        <v>66</v>
      </c>
      <c r="R288" s="72">
        <v>0</v>
      </c>
      <c r="S288" s="73">
        <f t="shared" si="19"/>
        <v>66</v>
      </c>
    </row>
    <row r="289" spans="1:22" ht="14.25" customHeight="1" x14ac:dyDescent="0.3">
      <c r="A289" t="s">
        <v>706</v>
      </c>
      <c r="B289" s="60" t="s">
        <v>707</v>
      </c>
      <c r="C289" t="s">
        <v>215</v>
      </c>
      <c r="D289" s="72">
        <v>12</v>
      </c>
      <c r="E289" s="72">
        <v>19</v>
      </c>
      <c r="F289" s="72">
        <v>0</v>
      </c>
      <c r="G289" s="72">
        <v>84</v>
      </c>
      <c r="H289" s="72">
        <v>0</v>
      </c>
      <c r="I289" s="73">
        <f t="shared" si="16"/>
        <v>115</v>
      </c>
      <c r="J289" s="72">
        <v>10</v>
      </c>
      <c r="K289" s="73">
        <f t="shared" si="17"/>
        <v>125</v>
      </c>
      <c r="L289" s="72"/>
      <c r="M289" s="72">
        <v>57</v>
      </c>
      <c r="N289" s="72">
        <v>0</v>
      </c>
      <c r="O289" s="72">
        <v>0</v>
      </c>
      <c r="P289" s="72">
        <v>28</v>
      </c>
      <c r="Q289" s="73">
        <f t="shared" si="18"/>
        <v>85</v>
      </c>
      <c r="R289" s="72">
        <v>9</v>
      </c>
      <c r="S289" s="73">
        <f t="shared" si="19"/>
        <v>94</v>
      </c>
    </row>
    <row r="290" spans="1:22" ht="14.25" customHeight="1" x14ac:dyDescent="0.3">
      <c r="D290" s="74">
        <f t="shared" ref="D290:K290" si="20">SUM(D11:D289)</f>
        <v>10713</v>
      </c>
      <c r="E290" s="74">
        <f t="shared" si="20"/>
        <v>2665</v>
      </c>
      <c r="F290" s="74">
        <f t="shared" si="20"/>
        <v>453</v>
      </c>
      <c r="G290" s="74">
        <f t="shared" si="20"/>
        <v>6588</v>
      </c>
      <c r="H290" s="74">
        <f t="shared" si="20"/>
        <v>7564</v>
      </c>
      <c r="I290" s="74">
        <f t="shared" si="20"/>
        <v>27983</v>
      </c>
      <c r="J290" s="74">
        <f t="shared" si="20"/>
        <v>8500</v>
      </c>
      <c r="K290" s="74">
        <f t="shared" si="20"/>
        <v>36483</v>
      </c>
      <c r="L290" s="73"/>
      <c r="M290" s="74">
        <f t="shared" ref="M290:S290" si="21">SUM(M11:M289)</f>
        <v>13306</v>
      </c>
      <c r="N290" s="74">
        <f t="shared" si="21"/>
        <v>1906</v>
      </c>
      <c r="O290" s="74">
        <f t="shared" si="21"/>
        <v>98</v>
      </c>
      <c r="P290" s="74">
        <f t="shared" si="21"/>
        <v>8683</v>
      </c>
      <c r="Q290" s="74">
        <f t="shared" si="21"/>
        <v>23993</v>
      </c>
      <c r="R290" s="74">
        <f t="shared" si="21"/>
        <v>9714</v>
      </c>
      <c r="S290" s="74">
        <f t="shared" si="21"/>
        <v>33707</v>
      </c>
      <c r="V290"/>
    </row>
    <row r="291" spans="1:22" ht="14.25" customHeight="1" x14ac:dyDescent="0.3">
      <c r="D291" s="73"/>
      <c r="E291" s="73"/>
      <c r="F291" s="73"/>
      <c r="G291" s="73"/>
      <c r="H291" s="73"/>
      <c r="I291" s="73"/>
      <c r="J291" s="73"/>
      <c r="K291" s="73"/>
      <c r="L291" s="73"/>
      <c r="M291" s="73"/>
      <c r="N291" s="73"/>
      <c r="O291" s="73"/>
      <c r="P291" s="73"/>
      <c r="Q291" s="73"/>
      <c r="R291" s="73"/>
      <c r="S291" s="73"/>
    </row>
    <row r="292" spans="1:22" ht="14.25" customHeight="1" x14ac:dyDescent="0.3">
      <c r="A292" s="75" t="s">
        <v>708</v>
      </c>
      <c r="D292" s="36"/>
      <c r="E292" s="73"/>
      <c r="F292" s="73"/>
      <c r="G292" s="73"/>
      <c r="H292" s="73"/>
      <c r="I292" s="73"/>
      <c r="J292" s="73"/>
      <c r="K292" s="73"/>
      <c r="L292" s="73"/>
      <c r="M292" s="36"/>
      <c r="N292" s="73"/>
      <c r="O292" s="73"/>
      <c r="P292" s="73"/>
      <c r="Q292" s="73"/>
      <c r="R292" s="73"/>
      <c r="S292" s="73"/>
    </row>
    <row r="293" spans="1:22" ht="14.25" customHeight="1" x14ac:dyDescent="0.3">
      <c r="A293" t="s">
        <v>709</v>
      </c>
      <c r="B293" s="60" t="s">
        <v>710</v>
      </c>
      <c r="C293" t="s">
        <v>711</v>
      </c>
      <c r="D293" s="36" t="s">
        <v>52</v>
      </c>
      <c r="E293" s="72">
        <v>0</v>
      </c>
      <c r="F293" s="72">
        <v>0</v>
      </c>
      <c r="G293" s="72">
        <v>0</v>
      </c>
      <c r="H293" s="36" t="s">
        <v>52</v>
      </c>
      <c r="I293" s="73">
        <f t="shared" ref="I293:I300" si="22">SUM(D293:H293)</f>
        <v>0</v>
      </c>
      <c r="J293" s="72">
        <v>50</v>
      </c>
      <c r="K293" s="73">
        <f t="shared" ref="K293:K300" si="23">SUM(I293:J293)</f>
        <v>50</v>
      </c>
      <c r="L293" s="72"/>
      <c r="M293" s="36" t="s">
        <v>52</v>
      </c>
      <c r="N293" s="72">
        <v>0</v>
      </c>
      <c r="O293" s="72">
        <v>0</v>
      </c>
      <c r="P293" s="72">
        <v>0</v>
      </c>
      <c r="Q293" s="73">
        <f t="shared" ref="Q293:Q300" si="24">SUM(M293:P293)</f>
        <v>0</v>
      </c>
      <c r="R293" s="72">
        <v>0</v>
      </c>
      <c r="S293" s="73">
        <f t="shared" ref="S293:S300" si="25">SUM(Q293:R293)</f>
        <v>0</v>
      </c>
      <c r="T293" s="72"/>
    </row>
    <row r="294" spans="1:22" ht="14.25" customHeight="1" x14ac:dyDescent="0.3">
      <c r="A294" t="s">
        <v>800</v>
      </c>
      <c r="B294" s="60" t="s">
        <v>801</v>
      </c>
      <c r="C294" t="s">
        <v>711</v>
      </c>
      <c r="D294" s="36" t="s">
        <v>52</v>
      </c>
      <c r="E294" s="72">
        <v>0</v>
      </c>
      <c r="F294" s="72">
        <v>0</v>
      </c>
      <c r="G294" s="72">
        <v>0</v>
      </c>
      <c r="H294" s="36" t="s">
        <v>52</v>
      </c>
      <c r="I294" s="73">
        <f t="shared" si="22"/>
        <v>0</v>
      </c>
      <c r="J294" s="72">
        <v>6</v>
      </c>
      <c r="K294" s="73">
        <f t="shared" si="23"/>
        <v>6</v>
      </c>
      <c r="L294" s="72"/>
      <c r="M294" s="36" t="s">
        <v>52</v>
      </c>
      <c r="N294" s="72">
        <v>0</v>
      </c>
      <c r="O294" s="72">
        <v>0</v>
      </c>
      <c r="P294" s="72">
        <v>0</v>
      </c>
      <c r="Q294" s="73">
        <f t="shared" si="24"/>
        <v>0</v>
      </c>
      <c r="R294" s="72">
        <v>0</v>
      </c>
      <c r="S294" s="73">
        <f t="shared" si="25"/>
        <v>0</v>
      </c>
      <c r="T294" s="72"/>
    </row>
    <row r="295" spans="1:22" ht="14.25" customHeight="1" x14ac:dyDescent="0.3">
      <c r="A295" t="s">
        <v>802</v>
      </c>
      <c r="B295" s="60" t="s">
        <v>803</v>
      </c>
      <c r="C295" t="s">
        <v>711</v>
      </c>
      <c r="D295" s="36" t="s">
        <v>52</v>
      </c>
      <c r="E295" s="72">
        <v>0</v>
      </c>
      <c r="F295" s="72">
        <v>0</v>
      </c>
      <c r="G295" s="72">
        <v>0</v>
      </c>
      <c r="H295" s="36" t="s">
        <v>52</v>
      </c>
      <c r="I295" s="73">
        <f t="shared" si="22"/>
        <v>0</v>
      </c>
      <c r="J295" s="72">
        <v>0</v>
      </c>
      <c r="K295" s="73">
        <f t="shared" si="23"/>
        <v>0</v>
      </c>
      <c r="L295" s="72"/>
      <c r="M295" s="36" t="s">
        <v>52</v>
      </c>
      <c r="N295" s="72">
        <v>0</v>
      </c>
      <c r="O295" s="72">
        <v>0</v>
      </c>
      <c r="P295" s="72">
        <v>0</v>
      </c>
      <c r="Q295" s="73">
        <f t="shared" si="24"/>
        <v>0</v>
      </c>
      <c r="R295" s="72">
        <v>6</v>
      </c>
      <c r="S295" s="73">
        <f t="shared" si="25"/>
        <v>6</v>
      </c>
      <c r="T295" s="72"/>
    </row>
    <row r="296" spans="1:22" ht="14.25" customHeight="1" x14ac:dyDescent="0.3">
      <c r="A296" t="s">
        <v>804</v>
      </c>
      <c r="B296" s="60" t="s">
        <v>805</v>
      </c>
      <c r="C296" t="s">
        <v>711</v>
      </c>
      <c r="D296" s="36" t="s">
        <v>52</v>
      </c>
      <c r="E296" s="72">
        <v>0</v>
      </c>
      <c r="F296" s="72">
        <v>0</v>
      </c>
      <c r="G296" s="72">
        <v>0</v>
      </c>
      <c r="H296" s="36" t="s">
        <v>52</v>
      </c>
      <c r="I296" s="73">
        <f t="shared" si="22"/>
        <v>0</v>
      </c>
      <c r="J296" s="72">
        <v>0</v>
      </c>
      <c r="K296" s="73">
        <f t="shared" si="23"/>
        <v>0</v>
      </c>
      <c r="L296" s="72"/>
      <c r="M296" s="36" t="s">
        <v>52</v>
      </c>
      <c r="N296" s="72">
        <v>0</v>
      </c>
      <c r="O296" s="72">
        <v>0</v>
      </c>
      <c r="P296" s="72">
        <v>9</v>
      </c>
      <c r="Q296" s="73">
        <f t="shared" si="24"/>
        <v>9</v>
      </c>
      <c r="R296" s="72">
        <v>77</v>
      </c>
      <c r="S296" s="73">
        <f t="shared" si="25"/>
        <v>86</v>
      </c>
      <c r="T296" s="72"/>
    </row>
    <row r="297" spans="1:22" ht="14.25" customHeight="1" x14ac:dyDescent="0.3">
      <c r="A297" t="s">
        <v>714</v>
      </c>
      <c r="B297" s="60" t="s">
        <v>715</v>
      </c>
      <c r="C297" t="s">
        <v>711</v>
      </c>
      <c r="D297" s="36" t="s">
        <v>52</v>
      </c>
      <c r="E297" s="72">
        <v>0</v>
      </c>
      <c r="F297" s="72">
        <v>0</v>
      </c>
      <c r="G297" s="72">
        <v>0</v>
      </c>
      <c r="H297" s="36" t="s">
        <v>52</v>
      </c>
      <c r="I297" s="73">
        <f t="shared" si="22"/>
        <v>0</v>
      </c>
      <c r="J297" s="72">
        <v>6</v>
      </c>
      <c r="K297" s="73">
        <f t="shared" si="23"/>
        <v>6</v>
      </c>
      <c r="L297" s="72"/>
      <c r="M297" s="36" t="s">
        <v>52</v>
      </c>
      <c r="N297" s="72">
        <v>0</v>
      </c>
      <c r="O297" s="72">
        <v>0</v>
      </c>
      <c r="P297" s="72">
        <v>0</v>
      </c>
      <c r="Q297" s="73">
        <f t="shared" si="24"/>
        <v>0</v>
      </c>
      <c r="R297" s="72">
        <v>124</v>
      </c>
      <c r="S297" s="73">
        <f t="shared" si="25"/>
        <v>124</v>
      </c>
      <c r="T297" s="80" t="s">
        <v>69</v>
      </c>
    </row>
    <row r="298" spans="1:22" ht="14.25" customHeight="1" x14ac:dyDescent="0.3">
      <c r="A298" t="s">
        <v>716</v>
      </c>
      <c r="B298" s="60" t="s">
        <v>717</v>
      </c>
      <c r="C298" t="s">
        <v>711</v>
      </c>
      <c r="D298" s="36" t="s">
        <v>52</v>
      </c>
      <c r="E298" s="72">
        <v>0</v>
      </c>
      <c r="F298" s="72">
        <v>0</v>
      </c>
      <c r="G298" s="72">
        <v>208</v>
      </c>
      <c r="H298" s="36" t="s">
        <v>52</v>
      </c>
      <c r="I298" s="73">
        <f t="shared" si="22"/>
        <v>208</v>
      </c>
      <c r="J298" s="72">
        <v>577</v>
      </c>
      <c r="K298" s="73">
        <f t="shared" si="23"/>
        <v>785</v>
      </c>
      <c r="L298" s="72"/>
      <c r="M298" s="36" t="s">
        <v>52</v>
      </c>
      <c r="N298" s="72">
        <v>0</v>
      </c>
      <c r="O298" s="72">
        <v>0</v>
      </c>
      <c r="P298" s="72">
        <v>0</v>
      </c>
      <c r="Q298" s="73">
        <f t="shared" si="24"/>
        <v>0</v>
      </c>
      <c r="R298" s="72">
        <v>108</v>
      </c>
      <c r="S298" s="73">
        <f t="shared" si="25"/>
        <v>108</v>
      </c>
      <c r="T298" s="80" t="s">
        <v>69</v>
      </c>
    </row>
    <row r="299" spans="1:22" ht="14.25" customHeight="1" x14ac:dyDescent="0.3">
      <c r="A299" t="s">
        <v>806</v>
      </c>
      <c r="B299" s="60" t="s">
        <v>807</v>
      </c>
      <c r="C299" t="s">
        <v>711</v>
      </c>
      <c r="D299" s="36" t="s">
        <v>52</v>
      </c>
      <c r="E299" s="72">
        <v>0</v>
      </c>
      <c r="F299" s="72">
        <v>0</v>
      </c>
      <c r="G299" s="72">
        <v>0</v>
      </c>
      <c r="H299" s="36" t="s">
        <v>52</v>
      </c>
      <c r="I299" s="73">
        <f t="shared" si="22"/>
        <v>0</v>
      </c>
      <c r="J299" s="72">
        <v>0</v>
      </c>
      <c r="K299" s="73">
        <f t="shared" si="23"/>
        <v>0</v>
      </c>
      <c r="L299" s="72"/>
      <c r="M299" s="36" t="s">
        <v>52</v>
      </c>
      <c r="N299" s="72">
        <v>0</v>
      </c>
      <c r="O299" s="72">
        <v>0</v>
      </c>
      <c r="P299" s="72">
        <v>0</v>
      </c>
      <c r="Q299" s="73">
        <f t="shared" si="24"/>
        <v>0</v>
      </c>
      <c r="R299" s="72">
        <v>636</v>
      </c>
      <c r="S299" s="73">
        <f t="shared" si="25"/>
        <v>636</v>
      </c>
      <c r="T299" s="72"/>
    </row>
    <row r="300" spans="1:22" ht="14.25" customHeight="1" x14ac:dyDescent="0.3">
      <c r="A300" t="s">
        <v>808</v>
      </c>
      <c r="B300" s="60" t="s">
        <v>809</v>
      </c>
      <c r="C300" t="s">
        <v>711</v>
      </c>
      <c r="D300" s="36" t="s">
        <v>52</v>
      </c>
      <c r="E300" s="72">
        <v>0</v>
      </c>
      <c r="F300" s="72">
        <v>0</v>
      </c>
      <c r="G300" s="72">
        <v>0</v>
      </c>
      <c r="H300" s="36" t="s">
        <v>52</v>
      </c>
      <c r="I300" s="73">
        <f t="shared" si="22"/>
        <v>0</v>
      </c>
      <c r="J300" s="72">
        <v>0</v>
      </c>
      <c r="K300" s="73">
        <f t="shared" si="23"/>
        <v>0</v>
      </c>
      <c r="L300" s="72"/>
      <c r="M300" s="36" t="s">
        <v>52</v>
      </c>
      <c r="N300" s="72">
        <v>0</v>
      </c>
      <c r="O300" s="72">
        <v>0</v>
      </c>
      <c r="P300" s="72">
        <v>0</v>
      </c>
      <c r="Q300" s="73">
        <f t="shared" si="24"/>
        <v>0</v>
      </c>
      <c r="R300" s="72">
        <v>218</v>
      </c>
      <c r="S300" s="73">
        <f t="shared" si="25"/>
        <v>218</v>
      </c>
      <c r="T300" s="80" t="s">
        <v>69</v>
      </c>
    </row>
    <row r="301" spans="1:22" ht="15" x14ac:dyDescent="0.3">
      <c r="D301" s="76" t="s">
        <v>52</v>
      </c>
      <c r="E301" s="74">
        <f t="shared" ref="E301:K301" si="26">SUM(E293:E300)</f>
        <v>0</v>
      </c>
      <c r="F301" s="74">
        <f t="shared" si="26"/>
        <v>0</v>
      </c>
      <c r="G301" s="74">
        <f t="shared" si="26"/>
        <v>208</v>
      </c>
      <c r="H301" s="76" t="s">
        <v>52</v>
      </c>
      <c r="I301" s="74">
        <f t="shared" si="26"/>
        <v>208</v>
      </c>
      <c r="J301" s="74">
        <f t="shared" si="26"/>
        <v>639</v>
      </c>
      <c r="K301" s="74">
        <f t="shared" si="26"/>
        <v>847</v>
      </c>
      <c r="L301" s="72"/>
      <c r="M301" s="77" t="s">
        <v>52</v>
      </c>
      <c r="N301" s="74">
        <f t="shared" ref="N301:S301" si="27">SUM(N293:N300)</f>
        <v>0</v>
      </c>
      <c r="O301" s="74">
        <f t="shared" si="27"/>
        <v>0</v>
      </c>
      <c r="P301" s="74">
        <f t="shared" si="27"/>
        <v>9</v>
      </c>
      <c r="Q301" s="74">
        <f t="shared" si="27"/>
        <v>9</v>
      </c>
      <c r="R301" s="74">
        <f t="shared" si="27"/>
        <v>1169</v>
      </c>
      <c r="S301" s="74">
        <f t="shared" si="27"/>
        <v>1178</v>
      </c>
      <c r="T301" s="80" t="s">
        <v>69</v>
      </c>
    </row>
    <row r="302" spans="1:22" ht="13" x14ac:dyDescent="0.3">
      <c r="B302" s="41"/>
      <c r="D302" s="72"/>
      <c r="E302" s="72"/>
      <c r="F302" s="72"/>
      <c r="G302" s="72"/>
      <c r="H302" s="72"/>
      <c r="I302" s="72"/>
      <c r="J302" s="72"/>
      <c r="K302" s="72"/>
      <c r="L302" s="72"/>
      <c r="M302" s="72"/>
      <c r="N302" s="72"/>
      <c r="O302" s="72"/>
      <c r="P302" s="72"/>
      <c r="Q302" s="72"/>
      <c r="R302" s="72"/>
      <c r="S302" s="72"/>
    </row>
    <row r="303" spans="1:22" ht="13" x14ac:dyDescent="0.3">
      <c r="B303" s="41" t="s">
        <v>718</v>
      </c>
      <c r="D303" s="72"/>
      <c r="E303" s="72"/>
      <c r="F303" s="72"/>
      <c r="G303" s="72"/>
      <c r="H303" s="72"/>
      <c r="I303" s="72"/>
      <c r="J303" s="72"/>
      <c r="K303" s="72"/>
      <c r="L303" s="72"/>
      <c r="M303" s="72"/>
      <c r="N303" s="72"/>
      <c r="O303" s="72"/>
      <c r="P303" s="72"/>
      <c r="Q303" s="72"/>
      <c r="R303" s="72"/>
      <c r="S303" s="72"/>
    </row>
    <row r="304" spans="1:22" x14ac:dyDescent="0.25">
      <c r="D304" s="72"/>
      <c r="E304" s="72"/>
      <c r="F304" s="72"/>
      <c r="G304" s="72"/>
      <c r="H304" s="72"/>
      <c r="I304" s="72"/>
      <c r="J304" s="72"/>
      <c r="K304" s="72"/>
      <c r="L304" s="72"/>
      <c r="M304" s="72"/>
      <c r="N304" s="72"/>
      <c r="O304" s="72"/>
      <c r="P304" s="72"/>
      <c r="Q304" s="72"/>
      <c r="R304" s="72"/>
      <c r="S304" s="72"/>
    </row>
    <row r="305" spans="1:20" ht="15" customHeight="1" x14ac:dyDescent="0.3">
      <c r="A305" s="78" t="s">
        <v>719</v>
      </c>
      <c r="B305" s="60" t="s">
        <v>720</v>
      </c>
      <c r="C305" t="s">
        <v>201</v>
      </c>
      <c r="D305" s="51">
        <v>1090</v>
      </c>
      <c r="E305" s="51">
        <v>130</v>
      </c>
      <c r="F305" s="51">
        <v>7</v>
      </c>
      <c r="G305" s="51">
        <v>578</v>
      </c>
      <c r="H305" s="51">
        <v>900</v>
      </c>
      <c r="I305" s="73">
        <f t="shared" ref="I305:I313" si="28">SUM(D305:H305)</f>
        <v>2705</v>
      </c>
      <c r="J305" s="51">
        <v>614</v>
      </c>
      <c r="K305" s="73">
        <f>SUM(I305:J305)</f>
        <v>3319</v>
      </c>
      <c r="L305" s="72"/>
      <c r="M305" s="51">
        <v>1054</v>
      </c>
      <c r="N305" s="51">
        <v>98</v>
      </c>
      <c r="O305" s="51">
        <v>3</v>
      </c>
      <c r="P305" s="51">
        <v>845</v>
      </c>
      <c r="Q305" s="73">
        <f>SUM(M305:P305)</f>
        <v>2000</v>
      </c>
      <c r="R305" s="51">
        <v>510</v>
      </c>
      <c r="S305" s="73">
        <f>SUM(Q305:R305)</f>
        <v>2510</v>
      </c>
    </row>
    <row r="306" spans="1:20" ht="15" customHeight="1" x14ac:dyDescent="0.3">
      <c r="A306" s="78" t="s">
        <v>721</v>
      </c>
      <c r="B306" s="60" t="s">
        <v>722</v>
      </c>
      <c r="C306" s="15" t="s">
        <v>212</v>
      </c>
      <c r="D306" s="51">
        <v>1407</v>
      </c>
      <c r="E306" s="51">
        <v>390</v>
      </c>
      <c r="F306" s="51">
        <v>248</v>
      </c>
      <c r="G306" s="51">
        <v>997</v>
      </c>
      <c r="H306" s="51">
        <v>603</v>
      </c>
      <c r="I306" s="73">
        <f t="shared" si="28"/>
        <v>3645</v>
      </c>
      <c r="J306" s="51">
        <v>1042</v>
      </c>
      <c r="K306" s="73">
        <f>SUM(I306:J306)</f>
        <v>4687</v>
      </c>
      <c r="L306" s="72"/>
      <c r="M306" s="51">
        <v>1860</v>
      </c>
      <c r="N306" s="51">
        <v>305</v>
      </c>
      <c r="O306" s="51">
        <v>26</v>
      </c>
      <c r="P306" s="51">
        <v>1702</v>
      </c>
      <c r="Q306" s="73">
        <f>SUM(M306:P306)</f>
        <v>3893</v>
      </c>
      <c r="R306" s="51">
        <v>572</v>
      </c>
      <c r="S306" s="73">
        <f>SUM(Q306:R306)</f>
        <v>4465</v>
      </c>
    </row>
    <row r="307" spans="1:20" ht="15" customHeight="1" x14ac:dyDescent="0.3">
      <c r="A307" s="78" t="s">
        <v>723</v>
      </c>
      <c r="B307" s="60" t="s">
        <v>724</v>
      </c>
      <c r="C307" s="15" t="s">
        <v>711</v>
      </c>
      <c r="D307" s="36" t="s">
        <v>52</v>
      </c>
      <c r="E307" s="51">
        <v>0</v>
      </c>
      <c r="F307" s="51">
        <v>0</v>
      </c>
      <c r="G307" s="51">
        <v>208</v>
      </c>
      <c r="H307" s="36" t="s">
        <v>52</v>
      </c>
      <c r="I307" s="73">
        <f t="shared" si="28"/>
        <v>208</v>
      </c>
      <c r="J307" s="51">
        <v>639</v>
      </c>
      <c r="K307" s="73">
        <f>SUM(I307:J307)</f>
        <v>847</v>
      </c>
      <c r="L307" s="72"/>
      <c r="M307" s="36" t="s">
        <v>52</v>
      </c>
      <c r="N307" s="51">
        <v>0</v>
      </c>
      <c r="O307" s="51">
        <v>0</v>
      </c>
      <c r="P307" s="51">
        <v>9</v>
      </c>
      <c r="Q307" s="73">
        <f>SUM(M307:P307)</f>
        <v>9</v>
      </c>
      <c r="R307" s="51">
        <v>1169</v>
      </c>
      <c r="S307" s="73">
        <f>SUM(Q307:R307)</f>
        <v>1178</v>
      </c>
      <c r="T307" s="80" t="s">
        <v>69</v>
      </c>
    </row>
    <row r="308" spans="1:20" ht="15" customHeight="1" x14ac:dyDescent="0.3">
      <c r="A308" s="78" t="s">
        <v>725</v>
      </c>
      <c r="B308" s="60" t="s">
        <v>726</v>
      </c>
      <c r="C308" t="s">
        <v>308</v>
      </c>
      <c r="D308" s="51">
        <v>967</v>
      </c>
      <c r="E308" s="51">
        <v>42</v>
      </c>
      <c r="F308" s="51">
        <v>19</v>
      </c>
      <c r="G308" s="51">
        <v>371</v>
      </c>
      <c r="H308" s="51">
        <v>262</v>
      </c>
      <c r="I308" s="73">
        <f t="shared" si="28"/>
        <v>1661</v>
      </c>
      <c r="J308" s="51">
        <v>377</v>
      </c>
      <c r="K308" s="73">
        <f t="shared" ref="K308:K310" si="29">SUM(I308:J308)</f>
        <v>2038</v>
      </c>
      <c r="L308" s="72"/>
      <c r="M308" s="51">
        <v>894</v>
      </c>
      <c r="N308" s="51">
        <v>37</v>
      </c>
      <c r="O308" s="51">
        <v>3</v>
      </c>
      <c r="P308" s="51">
        <v>424</v>
      </c>
      <c r="Q308" s="73">
        <f t="shared" ref="Q308:Q310" si="30">SUM(M308:P308)</f>
        <v>1358</v>
      </c>
      <c r="R308" s="51">
        <v>386</v>
      </c>
      <c r="S308" s="73">
        <f t="shared" ref="S308:S310" si="31">SUM(Q308:R308)</f>
        <v>1744</v>
      </c>
    </row>
    <row r="309" spans="1:20" ht="15" customHeight="1" x14ac:dyDescent="0.3">
      <c r="A309" s="78" t="s">
        <v>727</v>
      </c>
      <c r="B309" s="60" t="s">
        <v>728</v>
      </c>
      <c r="C309" t="s">
        <v>198</v>
      </c>
      <c r="D309" s="51">
        <v>2756</v>
      </c>
      <c r="E309" s="51">
        <v>492</v>
      </c>
      <c r="F309" s="51">
        <v>86</v>
      </c>
      <c r="G309" s="51">
        <v>1690</v>
      </c>
      <c r="H309" s="51">
        <v>1697</v>
      </c>
      <c r="I309" s="73">
        <f t="shared" si="28"/>
        <v>6721</v>
      </c>
      <c r="J309" s="51">
        <v>2071</v>
      </c>
      <c r="K309" s="73">
        <f t="shared" si="29"/>
        <v>8792</v>
      </c>
      <c r="L309" s="72"/>
      <c r="M309" s="51">
        <v>2585</v>
      </c>
      <c r="N309" s="51">
        <v>263</v>
      </c>
      <c r="O309" s="51">
        <v>35</v>
      </c>
      <c r="P309" s="51">
        <v>1217</v>
      </c>
      <c r="Q309" s="73">
        <f t="shared" si="30"/>
        <v>4100</v>
      </c>
      <c r="R309" s="51">
        <v>3819</v>
      </c>
      <c r="S309" s="73">
        <f t="shared" si="31"/>
        <v>7919</v>
      </c>
    </row>
    <row r="310" spans="1:20" ht="15" customHeight="1" x14ac:dyDescent="0.3">
      <c r="A310" s="78" t="s">
        <v>729</v>
      </c>
      <c r="B310" s="60" t="s">
        <v>730</v>
      </c>
      <c r="C310" t="s">
        <v>195</v>
      </c>
      <c r="D310" s="51">
        <v>1724</v>
      </c>
      <c r="E310" s="51">
        <v>750</v>
      </c>
      <c r="F310" s="51">
        <v>0</v>
      </c>
      <c r="G310" s="51">
        <v>1221</v>
      </c>
      <c r="H310" s="51">
        <v>1260</v>
      </c>
      <c r="I310" s="73">
        <f t="shared" si="28"/>
        <v>4955</v>
      </c>
      <c r="J310" s="51">
        <v>1028</v>
      </c>
      <c r="K310" s="73">
        <f t="shared" si="29"/>
        <v>5983</v>
      </c>
      <c r="L310" s="72"/>
      <c r="M310" s="51">
        <v>2596</v>
      </c>
      <c r="N310" s="51">
        <v>378</v>
      </c>
      <c r="O310" s="51">
        <v>0</v>
      </c>
      <c r="P310" s="51">
        <v>2278</v>
      </c>
      <c r="Q310" s="73">
        <f t="shared" si="30"/>
        <v>5252</v>
      </c>
      <c r="R310" s="51">
        <v>942</v>
      </c>
      <c r="S310" s="73">
        <f t="shared" si="31"/>
        <v>6194</v>
      </c>
    </row>
    <row r="311" spans="1:20" ht="15" customHeight="1" x14ac:dyDescent="0.3">
      <c r="A311" s="78" t="s">
        <v>731</v>
      </c>
      <c r="B311" s="60" t="s">
        <v>732</v>
      </c>
      <c r="C311" s="15" t="s">
        <v>243</v>
      </c>
      <c r="D311" s="51">
        <v>856</v>
      </c>
      <c r="E311" s="51">
        <v>251</v>
      </c>
      <c r="F311" s="51">
        <v>56</v>
      </c>
      <c r="G311" s="51">
        <v>569</v>
      </c>
      <c r="H311" s="51">
        <v>980</v>
      </c>
      <c r="I311" s="73">
        <f t="shared" si="28"/>
        <v>2712</v>
      </c>
      <c r="J311" s="51">
        <v>577</v>
      </c>
      <c r="K311" s="73">
        <f>SUM(I311:J311)</f>
        <v>3289</v>
      </c>
      <c r="L311" s="72"/>
      <c r="M311" s="51">
        <v>1366</v>
      </c>
      <c r="N311" s="51">
        <v>282</v>
      </c>
      <c r="O311" s="51">
        <v>29</v>
      </c>
      <c r="P311" s="51">
        <v>798</v>
      </c>
      <c r="Q311" s="73">
        <f>SUM(M311:P311)</f>
        <v>2475</v>
      </c>
      <c r="R311" s="51">
        <v>653</v>
      </c>
      <c r="S311" s="73">
        <f>SUM(Q311:R311)</f>
        <v>3128</v>
      </c>
    </row>
    <row r="312" spans="1:20" ht="15" customHeight="1" x14ac:dyDescent="0.3">
      <c r="A312" s="78" t="s">
        <v>733</v>
      </c>
      <c r="B312" s="60" t="s">
        <v>734</v>
      </c>
      <c r="C312" t="s">
        <v>228</v>
      </c>
      <c r="D312" s="51">
        <v>967</v>
      </c>
      <c r="E312" s="51">
        <v>518</v>
      </c>
      <c r="F312" s="51">
        <v>35</v>
      </c>
      <c r="G312" s="51">
        <v>660</v>
      </c>
      <c r="H312" s="51">
        <v>925</v>
      </c>
      <c r="I312" s="73">
        <f t="shared" si="28"/>
        <v>3105</v>
      </c>
      <c r="J312" s="51">
        <v>1997</v>
      </c>
      <c r="K312" s="73">
        <f>SUM(I312:J312)</f>
        <v>5102</v>
      </c>
      <c r="L312" s="72"/>
      <c r="M312" s="51">
        <v>1692</v>
      </c>
      <c r="N312" s="51">
        <v>400</v>
      </c>
      <c r="O312" s="51">
        <v>0</v>
      </c>
      <c r="P312" s="51">
        <v>864</v>
      </c>
      <c r="Q312" s="73">
        <f>SUM(M312:P312)</f>
        <v>2956</v>
      </c>
      <c r="R312" s="51">
        <v>1589</v>
      </c>
      <c r="S312" s="73">
        <f>SUM(Q312:R312)</f>
        <v>4545</v>
      </c>
    </row>
    <row r="313" spans="1:20" ht="15" customHeight="1" x14ac:dyDescent="0.3">
      <c r="A313" s="78" t="s">
        <v>735</v>
      </c>
      <c r="B313" s="60" t="s">
        <v>736</v>
      </c>
      <c r="C313" t="s">
        <v>215</v>
      </c>
      <c r="D313" s="51">
        <v>946</v>
      </c>
      <c r="E313" s="51">
        <v>92</v>
      </c>
      <c r="F313" s="51">
        <v>2</v>
      </c>
      <c r="G313" s="51">
        <v>502</v>
      </c>
      <c r="H313" s="51">
        <v>937</v>
      </c>
      <c r="I313" s="73">
        <f t="shared" si="28"/>
        <v>2479</v>
      </c>
      <c r="J313" s="51">
        <v>794</v>
      </c>
      <c r="K313" s="73">
        <f t="shared" ref="K313" si="32">SUM(I313:J313)</f>
        <v>3273</v>
      </c>
      <c r="L313" s="72"/>
      <c r="M313" s="51">
        <v>1259</v>
      </c>
      <c r="N313" s="51">
        <v>143</v>
      </c>
      <c r="O313" s="51">
        <v>2</v>
      </c>
      <c r="P313" s="51">
        <v>555</v>
      </c>
      <c r="Q313" s="73">
        <f t="shared" ref="Q313" si="33">SUM(M313:P313)</f>
        <v>1959</v>
      </c>
      <c r="R313" s="51">
        <v>1243</v>
      </c>
      <c r="S313" s="73">
        <f t="shared" ref="S313" si="34">SUM(Q313:R313)</f>
        <v>3202</v>
      </c>
    </row>
    <row r="314" spans="1:20" ht="15" customHeight="1" x14ac:dyDescent="0.3">
      <c r="A314" s="100" t="s">
        <v>737</v>
      </c>
      <c r="B314" s="100"/>
      <c r="C314" s="100"/>
      <c r="D314" s="74">
        <f t="shared" ref="D314:K314" si="35">SUM(D305:D313)</f>
        <v>10713</v>
      </c>
      <c r="E314" s="74">
        <f t="shared" si="35"/>
        <v>2665</v>
      </c>
      <c r="F314" s="74">
        <f t="shared" si="35"/>
        <v>453</v>
      </c>
      <c r="G314" s="74">
        <f t="shared" si="35"/>
        <v>6796</v>
      </c>
      <c r="H314" s="74">
        <f t="shared" si="35"/>
        <v>7564</v>
      </c>
      <c r="I314" s="74">
        <f t="shared" si="35"/>
        <v>28191</v>
      </c>
      <c r="J314" s="74">
        <f t="shared" si="35"/>
        <v>9139</v>
      </c>
      <c r="K314" s="74">
        <f t="shared" si="35"/>
        <v>37330</v>
      </c>
      <c r="L314" s="72"/>
      <c r="M314" s="74">
        <f t="shared" ref="M314:S314" si="36">SUM(M305:M313)</f>
        <v>13306</v>
      </c>
      <c r="N314" s="74">
        <f t="shared" si="36"/>
        <v>1906</v>
      </c>
      <c r="O314" s="74">
        <f t="shared" si="36"/>
        <v>98</v>
      </c>
      <c r="P314" s="74">
        <f t="shared" si="36"/>
        <v>8692</v>
      </c>
      <c r="Q314" s="74">
        <f t="shared" si="36"/>
        <v>24002</v>
      </c>
      <c r="R314" s="74">
        <f t="shared" si="36"/>
        <v>10883</v>
      </c>
      <c r="S314" s="74">
        <f t="shared" si="36"/>
        <v>34885</v>
      </c>
      <c r="T314" s="80" t="s">
        <v>69</v>
      </c>
    </row>
    <row r="315" spans="1:20" x14ac:dyDescent="0.25">
      <c r="D315" s="72"/>
      <c r="E315" s="72"/>
      <c r="F315" s="72"/>
      <c r="G315" s="72"/>
      <c r="H315" s="72"/>
      <c r="I315" s="72"/>
      <c r="J315" s="72"/>
      <c r="K315" s="72"/>
      <c r="L315" s="72"/>
      <c r="M315" s="72"/>
      <c r="N315" s="72"/>
      <c r="O315" s="72"/>
      <c r="P315" s="72"/>
      <c r="Q315" s="72"/>
      <c r="R315" s="72"/>
      <c r="S315" s="72"/>
    </row>
    <row r="316" spans="1:20" ht="14.5" x14ac:dyDescent="0.25">
      <c r="A316" s="60" t="s">
        <v>183</v>
      </c>
      <c r="D316" s="51"/>
      <c r="E316" s="51"/>
      <c r="F316" s="51"/>
      <c r="G316" s="51"/>
      <c r="H316" s="51"/>
      <c r="I316" s="51"/>
      <c r="J316" s="51"/>
      <c r="K316" s="51"/>
      <c r="L316" s="51"/>
      <c r="M316" s="51"/>
      <c r="N316" s="51"/>
      <c r="O316" s="51"/>
      <c r="P316" s="51"/>
      <c r="Q316" s="51"/>
      <c r="R316" s="51"/>
      <c r="S316" s="51"/>
    </row>
    <row r="317" spans="1:20" x14ac:dyDescent="0.25">
      <c r="A317" s="15" t="s">
        <v>184</v>
      </c>
      <c r="J317" s="72"/>
    </row>
  </sheetData>
  <mergeCells count="5">
    <mergeCell ref="A2:S2"/>
    <mergeCell ref="A3:S3"/>
    <mergeCell ref="D8:K8"/>
    <mergeCell ref="M8:S8"/>
    <mergeCell ref="A314:C314"/>
  </mergeCells>
  <pageMargins left="0.70866141732283472" right="0.70866141732283472" top="0.55118110236220474" bottom="0.55118110236220474" header="0.31496062992125984" footer="0.31496062992125984"/>
  <pageSetup paperSize="9" scale="59" fitToHeight="0" orientation="landscape" r:id="rId1"/>
  <headerFooter>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C3AE-01DE-4C81-8A0F-26C0D49D365E}">
  <sheetPr>
    <pageSetUpPr fitToPage="1"/>
  </sheetPr>
  <dimension ref="A1:V322"/>
  <sheetViews>
    <sheetView zoomScaleNormal="100" workbookViewId="0">
      <pane xSplit="3" ySplit="9" topLeftCell="D10" activePane="bottomRight" state="frozen"/>
      <selection activeCell="C9" sqref="C9"/>
      <selection pane="topRight" activeCell="C9" sqref="C9"/>
      <selection pane="bottomLeft" activeCell="C9" sqref="C9"/>
      <selection pane="bottomRight" activeCell="D10" sqref="D10"/>
    </sheetView>
  </sheetViews>
  <sheetFormatPr defaultColWidth="8.6328125" defaultRowHeight="12.5" x14ac:dyDescent="0.25"/>
  <cols>
    <col min="1" max="1" width="10.7265625" style="15" customWidth="1"/>
    <col min="2" max="2" width="33.81640625" style="15" customWidth="1"/>
    <col min="3" max="3" width="10" style="15" bestFit="1" customWidth="1"/>
    <col min="4" max="11" width="10.81640625" style="15" customWidth="1"/>
    <col min="12" max="12" width="4" style="15" customWidth="1"/>
    <col min="13" max="19" width="10.81640625" style="15" customWidth="1"/>
    <col min="20" max="20" width="4" style="15" customWidth="1"/>
    <col min="21" max="16384" width="8.6328125" style="15"/>
  </cols>
  <sheetData>
    <row r="1" spans="1:20" x14ac:dyDescent="0.25">
      <c r="S1" s="20" t="str">
        <f>'Table 1'!R1</f>
        <v>Publication date:  2 December 2021</v>
      </c>
    </row>
    <row r="2" spans="1:20" ht="18" x14ac:dyDescent="0.4">
      <c r="A2" s="88" t="s">
        <v>35</v>
      </c>
      <c r="B2" s="89"/>
      <c r="C2" s="89"/>
      <c r="D2" s="89"/>
      <c r="E2" s="89"/>
      <c r="F2" s="89"/>
      <c r="G2" s="89"/>
      <c r="H2" s="89"/>
      <c r="I2" s="89"/>
      <c r="J2" s="89"/>
      <c r="K2" s="89"/>
      <c r="L2" s="89"/>
      <c r="M2" s="89"/>
      <c r="N2" s="89"/>
      <c r="O2" s="89"/>
      <c r="P2" s="89"/>
      <c r="Q2" s="89"/>
      <c r="R2" s="89"/>
      <c r="S2" s="89"/>
    </row>
    <row r="3" spans="1:20" ht="13" x14ac:dyDescent="0.3">
      <c r="A3" s="94" t="s">
        <v>36</v>
      </c>
      <c r="B3" s="94"/>
      <c r="C3" s="94"/>
      <c r="D3" s="94"/>
      <c r="E3" s="94"/>
      <c r="F3" s="94"/>
      <c r="G3" s="94"/>
      <c r="H3" s="94"/>
      <c r="I3" s="94"/>
      <c r="J3" s="94"/>
      <c r="K3" s="94"/>
      <c r="L3" s="94"/>
      <c r="M3" s="94"/>
      <c r="N3" s="94"/>
      <c r="O3" s="94"/>
      <c r="P3" s="94"/>
      <c r="Q3" s="94"/>
      <c r="R3" s="94"/>
      <c r="S3" s="94"/>
    </row>
    <row r="4" spans="1:20" ht="8.25" customHeight="1" x14ac:dyDescent="0.25"/>
    <row r="5" spans="1:20" ht="18.75" customHeight="1" x14ac:dyDescent="0.35">
      <c r="A5" s="61" t="s">
        <v>810</v>
      </c>
    </row>
    <row r="6" spans="1:20" ht="18.75" customHeight="1" x14ac:dyDescent="0.35">
      <c r="A6" s="61" t="s">
        <v>811</v>
      </c>
    </row>
    <row r="7" spans="1:20" ht="14.25" customHeight="1" x14ac:dyDescent="0.25"/>
    <row r="8" spans="1:20" ht="14.25" customHeight="1" x14ac:dyDescent="0.3">
      <c r="D8" s="95" t="s">
        <v>187</v>
      </c>
      <c r="E8" s="96"/>
      <c r="F8" s="96"/>
      <c r="G8" s="96"/>
      <c r="H8" s="96"/>
      <c r="I8" s="97"/>
      <c r="J8" s="97"/>
      <c r="K8" s="97"/>
      <c r="L8" s="62"/>
      <c r="M8" s="95" t="s">
        <v>188</v>
      </c>
      <c r="N8" s="98"/>
      <c r="O8" s="98"/>
      <c r="P8" s="98"/>
      <c r="Q8" s="99"/>
      <c r="R8" s="99"/>
      <c r="S8" s="99"/>
    </row>
    <row r="9" spans="1:20" ht="51" customHeight="1" x14ac:dyDescent="0.3">
      <c r="A9" s="63" t="s">
        <v>189</v>
      </c>
      <c r="B9" s="63" t="s">
        <v>190</v>
      </c>
      <c r="C9" s="64" t="s">
        <v>191</v>
      </c>
      <c r="D9" s="65" t="s">
        <v>41</v>
      </c>
      <c r="E9" s="65" t="s">
        <v>42</v>
      </c>
      <c r="F9" s="65" t="s">
        <v>43</v>
      </c>
      <c r="G9" s="65" t="s">
        <v>44</v>
      </c>
      <c r="H9" s="66" t="s">
        <v>45</v>
      </c>
      <c r="I9" s="67" t="s">
        <v>46</v>
      </c>
      <c r="J9" s="66" t="s">
        <v>47</v>
      </c>
      <c r="K9" s="68" t="s">
        <v>48</v>
      </c>
      <c r="L9" s="69"/>
      <c r="M9" s="65" t="s">
        <v>41</v>
      </c>
      <c r="N9" s="65" t="s">
        <v>42</v>
      </c>
      <c r="O9" s="65" t="s">
        <v>43</v>
      </c>
      <c r="P9" s="65" t="s">
        <v>44</v>
      </c>
      <c r="Q9" s="67" t="s">
        <v>46</v>
      </c>
      <c r="R9" s="66" t="s">
        <v>47</v>
      </c>
      <c r="S9" s="68" t="s">
        <v>48</v>
      </c>
    </row>
    <row r="10" spans="1:20" ht="25.5" customHeight="1" x14ac:dyDescent="0.25">
      <c r="A10" s="70" t="s">
        <v>192</v>
      </c>
      <c r="B10" s="71"/>
      <c r="C10" s="71"/>
      <c r="D10" s="71"/>
      <c r="E10" s="71"/>
      <c r="F10" s="71"/>
      <c r="G10" s="71"/>
      <c r="H10" s="71"/>
      <c r="I10" s="71"/>
      <c r="J10" s="71"/>
      <c r="K10" s="71"/>
      <c r="L10" s="71"/>
      <c r="M10" s="71"/>
      <c r="N10" s="71"/>
      <c r="O10" s="71"/>
      <c r="P10" s="71"/>
      <c r="Q10" s="71"/>
      <c r="R10" s="71"/>
      <c r="S10" s="71"/>
    </row>
    <row r="11" spans="1:20" ht="14.25" customHeight="1" x14ac:dyDescent="0.3">
      <c r="A11" t="s">
        <v>193</v>
      </c>
      <c r="B11" s="60" t="s">
        <v>194</v>
      </c>
      <c r="C11" t="s">
        <v>195</v>
      </c>
      <c r="D11" s="15">
        <v>0</v>
      </c>
      <c r="E11" s="15">
        <v>29</v>
      </c>
      <c r="F11" s="15">
        <v>0</v>
      </c>
      <c r="G11" s="15">
        <v>0</v>
      </c>
      <c r="H11" s="15">
        <v>0</v>
      </c>
      <c r="I11" s="41">
        <f>SUM(D11:H11)</f>
        <v>29</v>
      </c>
      <c r="J11" s="15">
        <v>0</v>
      </c>
      <c r="K11" s="73">
        <f t="shared" ref="K11:K78" si="0">SUM(I11:J11)</f>
        <v>29</v>
      </c>
      <c r="L11" s="80"/>
      <c r="M11" s="15">
        <v>0</v>
      </c>
      <c r="N11" s="15">
        <v>14</v>
      </c>
      <c r="O11" s="15">
        <v>0</v>
      </c>
      <c r="P11" s="15">
        <v>0</v>
      </c>
      <c r="Q11" s="41">
        <f t="shared" ref="Q11:Q74" si="1">SUM(M11:P11)</f>
        <v>14</v>
      </c>
      <c r="R11" s="15">
        <v>0</v>
      </c>
      <c r="S11" s="73">
        <f t="shared" ref="S11:S78" si="2">SUM(Q11:R11)</f>
        <v>14</v>
      </c>
      <c r="T11" s="80"/>
    </row>
    <row r="12" spans="1:20" ht="14.25" customHeight="1" x14ac:dyDescent="0.3">
      <c r="A12" t="s">
        <v>196</v>
      </c>
      <c r="B12" s="60" t="s">
        <v>197</v>
      </c>
      <c r="C12" t="s">
        <v>198</v>
      </c>
      <c r="D12" s="15">
        <v>28</v>
      </c>
      <c r="E12" s="15">
        <v>0</v>
      </c>
      <c r="F12" s="15">
        <v>0</v>
      </c>
      <c r="G12" s="15">
        <v>9</v>
      </c>
      <c r="H12" s="15">
        <v>0</v>
      </c>
      <c r="I12" s="41">
        <f t="shared" ref="I12:I75" si="3">SUM(D12:H12)</f>
        <v>37</v>
      </c>
      <c r="J12" s="15">
        <v>0</v>
      </c>
      <c r="K12" s="73">
        <f t="shared" si="0"/>
        <v>37</v>
      </c>
      <c r="L12" s="80"/>
      <c r="M12" s="15">
        <v>24</v>
      </c>
      <c r="N12" s="15">
        <v>0</v>
      </c>
      <c r="O12" s="15">
        <v>0</v>
      </c>
      <c r="P12" s="15">
        <v>15</v>
      </c>
      <c r="Q12" s="41">
        <f t="shared" si="1"/>
        <v>39</v>
      </c>
      <c r="R12" s="15">
        <v>20</v>
      </c>
      <c r="S12" s="73">
        <f t="shared" si="2"/>
        <v>59</v>
      </c>
      <c r="T12" s="80"/>
    </row>
    <row r="13" spans="1:20" ht="14.25" customHeight="1" x14ac:dyDescent="0.3">
      <c r="A13" t="s">
        <v>199</v>
      </c>
      <c r="B13" s="60" t="s">
        <v>200</v>
      </c>
      <c r="C13" t="s">
        <v>201</v>
      </c>
      <c r="D13" s="15">
        <v>44</v>
      </c>
      <c r="E13" s="15">
        <v>0</v>
      </c>
      <c r="F13" s="15">
        <v>0</v>
      </c>
      <c r="G13" s="15">
        <v>51</v>
      </c>
      <c r="H13" s="15">
        <v>41</v>
      </c>
      <c r="I13" s="41">
        <f t="shared" si="3"/>
        <v>136</v>
      </c>
      <c r="J13" s="15">
        <v>31</v>
      </c>
      <c r="K13" s="73">
        <f t="shared" si="0"/>
        <v>167</v>
      </c>
      <c r="L13" s="80"/>
      <c r="M13" s="15">
        <v>57</v>
      </c>
      <c r="N13" s="15">
        <v>0</v>
      </c>
      <c r="O13" s="15">
        <v>10</v>
      </c>
      <c r="P13" s="15">
        <v>21</v>
      </c>
      <c r="Q13" s="41">
        <f t="shared" si="1"/>
        <v>88</v>
      </c>
      <c r="R13" s="15">
        <v>13</v>
      </c>
      <c r="S13" s="73">
        <f t="shared" si="2"/>
        <v>101</v>
      </c>
      <c r="T13" s="80"/>
    </row>
    <row r="14" spans="1:20" ht="14.25" customHeight="1" x14ac:dyDescent="0.3">
      <c r="A14" t="s">
        <v>202</v>
      </c>
      <c r="B14" s="60" t="s">
        <v>203</v>
      </c>
      <c r="C14" t="s">
        <v>195</v>
      </c>
      <c r="D14" s="15">
        <v>30</v>
      </c>
      <c r="E14" s="15">
        <v>24</v>
      </c>
      <c r="F14" s="15">
        <v>0</v>
      </c>
      <c r="G14" s="15">
        <v>137</v>
      </c>
      <c r="H14" s="15">
        <v>0</v>
      </c>
      <c r="I14" s="41">
        <f t="shared" si="3"/>
        <v>191</v>
      </c>
      <c r="J14" s="15">
        <v>0</v>
      </c>
      <c r="K14" s="73">
        <f t="shared" si="0"/>
        <v>191</v>
      </c>
      <c r="L14" s="80"/>
      <c r="M14" s="15">
        <v>35</v>
      </c>
      <c r="N14" s="15">
        <v>0</v>
      </c>
      <c r="O14" s="15">
        <v>0</v>
      </c>
      <c r="P14" s="15">
        <v>71</v>
      </c>
      <c r="Q14" s="41">
        <f t="shared" si="1"/>
        <v>106</v>
      </c>
      <c r="R14" s="15">
        <v>0</v>
      </c>
      <c r="S14" s="73">
        <f t="shared" si="2"/>
        <v>106</v>
      </c>
      <c r="T14" s="80"/>
    </row>
    <row r="15" spans="1:20" ht="14.25" customHeight="1" x14ac:dyDescent="0.3">
      <c r="A15" t="s">
        <v>204</v>
      </c>
      <c r="B15" s="60" t="s">
        <v>205</v>
      </c>
      <c r="C15" t="s">
        <v>201</v>
      </c>
      <c r="D15" s="15">
        <v>25</v>
      </c>
      <c r="E15" s="15">
        <v>0</v>
      </c>
      <c r="F15" s="15">
        <v>0</v>
      </c>
      <c r="G15" s="15">
        <v>27</v>
      </c>
      <c r="H15" s="15">
        <v>0</v>
      </c>
      <c r="I15" s="41">
        <f t="shared" si="3"/>
        <v>52</v>
      </c>
      <c r="J15" s="15">
        <v>0</v>
      </c>
      <c r="K15" s="73">
        <f t="shared" si="0"/>
        <v>52</v>
      </c>
      <c r="L15" s="80"/>
      <c r="M15" s="15">
        <v>14</v>
      </c>
      <c r="N15" s="15">
        <v>0</v>
      </c>
      <c r="O15" s="15">
        <v>0</v>
      </c>
      <c r="P15" s="15">
        <v>2</v>
      </c>
      <c r="Q15" s="41">
        <f t="shared" si="1"/>
        <v>16</v>
      </c>
      <c r="R15" s="15">
        <v>0</v>
      </c>
      <c r="S15" s="73">
        <f t="shared" si="2"/>
        <v>16</v>
      </c>
      <c r="T15" s="80"/>
    </row>
    <row r="16" spans="1:20" ht="14.25" customHeight="1" x14ac:dyDescent="0.3">
      <c r="A16" t="s">
        <v>206</v>
      </c>
      <c r="B16" s="60" t="s">
        <v>207</v>
      </c>
      <c r="C16" t="s">
        <v>195</v>
      </c>
      <c r="D16" s="15">
        <v>79</v>
      </c>
      <c r="E16" s="15">
        <v>0</v>
      </c>
      <c r="F16" s="15">
        <v>0</v>
      </c>
      <c r="G16" s="15">
        <v>74</v>
      </c>
      <c r="H16" s="15">
        <v>0</v>
      </c>
      <c r="I16" s="41">
        <f t="shared" si="3"/>
        <v>153</v>
      </c>
      <c r="J16" s="15">
        <v>216</v>
      </c>
      <c r="K16" s="73">
        <f t="shared" si="0"/>
        <v>369</v>
      </c>
      <c r="L16" s="80"/>
      <c r="M16" s="15">
        <v>74</v>
      </c>
      <c r="N16" s="15">
        <v>0</v>
      </c>
      <c r="O16" s="15">
        <v>0</v>
      </c>
      <c r="P16" s="15">
        <v>52</v>
      </c>
      <c r="Q16" s="41">
        <f t="shared" si="1"/>
        <v>126</v>
      </c>
      <c r="R16" s="15">
        <v>16</v>
      </c>
      <c r="S16" s="73">
        <f t="shared" si="2"/>
        <v>142</v>
      </c>
      <c r="T16" s="80"/>
    </row>
    <row r="17" spans="1:20" ht="14.25" customHeight="1" x14ac:dyDescent="0.3">
      <c r="A17" t="s">
        <v>208</v>
      </c>
      <c r="B17" s="60" t="s">
        <v>209</v>
      </c>
      <c r="C17" t="s">
        <v>195</v>
      </c>
      <c r="D17" s="15">
        <v>75</v>
      </c>
      <c r="E17" s="15">
        <v>12</v>
      </c>
      <c r="F17" s="15">
        <v>21</v>
      </c>
      <c r="G17" s="15">
        <v>50</v>
      </c>
      <c r="H17" s="15">
        <v>0</v>
      </c>
      <c r="I17" s="41">
        <f t="shared" si="3"/>
        <v>158</v>
      </c>
      <c r="J17" s="15">
        <v>59</v>
      </c>
      <c r="K17" s="73">
        <f t="shared" si="0"/>
        <v>217</v>
      </c>
      <c r="L17" s="80"/>
      <c r="M17" s="15">
        <v>123</v>
      </c>
      <c r="N17" s="15">
        <v>8</v>
      </c>
      <c r="O17" s="15">
        <v>0</v>
      </c>
      <c r="P17" s="15">
        <v>41</v>
      </c>
      <c r="Q17" s="41">
        <f t="shared" si="1"/>
        <v>172</v>
      </c>
      <c r="R17" s="15">
        <v>22</v>
      </c>
      <c r="S17" s="73">
        <f t="shared" si="2"/>
        <v>194</v>
      </c>
      <c r="T17" s="80"/>
    </row>
    <row r="18" spans="1:20" ht="14.25" customHeight="1" x14ac:dyDescent="0.3">
      <c r="A18" t="s">
        <v>210</v>
      </c>
      <c r="B18" s="60" t="s">
        <v>211</v>
      </c>
      <c r="C18" t="s">
        <v>212</v>
      </c>
      <c r="D18" s="15">
        <v>97</v>
      </c>
      <c r="E18" s="15">
        <v>6</v>
      </c>
      <c r="F18" s="15">
        <v>0</v>
      </c>
      <c r="G18" s="15">
        <v>51</v>
      </c>
      <c r="H18" s="15">
        <v>0</v>
      </c>
      <c r="I18" s="41">
        <f t="shared" si="3"/>
        <v>154</v>
      </c>
      <c r="J18" s="15">
        <v>0</v>
      </c>
      <c r="K18" s="73">
        <f t="shared" si="0"/>
        <v>154</v>
      </c>
      <c r="L18" s="80"/>
      <c r="M18" s="15">
        <v>68</v>
      </c>
      <c r="N18" s="15">
        <v>0</v>
      </c>
      <c r="O18" s="15">
        <v>0</v>
      </c>
      <c r="P18" s="15">
        <v>31</v>
      </c>
      <c r="Q18" s="41">
        <f t="shared" si="1"/>
        <v>99</v>
      </c>
      <c r="R18" s="15">
        <v>0</v>
      </c>
      <c r="S18" s="73">
        <f t="shared" si="2"/>
        <v>99</v>
      </c>
      <c r="T18" s="80"/>
    </row>
    <row r="19" spans="1:20" ht="14.25" customHeight="1" x14ac:dyDescent="0.3">
      <c r="A19" t="s">
        <v>213</v>
      </c>
      <c r="B19" s="60" t="s">
        <v>214</v>
      </c>
      <c r="C19" t="s">
        <v>215</v>
      </c>
      <c r="D19" s="15">
        <v>95</v>
      </c>
      <c r="E19" s="15">
        <v>0</v>
      </c>
      <c r="F19" s="15">
        <v>0</v>
      </c>
      <c r="G19" s="15">
        <v>10</v>
      </c>
      <c r="H19" s="15">
        <v>0</v>
      </c>
      <c r="I19" s="41">
        <f t="shared" si="3"/>
        <v>105</v>
      </c>
      <c r="J19" s="15">
        <v>16</v>
      </c>
      <c r="K19" s="73">
        <f t="shared" si="0"/>
        <v>121</v>
      </c>
      <c r="L19" s="80"/>
      <c r="M19" s="15">
        <v>86</v>
      </c>
      <c r="N19" s="15">
        <v>0</v>
      </c>
      <c r="O19" s="15">
        <v>0</v>
      </c>
      <c r="P19" s="15">
        <v>7</v>
      </c>
      <c r="Q19" s="41">
        <f t="shared" si="1"/>
        <v>93</v>
      </c>
      <c r="R19" s="15">
        <v>15</v>
      </c>
      <c r="S19" s="73">
        <f t="shared" si="2"/>
        <v>108</v>
      </c>
      <c r="T19" s="80"/>
    </row>
    <row r="20" spans="1:20" ht="14.25" customHeight="1" x14ac:dyDescent="0.3">
      <c r="A20" t="s">
        <v>216</v>
      </c>
      <c r="B20" s="60" t="s">
        <v>217</v>
      </c>
      <c r="C20" t="s">
        <v>198</v>
      </c>
      <c r="D20" s="15">
        <v>6</v>
      </c>
      <c r="E20" s="15">
        <v>0</v>
      </c>
      <c r="F20" s="15">
        <v>0</v>
      </c>
      <c r="G20" s="15">
        <v>16</v>
      </c>
      <c r="H20" s="15">
        <v>0</v>
      </c>
      <c r="I20" s="41">
        <f t="shared" si="3"/>
        <v>22</v>
      </c>
      <c r="J20" s="15">
        <v>0</v>
      </c>
      <c r="K20" s="73">
        <f t="shared" si="0"/>
        <v>22</v>
      </c>
      <c r="L20" s="80"/>
      <c r="M20" s="15">
        <v>0</v>
      </c>
      <c r="N20" s="15">
        <v>0</v>
      </c>
      <c r="O20" s="15">
        <v>0</v>
      </c>
      <c r="P20" s="15">
        <v>0</v>
      </c>
      <c r="Q20" s="41">
        <f t="shared" si="1"/>
        <v>0</v>
      </c>
      <c r="R20" s="15">
        <v>0</v>
      </c>
      <c r="S20" s="73">
        <f t="shared" si="2"/>
        <v>0</v>
      </c>
      <c r="T20" s="80"/>
    </row>
    <row r="21" spans="1:20" ht="14.25" customHeight="1" x14ac:dyDescent="0.3">
      <c r="A21" t="s">
        <v>218</v>
      </c>
      <c r="B21" s="60" t="s">
        <v>219</v>
      </c>
      <c r="C21" t="s">
        <v>212</v>
      </c>
      <c r="D21" s="15">
        <v>6</v>
      </c>
      <c r="E21" s="15">
        <v>0</v>
      </c>
      <c r="F21" s="15">
        <v>0</v>
      </c>
      <c r="G21" s="15">
        <v>47</v>
      </c>
      <c r="H21" s="15">
        <v>0</v>
      </c>
      <c r="I21" s="41">
        <f t="shared" si="3"/>
        <v>53</v>
      </c>
      <c r="J21" s="15">
        <v>114</v>
      </c>
      <c r="K21" s="73">
        <f t="shared" si="0"/>
        <v>167</v>
      </c>
      <c r="L21" s="80"/>
      <c r="M21" s="15">
        <v>6</v>
      </c>
      <c r="N21" s="15">
        <v>0</v>
      </c>
      <c r="O21" s="15">
        <v>0</v>
      </c>
      <c r="P21" s="15">
        <v>51</v>
      </c>
      <c r="Q21" s="41">
        <f t="shared" si="1"/>
        <v>57</v>
      </c>
      <c r="R21" s="15">
        <v>112</v>
      </c>
      <c r="S21" s="73">
        <f t="shared" si="2"/>
        <v>169</v>
      </c>
      <c r="T21" s="80"/>
    </row>
    <row r="22" spans="1:20" ht="14.25" customHeight="1" x14ac:dyDescent="0.3">
      <c r="A22" t="s">
        <v>220</v>
      </c>
      <c r="B22" s="60" t="s">
        <v>221</v>
      </c>
      <c r="C22" t="s">
        <v>195</v>
      </c>
      <c r="D22" s="15">
        <v>18</v>
      </c>
      <c r="E22" s="15">
        <v>21</v>
      </c>
      <c r="F22" s="15">
        <v>0</v>
      </c>
      <c r="G22" s="15">
        <v>43</v>
      </c>
      <c r="H22" s="15">
        <v>62</v>
      </c>
      <c r="I22" s="41">
        <f t="shared" si="3"/>
        <v>144</v>
      </c>
      <c r="J22" s="15">
        <v>0</v>
      </c>
      <c r="K22" s="73">
        <f t="shared" si="0"/>
        <v>144</v>
      </c>
      <c r="L22" s="80"/>
      <c r="M22" s="15">
        <v>130</v>
      </c>
      <c r="N22" s="15">
        <v>11</v>
      </c>
      <c r="O22" s="15">
        <v>6</v>
      </c>
      <c r="P22" s="15">
        <v>75</v>
      </c>
      <c r="Q22" s="41">
        <f t="shared" si="1"/>
        <v>222</v>
      </c>
      <c r="R22" s="15">
        <v>92</v>
      </c>
      <c r="S22" s="73">
        <f t="shared" si="2"/>
        <v>314</v>
      </c>
      <c r="T22" s="80"/>
    </row>
    <row r="23" spans="1:20" ht="14.25" customHeight="1" x14ac:dyDescent="0.3">
      <c r="A23" t="s">
        <v>222</v>
      </c>
      <c r="B23" s="60" t="s">
        <v>223</v>
      </c>
      <c r="C23" t="s">
        <v>201</v>
      </c>
      <c r="D23" s="15">
        <v>40</v>
      </c>
      <c r="E23" s="15">
        <v>0</v>
      </c>
      <c r="F23" s="15">
        <v>0</v>
      </c>
      <c r="G23" s="15">
        <v>25</v>
      </c>
      <c r="H23" s="15">
        <v>17</v>
      </c>
      <c r="I23" s="41">
        <f t="shared" si="3"/>
        <v>82</v>
      </c>
      <c r="J23" s="15">
        <v>0</v>
      </c>
      <c r="K23" s="73">
        <f t="shared" si="0"/>
        <v>82</v>
      </c>
      <c r="L23" s="80"/>
      <c r="M23" s="15">
        <v>66</v>
      </c>
      <c r="N23" s="15">
        <v>0</v>
      </c>
      <c r="O23" s="15">
        <v>0</v>
      </c>
      <c r="P23" s="15">
        <v>0</v>
      </c>
      <c r="Q23" s="41">
        <f t="shared" si="1"/>
        <v>66</v>
      </c>
      <c r="R23" s="15">
        <v>66</v>
      </c>
      <c r="S23" s="73">
        <f t="shared" si="2"/>
        <v>132</v>
      </c>
      <c r="T23" s="80"/>
    </row>
    <row r="24" spans="1:20" ht="14.25" customHeight="1" x14ac:dyDescent="0.3">
      <c r="A24" t="s">
        <v>740</v>
      </c>
      <c r="B24" s="60" t="s">
        <v>741</v>
      </c>
      <c r="C24" t="s">
        <v>243</v>
      </c>
      <c r="D24" s="15">
        <v>36</v>
      </c>
      <c r="E24" s="15">
        <v>0</v>
      </c>
      <c r="F24" s="15">
        <v>0</v>
      </c>
      <c r="G24" s="15">
        <v>1</v>
      </c>
      <c r="H24" s="15">
        <v>0</v>
      </c>
      <c r="I24" s="41">
        <f t="shared" si="3"/>
        <v>37</v>
      </c>
      <c r="J24" s="15">
        <v>0</v>
      </c>
      <c r="K24" s="73">
        <f t="shared" si="0"/>
        <v>37</v>
      </c>
      <c r="L24" s="80"/>
      <c r="M24" s="15">
        <v>53</v>
      </c>
      <c r="N24" s="15">
        <v>0</v>
      </c>
      <c r="O24" s="15">
        <v>0</v>
      </c>
      <c r="P24" s="15">
        <v>6</v>
      </c>
      <c r="Q24" s="41">
        <f t="shared" si="1"/>
        <v>59</v>
      </c>
      <c r="R24" s="15">
        <v>52</v>
      </c>
      <c r="S24" s="73">
        <f t="shared" si="2"/>
        <v>111</v>
      </c>
      <c r="T24" s="80"/>
    </row>
    <row r="25" spans="1:20" ht="14.25" customHeight="1" x14ac:dyDescent="0.3">
      <c r="A25" t="s">
        <v>224</v>
      </c>
      <c r="B25" s="60" t="s">
        <v>225</v>
      </c>
      <c r="C25" t="s">
        <v>212</v>
      </c>
      <c r="D25" s="15">
        <v>60</v>
      </c>
      <c r="E25" s="15">
        <v>18</v>
      </c>
      <c r="F25" s="15">
        <v>0</v>
      </c>
      <c r="G25" s="15">
        <v>206</v>
      </c>
      <c r="H25" s="15">
        <v>0</v>
      </c>
      <c r="I25" s="41">
        <f t="shared" si="3"/>
        <v>284</v>
      </c>
      <c r="J25" s="15">
        <v>84</v>
      </c>
      <c r="K25" s="73">
        <f t="shared" si="0"/>
        <v>368</v>
      </c>
      <c r="L25" s="80"/>
      <c r="M25" s="15">
        <v>131</v>
      </c>
      <c r="N25" s="15">
        <v>4</v>
      </c>
      <c r="O25" s="15">
        <v>9</v>
      </c>
      <c r="P25" s="15">
        <v>129</v>
      </c>
      <c r="Q25" s="41">
        <f t="shared" si="1"/>
        <v>273</v>
      </c>
      <c r="R25" s="15">
        <v>216</v>
      </c>
      <c r="S25" s="73">
        <f t="shared" si="2"/>
        <v>489</v>
      </c>
      <c r="T25" s="80"/>
    </row>
    <row r="26" spans="1:20" ht="14.25" customHeight="1" x14ac:dyDescent="0.3">
      <c r="A26" t="s">
        <v>226</v>
      </c>
      <c r="B26" s="60" t="s">
        <v>227</v>
      </c>
      <c r="C26" t="s">
        <v>228</v>
      </c>
      <c r="D26" s="15">
        <v>71</v>
      </c>
      <c r="E26" s="15">
        <v>102</v>
      </c>
      <c r="F26" s="15">
        <v>37</v>
      </c>
      <c r="G26" s="15">
        <v>244</v>
      </c>
      <c r="H26" s="15">
        <v>30</v>
      </c>
      <c r="I26" s="41">
        <f t="shared" si="3"/>
        <v>484</v>
      </c>
      <c r="J26" s="15">
        <v>1408</v>
      </c>
      <c r="K26" s="73">
        <f t="shared" si="0"/>
        <v>1892</v>
      </c>
      <c r="L26" s="80"/>
      <c r="M26" s="15">
        <v>128</v>
      </c>
      <c r="N26" s="15">
        <v>65</v>
      </c>
      <c r="O26" s="15">
        <v>0</v>
      </c>
      <c r="P26" s="15">
        <v>79</v>
      </c>
      <c r="Q26" s="41">
        <f t="shared" si="1"/>
        <v>272</v>
      </c>
      <c r="R26" s="15">
        <v>490</v>
      </c>
      <c r="S26" s="73">
        <f t="shared" si="2"/>
        <v>762</v>
      </c>
      <c r="T26" s="80"/>
    </row>
    <row r="27" spans="1:20" ht="14.25" customHeight="1" x14ac:dyDescent="0.3">
      <c r="A27" t="s">
        <v>229</v>
      </c>
      <c r="B27" s="60" t="s">
        <v>230</v>
      </c>
      <c r="C27" t="s">
        <v>201</v>
      </c>
      <c r="D27" s="15">
        <v>25</v>
      </c>
      <c r="E27" s="15">
        <v>0</v>
      </c>
      <c r="F27" s="15">
        <v>0</v>
      </c>
      <c r="G27" s="15">
        <v>29</v>
      </c>
      <c r="H27" s="15">
        <v>0</v>
      </c>
      <c r="I27" s="41">
        <f t="shared" si="3"/>
        <v>54</v>
      </c>
      <c r="J27" s="15">
        <v>0</v>
      </c>
      <c r="K27" s="73">
        <f t="shared" si="0"/>
        <v>54</v>
      </c>
      <c r="L27" s="80"/>
      <c r="M27" s="15">
        <v>47</v>
      </c>
      <c r="N27" s="15">
        <v>0</v>
      </c>
      <c r="O27" s="15">
        <v>0</v>
      </c>
      <c r="P27" s="15">
        <v>39</v>
      </c>
      <c r="Q27" s="41">
        <f t="shared" si="1"/>
        <v>86</v>
      </c>
      <c r="R27" s="15">
        <v>0</v>
      </c>
      <c r="S27" s="73">
        <f t="shared" si="2"/>
        <v>86</v>
      </c>
      <c r="T27" s="80"/>
    </row>
    <row r="28" spans="1:20" ht="14.25" customHeight="1" x14ac:dyDescent="0.3">
      <c r="A28" t="s">
        <v>231</v>
      </c>
      <c r="B28" s="60" t="s">
        <v>232</v>
      </c>
      <c r="C28" t="s">
        <v>198</v>
      </c>
      <c r="D28" s="15">
        <v>16</v>
      </c>
      <c r="E28" s="15">
        <v>0</v>
      </c>
      <c r="F28" s="15">
        <v>0</v>
      </c>
      <c r="G28" s="15">
        <v>0</v>
      </c>
      <c r="H28" s="15">
        <v>113</v>
      </c>
      <c r="I28" s="41">
        <f t="shared" si="3"/>
        <v>129</v>
      </c>
      <c r="J28" s="15">
        <v>68</v>
      </c>
      <c r="K28" s="73">
        <f t="shared" si="0"/>
        <v>197</v>
      </c>
      <c r="L28" s="80"/>
      <c r="M28" s="15">
        <v>16</v>
      </c>
      <c r="N28" s="15">
        <v>0</v>
      </c>
      <c r="O28" s="15">
        <v>0</v>
      </c>
      <c r="P28" s="15">
        <v>0</v>
      </c>
      <c r="Q28" s="41">
        <f t="shared" si="1"/>
        <v>16</v>
      </c>
      <c r="R28" s="15">
        <v>76</v>
      </c>
      <c r="S28" s="73">
        <f t="shared" si="2"/>
        <v>92</v>
      </c>
      <c r="T28" s="80"/>
    </row>
    <row r="29" spans="1:20" ht="14.25" customHeight="1" x14ac:dyDescent="0.3">
      <c r="A29" t="s">
        <v>233</v>
      </c>
      <c r="B29" s="60" t="s">
        <v>234</v>
      </c>
      <c r="C29" t="s">
        <v>198</v>
      </c>
      <c r="D29" s="15">
        <v>115</v>
      </c>
      <c r="E29" s="15">
        <v>1</v>
      </c>
      <c r="F29" s="15">
        <v>0</v>
      </c>
      <c r="G29" s="15">
        <v>24</v>
      </c>
      <c r="H29" s="15">
        <v>0</v>
      </c>
      <c r="I29" s="41">
        <f t="shared" si="3"/>
        <v>140</v>
      </c>
      <c r="J29" s="15">
        <v>34</v>
      </c>
      <c r="K29" s="73">
        <f t="shared" si="0"/>
        <v>174</v>
      </c>
      <c r="L29" s="80"/>
      <c r="M29" s="15">
        <v>38</v>
      </c>
      <c r="N29" s="15">
        <v>1</v>
      </c>
      <c r="O29" s="15">
        <v>0</v>
      </c>
      <c r="P29" s="15">
        <v>24</v>
      </c>
      <c r="Q29" s="41">
        <f t="shared" si="1"/>
        <v>63</v>
      </c>
      <c r="R29" s="15">
        <v>2</v>
      </c>
      <c r="S29" s="73">
        <f t="shared" si="2"/>
        <v>65</v>
      </c>
      <c r="T29" s="80"/>
    </row>
    <row r="30" spans="1:20" ht="14.25" customHeight="1" x14ac:dyDescent="0.3">
      <c r="A30" t="s">
        <v>235</v>
      </c>
      <c r="B30" s="60" t="s">
        <v>236</v>
      </c>
      <c r="C30" t="s">
        <v>201</v>
      </c>
      <c r="D30" s="15">
        <v>12</v>
      </c>
      <c r="E30" s="15">
        <v>8</v>
      </c>
      <c r="F30" s="15">
        <v>0</v>
      </c>
      <c r="G30" s="15">
        <v>19</v>
      </c>
      <c r="H30" s="15">
        <v>0</v>
      </c>
      <c r="I30" s="41">
        <f t="shared" si="3"/>
        <v>39</v>
      </c>
      <c r="J30" s="15">
        <v>270</v>
      </c>
      <c r="K30" s="73">
        <f t="shared" si="0"/>
        <v>309</v>
      </c>
      <c r="L30" s="80"/>
      <c r="M30" s="15">
        <v>10</v>
      </c>
      <c r="N30" s="15">
        <v>0</v>
      </c>
      <c r="O30" s="15">
        <v>0</v>
      </c>
      <c r="P30" s="15">
        <v>19</v>
      </c>
      <c r="Q30" s="41">
        <f t="shared" si="1"/>
        <v>29</v>
      </c>
      <c r="R30" s="15">
        <v>46</v>
      </c>
      <c r="S30" s="73">
        <f t="shared" si="2"/>
        <v>75</v>
      </c>
      <c r="T30" s="80"/>
    </row>
    <row r="31" spans="1:20" ht="14.25" customHeight="1" x14ac:dyDescent="0.3">
      <c r="A31" t="s">
        <v>237</v>
      </c>
      <c r="B31" s="60" t="s">
        <v>238</v>
      </c>
      <c r="C31" t="s">
        <v>198</v>
      </c>
      <c r="D31" s="15">
        <v>245</v>
      </c>
      <c r="E31" s="15">
        <v>0</v>
      </c>
      <c r="F31" s="15">
        <v>0</v>
      </c>
      <c r="G31" s="15">
        <v>57</v>
      </c>
      <c r="H31" s="15">
        <v>167</v>
      </c>
      <c r="I31" s="41">
        <f t="shared" si="3"/>
        <v>469</v>
      </c>
      <c r="J31" s="15">
        <v>121</v>
      </c>
      <c r="K31" s="73">
        <f t="shared" si="0"/>
        <v>590</v>
      </c>
      <c r="L31" s="80"/>
      <c r="M31" s="15">
        <v>64</v>
      </c>
      <c r="N31" s="15">
        <v>0</v>
      </c>
      <c r="O31" s="15">
        <v>0</v>
      </c>
      <c r="P31" s="15">
        <v>0</v>
      </c>
      <c r="Q31" s="41">
        <f t="shared" si="1"/>
        <v>64</v>
      </c>
      <c r="R31" s="15">
        <v>0</v>
      </c>
      <c r="S31" s="73">
        <f t="shared" si="2"/>
        <v>64</v>
      </c>
      <c r="T31" s="80"/>
    </row>
    <row r="32" spans="1:20" ht="14.25" customHeight="1" x14ac:dyDescent="0.3">
      <c r="A32" t="s">
        <v>239</v>
      </c>
      <c r="B32" s="60" t="s">
        <v>240</v>
      </c>
      <c r="C32" t="s">
        <v>201</v>
      </c>
      <c r="D32" s="15">
        <v>32</v>
      </c>
      <c r="E32" s="15">
        <v>25</v>
      </c>
      <c r="F32" s="15">
        <v>0</v>
      </c>
      <c r="G32" s="15">
        <v>12</v>
      </c>
      <c r="H32" s="15">
        <v>103</v>
      </c>
      <c r="I32" s="41">
        <f t="shared" si="3"/>
        <v>172</v>
      </c>
      <c r="J32" s="15">
        <v>0</v>
      </c>
      <c r="K32" s="73">
        <f t="shared" si="0"/>
        <v>172</v>
      </c>
      <c r="L32" s="80"/>
      <c r="M32" s="15">
        <v>60</v>
      </c>
      <c r="N32" s="15">
        <v>0</v>
      </c>
      <c r="O32" s="15">
        <v>0</v>
      </c>
      <c r="P32" s="15">
        <v>25</v>
      </c>
      <c r="Q32" s="41">
        <f t="shared" si="1"/>
        <v>85</v>
      </c>
      <c r="R32" s="15">
        <v>28</v>
      </c>
      <c r="S32" s="73">
        <f t="shared" si="2"/>
        <v>113</v>
      </c>
      <c r="T32" s="80"/>
    </row>
    <row r="33" spans="1:20" ht="14.25" customHeight="1" x14ac:dyDescent="0.3">
      <c r="A33" t="s">
        <v>241</v>
      </c>
      <c r="B33" s="60" t="s">
        <v>242</v>
      </c>
      <c r="C33" t="s">
        <v>243</v>
      </c>
      <c r="D33" s="15">
        <v>0</v>
      </c>
      <c r="E33" s="15">
        <v>0</v>
      </c>
      <c r="F33" s="15">
        <v>0</v>
      </c>
      <c r="G33" s="15">
        <v>35</v>
      </c>
      <c r="H33" s="15">
        <v>127</v>
      </c>
      <c r="I33" s="41">
        <f t="shared" si="3"/>
        <v>162</v>
      </c>
      <c r="J33" s="15">
        <v>0</v>
      </c>
      <c r="K33" s="73">
        <f t="shared" si="0"/>
        <v>162</v>
      </c>
      <c r="L33" s="80"/>
      <c r="M33" s="15">
        <v>41</v>
      </c>
      <c r="N33" s="15">
        <v>0</v>
      </c>
      <c r="O33" s="15">
        <v>0</v>
      </c>
      <c r="P33" s="15">
        <v>56</v>
      </c>
      <c r="Q33" s="41">
        <f t="shared" si="1"/>
        <v>97</v>
      </c>
      <c r="R33" s="15">
        <v>16</v>
      </c>
      <c r="S33" s="73">
        <f t="shared" si="2"/>
        <v>113</v>
      </c>
      <c r="T33" s="80"/>
    </row>
    <row r="34" spans="1:20" ht="14.25" customHeight="1" x14ac:dyDescent="0.3">
      <c r="A34" t="s">
        <v>244</v>
      </c>
      <c r="B34" s="60" t="s">
        <v>245</v>
      </c>
      <c r="C34" t="s">
        <v>195</v>
      </c>
      <c r="D34" s="15">
        <v>47</v>
      </c>
      <c r="E34" s="15">
        <v>0</v>
      </c>
      <c r="F34" s="15">
        <v>0</v>
      </c>
      <c r="G34" s="15">
        <v>17</v>
      </c>
      <c r="H34" s="15">
        <v>0</v>
      </c>
      <c r="I34" s="41">
        <f t="shared" si="3"/>
        <v>64</v>
      </c>
      <c r="J34" s="15">
        <v>0</v>
      </c>
      <c r="K34" s="73">
        <f t="shared" si="0"/>
        <v>64</v>
      </c>
      <c r="L34" s="80"/>
      <c r="M34" s="15">
        <v>72</v>
      </c>
      <c r="N34" s="15">
        <v>0</v>
      </c>
      <c r="O34" s="15">
        <v>0</v>
      </c>
      <c r="P34" s="15">
        <v>39</v>
      </c>
      <c r="Q34" s="41">
        <f t="shared" si="1"/>
        <v>111</v>
      </c>
      <c r="R34" s="15">
        <v>10</v>
      </c>
      <c r="S34" s="73">
        <f t="shared" si="2"/>
        <v>121</v>
      </c>
      <c r="T34" s="80"/>
    </row>
    <row r="35" spans="1:20" ht="14.25" customHeight="1" x14ac:dyDescent="0.3">
      <c r="A35" t="s">
        <v>246</v>
      </c>
      <c r="B35" s="60" t="s">
        <v>247</v>
      </c>
      <c r="C35" t="s">
        <v>215</v>
      </c>
      <c r="D35" s="15">
        <v>111</v>
      </c>
      <c r="E35" s="15">
        <v>7</v>
      </c>
      <c r="F35" s="15">
        <v>0</v>
      </c>
      <c r="G35" s="15">
        <v>65</v>
      </c>
      <c r="H35" s="15">
        <v>49</v>
      </c>
      <c r="I35" s="41">
        <f t="shared" si="3"/>
        <v>232</v>
      </c>
      <c r="J35" s="15">
        <v>31</v>
      </c>
      <c r="K35" s="73">
        <f t="shared" si="0"/>
        <v>263</v>
      </c>
      <c r="L35" s="80"/>
      <c r="M35" s="15">
        <v>193</v>
      </c>
      <c r="N35" s="15">
        <v>1</v>
      </c>
      <c r="O35" s="15">
        <v>0</v>
      </c>
      <c r="P35" s="15">
        <v>34</v>
      </c>
      <c r="Q35" s="41">
        <f t="shared" si="1"/>
        <v>228</v>
      </c>
      <c r="R35" s="15">
        <v>65</v>
      </c>
      <c r="S35" s="73">
        <f t="shared" si="2"/>
        <v>293</v>
      </c>
      <c r="T35" s="80"/>
    </row>
    <row r="36" spans="1:20" ht="14.25" customHeight="1" x14ac:dyDescent="0.3">
      <c r="A36" t="s">
        <v>248</v>
      </c>
      <c r="B36" s="60" t="s">
        <v>249</v>
      </c>
      <c r="C36" t="s">
        <v>212</v>
      </c>
      <c r="D36" s="15">
        <v>193</v>
      </c>
      <c r="E36" s="15">
        <v>9</v>
      </c>
      <c r="F36" s="15">
        <v>0</v>
      </c>
      <c r="G36" s="15">
        <v>104</v>
      </c>
      <c r="H36" s="15">
        <v>0</v>
      </c>
      <c r="I36" s="41">
        <f t="shared" si="3"/>
        <v>306</v>
      </c>
      <c r="J36" s="15">
        <v>0</v>
      </c>
      <c r="K36" s="73">
        <f t="shared" si="0"/>
        <v>306</v>
      </c>
      <c r="L36" s="80"/>
      <c r="M36" s="15">
        <v>133</v>
      </c>
      <c r="N36" s="15">
        <v>0</v>
      </c>
      <c r="O36" s="15">
        <v>0</v>
      </c>
      <c r="P36" s="15">
        <v>40</v>
      </c>
      <c r="Q36" s="41">
        <f t="shared" si="1"/>
        <v>173</v>
      </c>
      <c r="R36" s="15">
        <v>0</v>
      </c>
      <c r="S36" s="73">
        <f t="shared" si="2"/>
        <v>173</v>
      </c>
      <c r="T36" s="80"/>
    </row>
    <row r="37" spans="1:20" ht="14.25" customHeight="1" x14ac:dyDescent="0.3">
      <c r="A37" t="s">
        <v>742</v>
      </c>
      <c r="B37" s="60" t="s">
        <v>743</v>
      </c>
      <c r="C37" t="s">
        <v>212</v>
      </c>
      <c r="D37" s="15">
        <v>41</v>
      </c>
      <c r="E37" s="15">
        <v>38</v>
      </c>
      <c r="F37" s="15">
        <v>0</v>
      </c>
      <c r="G37" s="15">
        <v>15</v>
      </c>
      <c r="H37" s="15">
        <v>14</v>
      </c>
      <c r="I37" s="41">
        <f t="shared" si="3"/>
        <v>108</v>
      </c>
      <c r="J37" s="15">
        <v>0</v>
      </c>
      <c r="K37" s="73">
        <f t="shared" si="0"/>
        <v>108</v>
      </c>
      <c r="L37" s="80"/>
      <c r="M37" s="15">
        <v>92</v>
      </c>
      <c r="N37" s="15">
        <v>39</v>
      </c>
      <c r="O37" s="15">
        <v>0</v>
      </c>
      <c r="P37" s="15">
        <v>36</v>
      </c>
      <c r="Q37" s="41">
        <f t="shared" si="1"/>
        <v>167</v>
      </c>
      <c r="R37" s="15">
        <v>0</v>
      </c>
      <c r="S37" s="73">
        <f t="shared" si="2"/>
        <v>167</v>
      </c>
      <c r="T37" s="80"/>
    </row>
    <row r="38" spans="1:20" ht="14.25" customHeight="1" x14ac:dyDescent="0.3">
      <c r="A38" t="s">
        <v>250</v>
      </c>
      <c r="B38" s="60" t="s">
        <v>251</v>
      </c>
      <c r="C38" t="s">
        <v>212</v>
      </c>
      <c r="D38" s="15">
        <v>0</v>
      </c>
      <c r="E38" s="15">
        <v>0</v>
      </c>
      <c r="F38" s="15">
        <v>0</v>
      </c>
      <c r="G38" s="15">
        <v>0</v>
      </c>
      <c r="H38" s="15">
        <v>0</v>
      </c>
      <c r="I38" s="41">
        <f t="shared" si="3"/>
        <v>0</v>
      </c>
      <c r="J38" s="15">
        <v>0</v>
      </c>
      <c r="K38" s="73">
        <f t="shared" si="0"/>
        <v>0</v>
      </c>
      <c r="L38" s="80"/>
      <c r="M38" s="15">
        <v>0</v>
      </c>
      <c r="N38" s="15">
        <v>0</v>
      </c>
      <c r="O38" s="15">
        <v>0</v>
      </c>
      <c r="P38" s="15">
        <v>1</v>
      </c>
      <c r="Q38" s="41">
        <f t="shared" si="1"/>
        <v>1</v>
      </c>
      <c r="R38" s="15">
        <v>0</v>
      </c>
      <c r="S38" s="73">
        <f t="shared" si="2"/>
        <v>1</v>
      </c>
      <c r="T38" s="80"/>
    </row>
    <row r="39" spans="1:20" ht="14.25" customHeight="1" x14ac:dyDescent="0.3">
      <c r="A39" t="s">
        <v>252</v>
      </c>
      <c r="B39" s="60" t="s">
        <v>253</v>
      </c>
      <c r="C39" t="s">
        <v>195</v>
      </c>
      <c r="D39" s="15">
        <v>34</v>
      </c>
      <c r="E39" s="15">
        <v>0</v>
      </c>
      <c r="F39" s="15">
        <v>0</v>
      </c>
      <c r="G39" s="15">
        <v>143</v>
      </c>
      <c r="H39" s="15">
        <v>198</v>
      </c>
      <c r="I39" s="41">
        <f t="shared" si="3"/>
        <v>375</v>
      </c>
      <c r="J39" s="15">
        <v>0</v>
      </c>
      <c r="K39" s="73">
        <f t="shared" si="0"/>
        <v>375</v>
      </c>
      <c r="L39" s="80"/>
      <c r="M39" s="15">
        <v>6</v>
      </c>
      <c r="N39" s="15">
        <v>6</v>
      </c>
      <c r="O39" s="15">
        <v>0</v>
      </c>
      <c r="P39" s="15">
        <v>65</v>
      </c>
      <c r="Q39" s="41">
        <f t="shared" si="1"/>
        <v>77</v>
      </c>
      <c r="R39" s="15">
        <v>0</v>
      </c>
      <c r="S39" s="73">
        <f t="shared" si="2"/>
        <v>77</v>
      </c>
      <c r="T39" s="80"/>
    </row>
    <row r="40" spans="1:20" ht="14.25" customHeight="1" x14ac:dyDescent="0.3">
      <c r="A40" t="s">
        <v>254</v>
      </c>
      <c r="B40" s="60" t="s">
        <v>255</v>
      </c>
      <c r="C40" t="s">
        <v>243</v>
      </c>
      <c r="D40" s="15">
        <v>156</v>
      </c>
      <c r="E40" s="15">
        <v>4</v>
      </c>
      <c r="F40" s="15">
        <v>0</v>
      </c>
      <c r="G40" s="15">
        <v>104</v>
      </c>
      <c r="H40" s="15">
        <v>0</v>
      </c>
      <c r="I40" s="41">
        <f t="shared" si="3"/>
        <v>264</v>
      </c>
      <c r="J40" s="15">
        <v>0</v>
      </c>
      <c r="K40" s="73">
        <f t="shared" si="0"/>
        <v>264</v>
      </c>
      <c r="L40" s="80"/>
      <c r="M40" s="15">
        <v>73</v>
      </c>
      <c r="N40" s="15">
        <v>4</v>
      </c>
      <c r="O40" s="15">
        <v>11</v>
      </c>
      <c r="P40" s="15">
        <v>43</v>
      </c>
      <c r="Q40" s="41">
        <f t="shared" si="1"/>
        <v>131</v>
      </c>
      <c r="R40" s="15">
        <v>132</v>
      </c>
      <c r="S40" s="73">
        <f t="shared" si="2"/>
        <v>263</v>
      </c>
      <c r="T40" s="80"/>
    </row>
    <row r="41" spans="1:20" ht="14.25" customHeight="1" x14ac:dyDescent="0.3">
      <c r="A41" t="s">
        <v>744</v>
      </c>
      <c r="B41" s="60" t="s">
        <v>745</v>
      </c>
      <c r="C41" t="s">
        <v>212</v>
      </c>
      <c r="D41" s="15">
        <v>76</v>
      </c>
      <c r="E41" s="15">
        <v>6</v>
      </c>
      <c r="F41" s="15">
        <v>0</v>
      </c>
      <c r="G41" s="15">
        <v>2</v>
      </c>
      <c r="H41" s="15">
        <v>0</v>
      </c>
      <c r="I41" s="41">
        <f t="shared" si="3"/>
        <v>84</v>
      </c>
      <c r="J41" s="15">
        <v>0</v>
      </c>
      <c r="K41" s="73">
        <f t="shared" si="0"/>
        <v>84</v>
      </c>
      <c r="L41" s="80"/>
      <c r="M41" s="15">
        <v>76</v>
      </c>
      <c r="N41" s="15">
        <v>0</v>
      </c>
      <c r="O41" s="15">
        <v>0</v>
      </c>
      <c r="P41" s="15">
        <v>2</v>
      </c>
      <c r="Q41" s="41">
        <f t="shared" si="1"/>
        <v>78</v>
      </c>
      <c r="R41" s="15">
        <v>0</v>
      </c>
      <c r="S41" s="73">
        <f t="shared" si="2"/>
        <v>78</v>
      </c>
      <c r="T41" s="80"/>
    </row>
    <row r="42" spans="1:20" ht="14.25" customHeight="1" x14ac:dyDescent="0.3">
      <c r="A42" t="s">
        <v>256</v>
      </c>
      <c r="B42" s="60" t="s">
        <v>257</v>
      </c>
      <c r="C42" t="s">
        <v>228</v>
      </c>
      <c r="D42" s="15">
        <v>0</v>
      </c>
      <c r="E42" s="15">
        <v>18</v>
      </c>
      <c r="F42" s="15">
        <v>0</v>
      </c>
      <c r="G42" s="15">
        <v>18</v>
      </c>
      <c r="H42" s="15">
        <v>0</v>
      </c>
      <c r="I42" s="41">
        <f t="shared" si="3"/>
        <v>36</v>
      </c>
      <c r="J42" s="15">
        <v>0</v>
      </c>
      <c r="K42" s="73">
        <f t="shared" si="0"/>
        <v>36</v>
      </c>
      <c r="L42" s="80"/>
      <c r="M42" s="15">
        <v>5</v>
      </c>
      <c r="N42" s="15">
        <v>13</v>
      </c>
      <c r="O42" s="15">
        <v>0</v>
      </c>
      <c r="P42" s="15">
        <v>11</v>
      </c>
      <c r="Q42" s="41">
        <f t="shared" si="1"/>
        <v>29</v>
      </c>
      <c r="R42" s="15">
        <v>0</v>
      </c>
      <c r="S42" s="73">
        <f t="shared" si="2"/>
        <v>29</v>
      </c>
      <c r="T42" s="80"/>
    </row>
    <row r="43" spans="1:20" ht="14.25" customHeight="1" x14ac:dyDescent="0.3">
      <c r="A43" t="s">
        <v>258</v>
      </c>
      <c r="B43" s="60" t="s">
        <v>259</v>
      </c>
      <c r="C43" t="s">
        <v>212</v>
      </c>
      <c r="D43" s="15">
        <v>95</v>
      </c>
      <c r="E43" s="15">
        <v>16</v>
      </c>
      <c r="F43" s="15">
        <v>0</v>
      </c>
      <c r="G43" s="15">
        <v>32</v>
      </c>
      <c r="H43" s="15">
        <v>0</v>
      </c>
      <c r="I43" s="41">
        <f t="shared" si="3"/>
        <v>143</v>
      </c>
      <c r="J43" s="15">
        <v>0</v>
      </c>
      <c r="K43" s="73">
        <f t="shared" si="0"/>
        <v>143</v>
      </c>
      <c r="L43" s="80"/>
      <c r="M43" s="15">
        <v>8</v>
      </c>
      <c r="N43" s="15">
        <v>0</v>
      </c>
      <c r="O43" s="15">
        <v>0</v>
      </c>
      <c r="P43" s="15">
        <v>17</v>
      </c>
      <c r="Q43" s="41">
        <f t="shared" si="1"/>
        <v>25</v>
      </c>
      <c r="R43" s="15">
        <v>0</v>
      </c>
      <c r="S43" s="73">
        <f t="shared" si="2"/>
        <v>25</v>
      </c>
      <c r="T43" s="80"/>
    </row>
    <row r="44" spans="1:20" ht="14.25" customHeight="1" x14ac:dyDescent="0.3">
      <c r="A44" t="s">
        <v>260</v>
      </c>
      <c r="B44" s="60" t="s">
        <v>261</v>
      </c>
      <c r="C44" t="s">
        <v>201</v>
      </c>
      <c r="D44" s="15">
        <v>6</v>
      </c>
      <c r="E44" s="15">
        <v>0</v>
      </c>
      <c r="F44" s="15">
        <v>0</v>
      </c>
      <c r="G44" s="15">
        <v>11</v>
      </c>
      <c r="H44" s="15">
        <v>19</v>
      </c>
      <c r="I44" s="41">
        <f t="shared" si="3"/>
        <v>36</v>
      </c>
      <c r="J44" s="15">
        <v>0</v>
      </c>
      <c r="K44" s="73">
        <f t="shared" si="0"/>
        <v>36</v>
      </c>
      <c r="L44" s="80"/>
      <c r="M44" s="15">
        <v>0</v>
      </c>
      <c r="N44" s="15">
        <v>0</v>
      </c>
      <c r="O44" s="15">
        <v>0</v>
      </c>
      <c r="P44" s="15">
        <v>0</v>
      </c>
      <c r="Q44" s="41">
        <f t="shared" si="1"/>
        <v>0</v>
      </c>
      <c r="R44" s="15">
        <v>18</v>
      </c>
      <c r="S44" s="73">
        <f t="shared" si="2"/>
        <v>18</v>
      </c>
      <c r="T44" s="80"/>
    </row>
    <row r="45" spans="1:20" ht="14.25" customHeight="1" x14ac:dyDescent="0.3">
      <c r="A45" t="s">
        <v>264</v>
      </c>
      <c r="B45" s="60" t="s">
        <v>265</v>
      </c>
      <c r="C45" t="s">
        <v>198</v>
      </c>
      <c r="D45" s="15">
        <v>132</v>
      </c>
      <c r="E45" s="15">
        <v>0</v>
      </c>
      <c r="F45" s="15">
        <v>0</v>
      </c>
      <c r="G45" s="15">
        <v>0</v>
      </c>
      <c r="H45" s="15">
        <v>0</v>
      </c>
      <c r="I45" s="41">
        <f t="shared" si="3"/>
        <v>132</v>
      </c>
      <c r="J45" s="15">
        <v>84</v>
      </c>
      <c r="K45" s="73">
        <f t="shared" si="0"/>
        <v>216</v>
      </c>
      <c r="L45" s="80"/>
      <c r="M45" s="15">
        <v>156</v>
      </c>
      <c r="N45" s="15">
        <v>0</v>
      </c>
      <c r="O45" s="15">
        <v>0</v>
      </c>
      <c r="P45" s="15">
        <v>0</v>
      </c>
      <c r="Q45" s="41">
        <f t="shared" si="1"/>
        <v>156</v>
      </c>
      <c r="R45" s="15">
        <v>23</v>
      </c>
      <c r="S45" s="73">
        <f t="shared" si="2"/>
        <v>179</v>
      </c>
      <c r="T45" s="80"/>
    </row>
    <row r="46" spans="1:20" ht="14.25" customHeight="1" x14ac:dyDescent="0.3">
      <c r="A46" t="s">
        <v>266</v>
      </c>
      <c r="B46" s="60" t="s">
        <v>267</v>
      </c>
      <c r="C46" t="s">
        <v>198</v>
      </c>
      <c r="D46" s="15">
        <v>74</v>
      </c>
      <c r="E46" s="15">
        <v>0</v>
      </c>
      <c r="F46" s="15">
        <v>13</v>
      </c>
      <c r="G46" s="15">
        <v>7</v>
      </c>
      <c r="H46" s="15">
        <v>44</v>
      </c>
      <c r="I46" s="41">
        <f t="shared" si="3"/>
        <v>138</v>
      </c>
      <c r="J46" s="15">
        <v>36</v>
      </c>
      <c r="K46" s="73">
        <f t="shared" si="0"/>
        <v>174</v>
      </c>
      <c r="L46" s="80"/>
      <c r="M46" s="15">
        <v>1</v>
      </c>
      <c r="N46" s="15">
        <v>0</v>
      </c>
      <c r="O46" s="15">
        <v>0</v>
      </c>
      <c r="P46" s="15">
        <v>9</v>
      </c>
      <c r="Q46" s="41">
        <f t="shared" si="1"/>
        <v>10</v>
      </c>
      <c r="R46" s="15">
        <v>9</v>
      </c>
      <c r="S46" s="73">
        <f t="shared" si="2"/>
        <v>19</v>
      </c>
      <c r="T46" s="80"/>
    </row>
    <row r="47" spans="1:20" ht="14.25" customHeight="1" x14ac:dyDescent="0.3">
      <c r="A47" t="s">
        <v>268</v>
      </c>
      <c r="B47" s="60" t="s">
        <v>269</v>
      </c>
      <c r="C47" t="s">
        <v>215</v>
      </c>
      <c r="D47" s="15">
        <v>67</v>
      </c>
      <c r="E47" s="15">
        <v>0</v>
      </c>
      <c r="F47" s="15">
        <v>0</v>
      </c>
      <c r="G47" s="15">
        <v>30</v>
      </c>
      <c r="H47" s="15">
        <v>0</v>
      </c>
      <c r="I47" s="41">
        <f t="shared" si="3"/>
        <v>97</v>
      </c>
      <c r="J47" s="15">
        <v>0</v>
      </c>
      <c r="K47" s="73">
        <f t="shared" si="0"/>
        <v>97</v>
      </c>
      <c r="L47" s="80"/>
      <c r="M47" s="15">
        <v>78</v>
      </c>
      <c r="N47" s="15">
        <v>0</v>
      </c>
      <c r="O47" s="15">
        <v>0</v>
      </c>
      <c r="P47" s="15">
        <v>1</v>
      </c>
      <c r="Q47" s="41">
        <f t="shared" si="1"/>
        <v>79</v>
      </c>
      <c r="R47" s="15">
        <v>0</v>
      </c>
      <c r="S47" s="73">
        <f t="shared" si="2"/>
        <v>79</v>
      </c>
      <c r="T47" s="80"/>
    </row>
    <row r="48" spans="1:20" ht="14.25" customHeight="1" x14ac:dyDescent="0.3">
      <c r="A48" t="s">
        <v>270</v>
      </c>
      <c r="B48" s="60" t="s">
        <v>271</v>
      </c>
      <c r="C48" t="s">
        <v>212</v>
      </c>
      <c r="D48" s="15">
        <v>99</v>
      </c>
      <c r="E48" s="15">
        <v>2</v>
      </c>
      <c r="F48" s="15">
        <v>0</v>
      </c>
      <c r="G48" s="15">
        <v>19</v>
      </c>
      <c r="H48" s="15">
        <v>0</v>
      </c>
      <c r="I48" s="41">
        <f t="shared" si="3"/>
        <v>120</v>
      </c>
      <c r="J48" s="15">
        <v>0</v>
      </c>
      <c r="K48" s="73">
        <f t="shared" si="0"/>
        <v>120</v>
      </c>
      <c r="L48" s="80"/>
      <c r="M48" s="15">
        <v>65</v>
      </c>
      <c r="N48" s="15">
        <v>2</v>
      </c>
      <c r="O48" s="15">
        <v>0</v>
      </c>
      <c r="P48" s="15">
        <v>19</v>
      </c>
      <c r="Q48" s="41">
        <f t="shared" si="1"/>
        <v>86</v>
      </c>
      <c r="R48" s="15">
        <v>0</v>
      </c>
      <c r="S48" s="73">
        <f t="shared" si="2"/>
        <v>86</v>
      </c>
      <c r="T48" s="80"/>
    </row>
    <row r="49" spans="1:20" ht="14.25" customHeight="1" x14ac:dyDescent="0.3">
      <c r="A49" t="s">
        <v>272</v>
      </c>
      <c r="B49" s="60" t="s">
        <v>273</v>
      </c>
      <c r="C49" t="s">
        <v>228</v>
      </c>
      <c r="D49" s="15">
        <v>145</v>
      </c>
      <c r="E49" s="15">
        <v>18</v>
      </c>
      <c r="F49" s="15">
        <v>0</v>
      </c>
      <c r="G49" s="15">
        <v>21</v>
      </c>
      <c r="H49" s="15">
        <v>0</v>
      </c>
      <c r="I49" s="41">
        <f t="shared" si="3"/>
        <v>184</v>
      </c>
      <c r="J49" s="15">
        <v>58</v>
      </c>
      <c r="K49" s="73">
        <f t="shared" si="0"/>
        <v>242</v>
      </c>
      <c r="L49" s="80"/>
      <c r="M49" s="15">
        <v>46</v>
      </c>
      <c r="N49" s="15">
        <v>0</v>
      </c>
      <c r="O49" s="15">
        <v>0</v>
      </c>
      <c r="P49" s="15">
        <v>2</v>
      </c>
      <c r="Q49" s="41">
        <f t="shared" si="1"/>
        <v>48</v>
      </c>
      <c r="R49" s="15">
        <v>3</v>
      </c>
      <c r="S49" s="73">
        <f t="shared" si="2"/>
        <v>51</v>
      </c>
      <c r="T49" s="80"/>
    </row>
    <row r="50" spans="1:20" ht="14.25" customHeight="1" x14ac:dyDescent="0.3">
      <c r="A50" t="s">
        <v>274</v>
      </c>
      <c r="B50" s="60" t="s">
        <v>275</v>
      </c>
      <c r="C50" t="s">
        <v>195</v>
      </c>
      <c r="D50" s="15">
        <v>76</v>
      </c>
      <c r="E50" s="15">
        <v>22</v>
      </c>
      <c r="F50" s="15">
        <v>0</v>
      </c>
      <c r="G50" s="15">
        <v>30</v>
      </c>
      <c r="H50" s="15">
        <v>40</v>
      </c>
      <c r="I50" s="41">
        <f t="shared" si="3"/>
        <v>168</v>
      </c>
      <c r="J50" s="15">
        <v>0</v>
      </c>
      <c r="K50" s="73">
        <f t="shared" si="0"/>
        <v>168</v>
      </c>
      <c r="L50" s="80"/>
      <c r="M50" s="15">
        <v>29</v>
      </c>
      <c r="N50" s="15">
        <v>22</v>
      </c>
      <c r="O50" s="15">
        <v>0</v>
      </c>
      <c r="P50" s="15">
        <v>19</v>
      </c>
      <c r="Q50" s="41">
        <f t="shared" si="1"/>
        <v>70</v>
      </c>
      <c r="R50" s="15">
        <v>0</v>
      </c>
      <c r="S50" s="73">
        <f t="shared" si="2"/>
        <v>70</v>
      </c>
      <c r="T50" s="80"/>
    </row>
    <row r="51" spans="1:20" ht="14.25" customHeight="1" x14ac:dyDescent="0.3">
      <c r="A51" t="s">
        <v>276</v>
      </c>
      <c r="B51" s="60" t="s">
        <v>277</v>
      </c>
      <c r="C51" t="s">
        <v>198</v>
      </c>
      <c r="D51" s="15">
        <v>98</v>
      </c>
      <c r="E51" s="15">
        <v>0</v>
      </c>
      <c r="F51" s="15">
        <v>0</v>
      </c>
      <c r="G51" s="15">
        <v>39</v>
      </c>
      <c r="H51" s="15">
        <v>0</v>
      </c>
      <c r="I51" s="41">
        <f t="shared" si="3"/>
        <v>137</v>
      </c>
      <c r="J51" s="15">
        <v>34</v>
      </c>
      <c r="K51" s="73">
        <f t="shared" si="0"/>
        <v>171</v>
      </c>
      <c r="L51" s="80"/>
      <c r="M51" s="15">
        <v>55</v>
      </c>
      <c r="N51" s="15">
        <v>0</v>
      </c>
      <c r="O51" s="15">
        <v>0</v>
      </c>
      <c r="P51" s="15">
        <v>30</v>
      </c>
      <c r="Q51" s="41">
        <f t="shared" si="1"/>
        <v>85</v>
      </c>
      <c r="R51" s="15">
        <v>2</v>
      </c>
      <c r="S51" s="73">
        <f t="shared" si="2"/>
        <v>87</v>
      </c>
      <c r="T51" s="80"/>
    </row>
    <row r="52" spans="1:20" ht="14.25" customHeight="1" x14ac:dyDescent="0.3">
      <c r="A52" t="s">
        <v>278</v>
      </c>
      <c r="B52" s="60" t="s">
        <v>279</v>
      </c>
      <c r="C52" t="s">
        <v>212</v>
      </c>
      <c r="D52" s="15">
        <v>272</v>
      </c>
      <c r="E52" s="15">
        <v>27</v>
      </c>
      <c r="F52" s="15">
        <v>0</v>
      </c>
      <c r="G52" s="15">
        <v>103</v>
      </c>
      <c r="H52" s="15">
        <v>0</v>
      </c>
      <c r="I52" s="41">
        <f t="shared" si="3"/>
        <v>402</v>
      </c>
      <c r="J52" s="15">
        <v>243</v>
      </c>
      <c r="K52" s="73">
        <f t="shared" si="0"/>
        <v>645</v>
      </c>
      <c r="L52" s="80"/>
      <c r="M52" s="15">
        <v>354</v>
      </c>
      <c r="N52" s="15">
        <v>2</v>
      </c>
      <c r="O52" s="15">
        <v>0</v>
      </c>
      <c r="P52" s="15">
        <v>121</v>
      </c>
      <c r="Q52" s="41">
        <f t="shared" si="1"/>
        <v>477</v>
      </c>
      <c r="R52" s="15">
        <v>0</v>
      </c>
      <c r="S52" s="73">
        <f t="shared" si="2"/>
        <v>477</v>
      </c>
      <c r="T52" s="80"/>
    </row>
    <row r="53" spans="1:20" ht="14.25" customHeight="1" x14ac:dyDescent="0.3">
      <c r="A53" t="s">
        <v>280</v>
      </c>
      <c r="B53" s="60" t="s">
        <v>281</v>
      </c>
      <c r="C53" t="s">
        <v>201</v>
      </c>
      <c r="D53" s="15">
        <v>145</v>
      </c>
      <c r="E53" s="15">
        <v>0</v>
      </c>
      <c r="F53" s="15">
        <v>0</v>
      </c>
      <c r="G53" s="15">
        <v>37</v>
      </c>
      <c r="H53" s="15">
        <v>0</v>
      </c>
      <c r="I53" s="41">
        <f t="shared" si="3"/>
        <v>182</v>
      </c>
      <c r="J53" s="15">
        <v>0</v>
      </c>
      <c r="K53" s="73">
        <f t="shared" si="0"/>
        <v>182</v>
      </c>
      <c r="L53" s="80"/>
      <c r="M53" s="15">
        <v>155</v>
      </c>
      <c r="N53" s="15">
        <v>0</v>
      </c>
      <c r="O53" s="15">
        <v>0</v>
      </c>
      <c r="P53" s="15">
        <v>37</v>
      </c>
      <c r="Q53" s="41">
        <f t="shared" si="1"/>
        <v>192</v>
      </c>
      <c r="R53" s="15">
        <v>0</v>
      </c>
      <c r="S53" s="73">
        <f t="shared" si="2"/>
        <v>192</v>
      </c>
      <c r="T53" s="80"/>
    </row>
    <row r="54" spans="1:20" ht="14.25" customHeight="1" x14ac:dyDescent="0.3">
      <c r="A54" t="s">
        <v>282</v>
      </c>
      <c r="B54" s="60" t="s">
        <v>283</v>
      </c>
      <c r="C54" t="s">
        <v>212</v>
      </c>
      <c r="D54" s="15">
        <v>158</v>
      </c>
      <c r="E54" s="15">
        <v>10</v>
      </c>
      <c r="F54" s="15">
        <v>0</v>
      </c>
      <c r="G54" s="15">
        <v>72</v>
      </c>
      <c r="H54" s="15">
        <v>224</v>
      </c>
      <c r="I54" s="41">
        <f t="shared" si="3"/>
        <v>464</v>
      </c>
      <c r="J54" s="15">
        <v>117</v>
      </c>
      <c r="K54" s="73">
        <f t="shared" si="0"/>
        <v>581</v>
      </c>
      <c r="L54" s="80"/>
      <c r="M54" s="15">
        <v>81</v>
      </c>
      <c r="N54" s="15">
        <v>7</v>
      </c>
      <c r="O54" s="15">
        <v>0</v>
      </c>
      <c r="P54" s="15">
        <v>24</v>
      </c>
      <c r="Q54" s="41">
        <f t="shared" si="1"/>
        <v>112</v>
      </c>
      <c r="R54" s="15">
        <v>30</v>
      </c>
      <c r="S54" s="73">
        <f t="shared" si="2"/>
        <v>142</v>
      </c>
      <c r="T54" s="80"/>
    </row>
    <row r="55" spans="1:20" ht="14.25" customHeight="1" x14ac:dyDescent="0.3">
      <c r="A55" t="s">
        <v>284</v>
      </c>
      <c r="B55" s="60" t="s">
        <v>285</v>
      </c>
      <c r="C55" t="s">
        <v>243</v>
      </c>
      <c r="D55" s="15">
        <v>15</v>
      </c>
      <c r="E55" s="15">
        <v>30</v>
      </c>
      <c r="F55" s="15">
        <v>0</v>
      </c>
      <c r="G55" s="15">
        <v>19</v>
      </c>
      <c r="H55" s="15">
        <v>0</v>
      </c>
      <c r="I55" s="41">
        <f t="shared" si="3"/>
        <v>64</v>
      </c>
      <c r="J55" s="15">
        <v>0</v>
      </c>
      <c r="K55" s="73">
        <f t="shared" si="0"/>
        <v>64</v>
      </c>
      <c r="L55" s="80"/>
      <c r="M55" s="15">
        <v>34</v>
      </c>
      <c r="N55" s="15">
        <v>0</v>
      </c>
      <c r="O55" s="15">
        <v>0</v>
      </c>
      <c r="P55" s="15">
        <v>14</v>
      </c>
      <c r="Q55" s="41">
        <f t="shared" si="1"/>
        <v>48</v>
      </c>
      <c r="R55" s="15">
        <v>0</v>
      </c>
      <c r="S55" s="73">
        <f t="shared" si="2"/>
        <v>48</v>
      </c>
      <c r="T55" s="80"/>
    </row>
    <row r="56" spans="1:20" ht="14.25" customHeight="1" x14ac:dyDescent="0.3">
      <c r="A56" t="s">
        <v>286</v>
      </c>
      <c r="B56" s="60" t="s">
        <v>287</v>
      </c>
      <c r="C56" t="s">
        <v>195</v>
      </c>
      <c r="D56" s="15">
        <v>127</v>
      </c>
      <c r="E56" s="15">
        <v>0</v>
      </c>
      <c r="F56" s="15">
        <v>0</v>
      </c>
      <c r="G56" s="15">
        <v>38</v>
      </c>
      <c r="H56" s="15">
        <v>0</v>
      </c>
      <c r="I56" s="41">
        <f t="shared" si="3"/>
        <v>165</v>
      </c>
      <c r="J56" s="15">
        <v>0</v>
      </c>
      <c r="K56" s="73">
        <f t="shared" si="0"/>
        <v>165</v>
      </c>
      <c r="L56" s="80"/>
      <c r="M56" s="15">
        <v>230</v>
      </c>
      <c r="N56" s="15">
        <v>0</v>
      </c>
      <c r="O56" s="15">
        <v>0</v>
      </c>
      <c r="P56" s="15">
        <v>40</v>
      </c>
      <c r="Q56" s="41">
        <f t="shared" si="1"/>
        <v>270</v>
      </c>
      <c r="R56" s="15">
        <v>0</v>
      </c>
      <c r="S56" s="73">
        <f t="shared" si="2"/>
        <v>270</v>
      </c>
      <c r="T56" s="80"/>
    </row>
    <row r="57" spans="1:20" ht="14.25" customHeight="1" x14ac:dyDescent="0.3">
      <c r="A57" t="s">
        <v>288</v>
      </c>
      <c r="B57" s="60" t="s">
        <v>289</v>
      </c>
      <c r="C57" t="s">
        <v>198</v>
      </c>
      <c r="D57" s="15">
        <v>189</v>
      </c>
      <c r="E57" s="15">
        <v>0</v>
      </c>
      <c r="F57" s="15">
        <v>0</v>
      </c>
      <c r="G57" s="15">
        <v>143</v>
      </c>
      <c r="H57" s="15">
        <v>0</v>
      </c>
      <c r="I57" s="41">
        <f t="shared" si="3"/>
        <v>332</v>
      </c>
      <c r="J57" s="15">
        <v>151</v>
      </c>
      <c r="K57" s="73">
        <f t="shared" si="0"/>
        <v>483</v>
      </c>
      <c r="L57" s="80"/>
      <c r="M57" s="15">
        <v>135</v>
      </c>
      <c r="N57" s="15">
        <v>0</v>
      </c>
      <c r="O57" s="15">
        <v>37</v>
      </c>
      <c r="P57" s="15">
        <v>100</v>
      </c>
      <c r="Q57" s="41">
        <f t="shared" si="1"/>
        <v>272</v>
      </c>
      <c r="R57" s="15">
        <v>155</v>
      </c>
      <c r="S57" s="73">
        <f t="shared" si="2"/>
        <v>427</v>
      </c>
      <c r="T57" s="80"/>
    </row>
    <row r="58" spans="1:20" ht="14.25" customHeight="1" x14ac:dyDescent="0.3">
      <c r="A58" t="s">
        <v>290</v>
      </c>
      <c r="B58" s="60" t="s">
        <v>291</v>
      </c>
      <c r="C58" t="s">
        <v>198</v>
      </c>
      <c r="D58" s="15">
        <v>241</v>
      </c>
      <c r="E58" s="15">
        <v>0</v>
      </c>
      <c r="F58" s="15">
        <v>0</v>
      </c>
      <c r="G58" s="15">
        <v>79</v>
      </c>
      <c r="H58" s="15">
        <v>0</v>
      </c>
      <c r="I58" s="41">
        <f t="shared" si="3"/>
        <v>320</v>
      </c>
      <c r="J58" s="15">
        <v>0</v>
      </c>
      <c r="K58" s="73">
        <f t="shared" si="0"/>
        <v>320</v>
      </c>
      <c r="L58" s="80"/>
      <c r="M58" s="15">
        <v>80</v>
      </c>
      <c r="N58" s="15">
        <v>28</v>
      </c>
      <c r="O58" s="15">
        <v>7</v>
      </c>
      <c r="P58" s="15">
        <v>64</v>
      </c>
      <c r="Q58" s="41">
        <f t="shared" si="1"/>
        <v>179</v>
      </c>
      <c r="R58" s="15">
        <v>108</v>
      </c>
      <c r="S58" s="73">
        <f t="shared" si="2"/>
        <v>287</v>
      </c>
      <c r="T58" s="80"/>
    </row>
    <row r="59" spans="1:20" ht="14.25" customHeight="1" x14ac:dyDescent="0.3">
      <c r="A59" t="s">
        <v>292</v>
      </c>
      <c r="B59" s="60" t="s">
        <v>293</v>
      </c>
      <c r="C59" t="s">
        <v>201</v>
      </c>
      <c r="D59" s="15">
        <v>42</v>
      </c>
      <c r="E59" s="15">
        <v>0</v>
      </c>
      <c r="F59" s="15">
        <v>0</v>
      </c>
      <c r="G59" s="15">
        <v>6</v>
      </c>
      <c r="H59" s="15">
        <v>0</v>
      </c>
      <c r="I59" s="41">
        <f t="shared" si="3"/>
        <v>48</v>
      </c>
      <c r="J59" s="15">
        <v>0</v>
      </c>
      <c r="K59" s="73">
        <f t="shared" si="0"/>
        <v>48</v>
      </c>
      <c r="L59" s="80"/>
      <c r="M59" s="15">
        <v>0</v>
      </c>
      <c r="N59" s="15">
        <v>0</v>
      </c>
      <c r="O59" s="15">
        <v>0</v>
      </c>
      <c r="P59" s="15">
        <v>0</v>
      </c>
      <c r="Q59" s="41">
        <f t="shared" si="1"/>
        <v>0</v>
      </c>
      <c r="R59" s="15">
        <v>20</v>
      </c>
      <c r="S59" s="73">
        <f t="shared" si="2"/>
        <v>20</v>
      </c>
      <c r="T59" s="80"/>
    </row>
    <row r="60" spans="1:20" ht="14.25" customHeight="1" x14ac:dyDescent="0.3">
      <c r="A60" t="s">
        <v>294</v>
      </c>
      <c r="B60" s="60" t="s">
        <v>295</v>
      </c>
      <c r="C60" t="s">
        <v>195</v>
      </c>
      <c r="D60" s="15">
        <v>14</v>
      </c>
      <c r="E60" s="15">
        <v>0</v>
      </c>
      <c r="F60" s="15">
        <v>0</v>
      </c>
      <c r="G60" s="15">
        <v>7</v>
      </c>
      <c r="H60" s="15">
        <v>0</v>
      </c>
      <c r="I60" s="41">
        <f t="shared" si="3"/>
        <v>21</v>
      </c>
      <c r="J60" s="15">
        <v>0</v>
      </c>
      <c r="K60" s="73">
        <f t="shared" si="0"/>
        <v>21</v>
      </c>
      <c r="L60" s="80"/>
      <c r="M60" s="15">
        <v>66</v>
      </c>
      <c r="N60" s="15">
        <v>0</v>
      </c>
      <c r="O60" s="15">
        <v>0</v>
      </c>
      <c r="P60" s="15">
        <v>29</v>
      </c>
      <c r="Q60" s="41">
        <f t="shared" si="1"/>
        <v>95</v>
      </c>
      <c r="R60" s="15">
        <v>34</v>
      </c>
      <c r="S60" s="73">
        <f t="shared" si="2"/>
        <v>129</v>
      </c>
      <c r="T60" s="80"/>
    </row>
    <row r="61" spans="1:20" ht="14.25" customHeight="1" x14ac:dyDescent="0.3">
      <c r="A61" t="s">
        <v>812</v>
      </c>
      <c r="B61" s="60" t="s">
        <v>813</v>
      </c>
      <c r="C61" t="s">
        <v>195</v>
      </c>
      <c r="D61" s="15">
        <v>38</v>
      </c>
      <c r="E61" s="15">
        <v>4</v>
      </c>
      <c r="F61" s="15">
        <v>0</v>
      </c>
      <c r="G61" s="15">
        <v>8</v>
      </c>
      <c r="H61" s="15">
        <v>0</v>
      </c>
      <c r="I61" s="41">
        <f t="shared" si="3"/>
        <v>50</v>
      </c>
      <c r="J61" s="15">
        <v>0</v>
      </c>
      <c r="K61" s="73">
        <f t="shared" si="0"/>
        <v>50</v>
      </c>
      <c r="L61" s="80"/>
      <c r="M61" s="15">
        <v>6</v>
      </c>
      <c r="N61" s="15">
        <v>0</v>
      </c>
      <c r="O61" s="15">
        <v>0</v>
      </c>
      <c r="P61" s="15">
        <v>4</v>
      </c>
      <c r="Q61" s="41">
        <f t="shared" si="1"/>
        <v>10</v>
      </c>
      <c r="R61" s="15">
        <v>0</v>
      </c>
      <c r="S61" s="73">
        <f t="shared" si="2"/>
        <v>10</v>
      </c>
      <c r="T61" s="80"/>
    </row>
    <row r="62" spans="1:20" ht="14.25" customHeight="1" x14ac:dyDescent="0.3">
      <c r="A62" t="s">
        <v>296</v>
      </c>
      <c r="B62" s="60" t="s">
        <v>297</v>
      </c>
      <c r="C62" t="s">
        <v>198</v>
      </c>
      <c r="D62" s="15">
        <v>57</v>
      </c>
      <c r="E62" s="15">
        <v>0</v>
      </c>
      <c r="F62" s="15">
        <v>0</v>
      </c>
      <c r="G62" s="15">
        <v>22</v>
      </c>
      <c r="H62" s="15">
        <v>0</v>
      </c>
      <c r="I62" s="41">
        <f t="shared" si="3"/>
        <v>79</v>
      </c>
      <c r="J62" s="15">
        <v>0</v>
      </c>
      <c r="K62" s="73">
        <f t="shared" si="0"/>
        <v>79</v>
      </c>
      <c r="L62" s="80"/>
      <c r="M62" s="15">
        <v>39</v>
      </c>
      <c r="N62" s="15">
        <v>1</v>
      </c>
      <c r="O62" s="15">
        <v>0</v>
      </c>
      <c r="P62" s="15">
        <v>47</v>
      </c>
      <c r="Q62" s="41">
        <f t="shared" si="1"/>
        <v>87</v>
      </c>
      <c r="R62" s="15">
        <v>124</v>
      </c>
      <c r="S62" s="73">
        <f t="shared" si="2"/>
        <v>211</v>
      </c>
      <c r="T62" s="80"/>
    </row>
    <row r="63" spans="1:20" ht="14.25" customHeight="1" x14ac:dyDescent="0.3">
      <c r="A63" t="s">
        <v>298</v>
      </c>
      <c r="B63" s="60" t="s">
        <v>299</v>
      </c>
      <c r="C63" t="s">
        <v>212</v>
      </c>
      <c r="D63" s="15">
        <v>105</v>
      </c>
      <c r="E63" s="15">
        <v>0</v>
      </c>
      <c r="F63" s="15">
        <v>0</v>
      </c>
      <c r="G63" s="15">
        <v>33</v>
      </c>
      <c r="H63" s="15">
        <v>0</v>
      </c>
      <c r="I63" s="41">
        <f t="shared" si="3"/>
        <v>138</v>
      </c>
      <c r="J63" s="15">
        <v>0</v>
      </c>
      <c r="K63" s="73">
        <f t="shared" si="0"/>
        <v>138</v>
      </c>
      <c r="L63" s="80"/>
      <c r="M63" s="15">
        <v>126</v>
      </c>
      <c r="N63" s="15">
        <v>0</v>
      </c>
      <c r="O63" s="15">
        <v>0</v>
      </c>
      <c r="P63" s="15">
        <v>38</v>
      </c>
      <c r="Q63" s="41">
        <f t="shared" si="1"/>
        <v>164</v>
      </c>
      <c r="R63" s="15">
        <v>165</v>
      </c>
      <c r="S63" s="73">
        <f t="shared" si="2"/>
        <v>329</v>
      </c>
      <c r="T63" s="80"/>
    </row>
    <row r="64" spans="1:20" ht="14.25" customHeight="1" x14ac:dyDescent="0.3">
      <c r="A64" t="s">
        <v>300</v>
      </c>
      <c r="B64" s="60" t="s">
        <v>301</v>
      </c>
      <c r="C64" t="s">
        <v>198</v>
      </c>
      <c r="D64" s="15">
        <v>0</v>
      </c>
      <c r="E64" s="15">
        <v>0</v>
      </c>
      <c r="F64" s="15">
        <v>0</v>
      </c>
      <c r="G64" s="15">
        <v>0</v>
      </c>
      <c r="H64" s="15">
        <v>26</v>
      </c>
      <c r="I64" s="41">
        <f t="shared" si="3"/>
        <v>26</v>
      </c>
      <c r="J64" s="15">
        <v>0</v>
      </c>
      <c r="K64" s="73">
        <f t="shared" si="0"/>
        <v>26</v>
      </c>
      <c r="L64" s="80"/>
      <c r="M64" s="15">
        <v>0</v>
      </c>
      <c r="N64" s="15">
        <v>0</v>
      </c>
      <c r="O64" s="15">
        <v>0</v>
      </c>
      <c r="P64" s="15">
        <v>0</v>
      </c>
      <c r="Q64" s="41">
        <f t="shared" si="1"/>
        <v>0</v>
      </c>
      <c r="R64" s="15">
        <v>0</v>
      </c>
      <c r="S64" s="73">
        <f t="shared" si="2"/>
        <v>0</v>
      </c>
      <c r="T64" s="80"/>
    </row>
    <row r="65" spans="1:20" ht="14.25" customHeight="1" x14ac:dyDescent="0.3">
      <c r="A65" t="s">
        <v>746</v>
      </c>
      <c r="B65" s="60" t="s">
        <v>747</v>
      </c>
      <c r="C65" t="s">
        <v>201</v>
      </c>
      <c r="D65" s="15">
        <v>0</v>
      </c>
      <c r="E65" s="15">
        <v>0</v>
      </c>
      <c r="F65" s="15">
        <v>0</v>
      </c>
      <c r="G65" s="15">
        <v>0</v>
      </c>
      <c r="H65" s="15">
        <v>13</v>
      </c>
      <c r="I65" s="41">
        <f t="shared" si="3"/>
        <v>13</v>
      </c>
      <c r="J65" s="15">
        <v>150</v>
      </c>
      <c r="K65" s="73">
        <f t="shared" si="0"/>
        <v>163</v>
      </c>
      <c r="L65" s="80"/>
      <c r="M65" s="15">
        <v>0</v>
      </c>
      <c r="N65" s="15">
        <v>0</v>
      </c>
      <c r="O65" s="15">
        <v>0</v>
      </c>
      <c r="P65" s="15">
        <v>1</v>
      </c>
      <c r="Q65" s="41">
        <f t="shared" si="1"/>
        <v>1</v>
      </c>
      <c r="R65" s="15">
        <v>0</v>
      </c>
      <c r="S65" s="73">
        <f t="shared" si="2"/>
        <v>1</v>
      </c>
      <c r="T65" s="80"/>
    </row>
    <row r="66" spans="1:20" ht="14.25" customHeight="1" x14ac:dyDescent="0.3">
      <c r="A66" t="s">
        <v>302</v>
      </c>
      <c r="B66" s="60" t="s">
        <v>303</v>
      </c>
      <c r="C66" t="s">
        <v>243</v>
      </c>
      <c r="D66" s="15">
        <v>279</v>
      </c>
      <c r="E66" s="15">
        <v>52</v>
      </c>
      <c r="F66" s="15">
        <v>0</v>
      </c>
      <c r="G66" s="15">
        <v>190</v>
      </c>
      <c r="H66" s="15">
        <v>0</v>
      </c>
      <c r="I66" s="41">
        <f t="shared" si="3"/>
        <v>521</v>
      </c>
      <c r="J66" s="15">
        <v>0</v>
      </c>
      <c r="K66" s="73">
        <f t="shared" si="0"/>
        <v>521</v>
      </c>
      <c r="L66" s="80"/>
      <c r="M66" s="15">
        <v>187</v>
      </c>
      <c r="N66" s="15">
        <v>36</v>
      </c>
      <c r="O66" s="15">
        <v>0</v>
      </c>
      <c r="P66" s="15">
        <v>153</v>
      </c>
      <c r="Q66" s="41">
        <f t="shared" si="1"/>
        <v>376</v>
      </c>
      <c r="R66" s="15">
        <v>100</v>
      </c>
      <c r="S66" s="73">
        <f t="shared" si="2"/>
        <v>476</v>
      </c>
      <c r="T66" s="80"/>
    </row>
    <row r="67" spans="1:20" ht="14.25" customHeight="1" x14ac:dyDescent="0.3">
      <c r="A67" t="s">
        <v>304</v>
      </c>
      <c r="B67" s="60" t="s">
        <v>305</v>
      </c>
      <c r="C67" t="s">
        <v>243</v>
      </c>
      <c r="D67" s="15">
        <v>44</v>
      </c>
      <c r="E67" s="15">
        <v>0</v>
      </c>
      <c r="F67" s="15">
        <v>0</v>
      </c>
      <c r="G67" s="15">
        <v>0</v>
      </c>
      <c r="H67" s="15">
        <v>0</v>
      </c>
      <c r="I67" s="41">
        <f t="shared" si="3"/>
        <v>44</v>
      </c>
      <c r="J67" s="15">
        <v>0</v>
      </c>
      <c r="K67" s="73">
        <f t="shared" si="0"/>
        <v>44</v>
      </c>
      <c r="L67" s="80"/>
      <c r="M67" s="15">
        <v>74</v>
      </c>
      <c r="N67" s="15">
        <v>0</v>
      </c>
      <c r="O67" s="15">
        <v>0</v>
      </c>
      <c r="P67" s="15">
        <v>14</v>
      </c>
      <c r="Q67" s="41">
        <f t="shared" si="1"/>
        <v>88</v>
      </c>
      <c r="R67" s="15">
        <v>0</v>
      </c>
      <c r="S67" s="73">
        <f t="shared" si="2"/>
        <v>88</v>
      </c>
      <c r="T67" s="80"/>
    </row>
    <row r="68" spans="1:20" ht="14.25" customHeight="1" x14ac:dyDescent="0.3">
      <c r="A68" t="s">
        <v>306</v>
      </c>
      <c r="B68" s="60" t="s">
        <v>307</v>
      </c>
      <c r="C68" t="s">
        <v>308</v>
      </c>
      <c r="D68" s="15">
        <v>536</v>
      </c>
      <c r="E68" s="15">
        <v>16</v>
      </c>
      <c r="F68" s="15">
        <v>0</v>
      </c>
      <c r="G68" s="15">
        <v>262</v>
      </c>
      <c r="H68" s="15">
        <v>0</v>
      </c>
      <c r="I68" s="41">
        <f t="shared" si="3"/>
        <v>814</v>
      </c>
      <c r="J68" s="15">
        <v>199</v>
      </c>
      <c r="K68" s="73">
        <f t="shared" si="0"/>
        <v>1013</v>
      </c>
      <c r="L68" s="80"/>
      <c r="M68" s="15">
        <v>253</v>
      </c>
      <c r="N68" s="15">
        <v>4</v>
      </c>
      <c r="O68" s="15">
        <v>0</v>
      </c>
      <c r="P68" s="15">
        <v>258</v>
      </c>
      <c r="Q68" s="41">
        <f t="shared" si="1"/>
        <v>515</v>
      </c>
      <c r="R68" s="15">
        <v>170</v>
      </c>
      <c r="S68" s="73">
        <f t="shared" si="2"/>
        <v>685</v>
      </c>
      <c r="T68" s="80"/>
    </row>
    <row r="69" spans="1:20" ht="14.25" customHeight="1" x14ac:dyDescent="0.3">
      <c r="A69" t="s">
        <v>309</v>
      </c>
      <c r="B69" s="60" t="s">
        <v>310</v>
      </c>
      <c r="C69" t="s">
        <v>228</v>
      </c>
      <c r="D69" s="15">
        <v>45</v>
      </c>
      <c r="E69" s="15">
        <v>0</v>
      </c>
      <c r="F69" s="15">
        <v>0</v>
      </c>
      <c r="G69" s="15">
        <v>0</v>
      </c>
      <c r="H69" s="15">
        <v>8</v>
      </c>
      <c r="I69" s="41">
        <f t="shared" si="3"/>
        <v>53</v>
      </c>
      <c r="J69" s="15">
        <v>0</v>
      </c>
      <c r="K69" s="73">
        <f t="shared" si="0"/>
        <v>53</v>
      </c>
      <c r="L69" s="80"/>
      <c r="M69" s="15">
        <v>91</v>
      </c>
      <c r="N69" s="15">
        <v>0</v>
      </c>
      <c r="O69" s="15">
        <v>0</v>
      </c>
      <c r="P69" s="15">
        <v>43</v>
      </c>
      <c r="Q69" s="41">
        <f t="shared" si="1"/>
        <v>134</v>
      </c>
      <c r="R69" s="15">
        <v>305</v>
      </c>
      <c r="S69" s="73">
        <f t="shared" si="2"/>
        <v>439</v>
      </c>
      <c r="T69" s="80"/>
    </row>
    <row r="70" spans="1:20" ht="14.25" customHeight="1" x14ac:dyDescent="0.3">
      <c r="A70" t="s">
        <v>311</v>
      </c>
      <c r="B70" s="60" t="s">
        <v>312</v>
      </c>
      <c r="C70" t="s">
        <v>215</v>
      </c>
      <c r="D70" s="15">
        <v>18</v>
      </c>
      <c r="E70" s="15">
        <v>0</v>
      </c>
      <c r="F70" s="15">
        <v>1</v>
      </c>
      <c r="G70" s="15">
        <v>40</v>
      </c>
      <c r="H70" s="15">
        <v>0</v>
      </c>
      <c r="I70" s="41">
        <f t="shared" si="3"/>
        <v>59</v>
      </c>
      <c r="J70" s="15">
        <v>0</v>
      </c>
      <c r="K70" s="73">
        <f t="shared" si="0"/>
        <v>59</v>
      </c>
      <c r="L70" s="80"/>
      <c r="M70" s="15">
        <v>21</v>
      </c>
      <c r="N70" s="15">
        <v>0</v>
      </c>
      <c r="O70" s="15">
        <v>9</v>
      </c>
      <c r="P70" s="15">
        <v>9</v>
      </c>
      <c r="Q70" s="41">
        <f t="shared" si="1"/>
        <v>39</v>
      </c>
      <c r="R70" s="15">
        <v>81</v>
      </c>
      <c r="S70" s="73">
        <f t="shared" si="2"/>
        <v>120</v>
      </c>
      <c r="T70" s="80"/>
    </row>
    <row r="71" spans="1:20" ht="14.25" customHeight="1" x14ac:dyDescent="0.3">
      <c r="A71" t="s">
        <v>313</v>
      </c>
      <c r="B71" s="60" t="s">
        <v>314</v>
      </c>
      <c r="C71" t="s">
        <v>195</v>
      </c>
      <c r="D71" s="15">
        <v>96</v>
      </c>
      <c r="E71" s="15">
        <v>84</v>
      </c>
      <c r="F71" s="15">
        <v>0</v>
      </c>
      <c r="G71" s="15">
        <v>70</v>
      </c>
      <c r="H71" s="15">
        <v>0</v>
      </c>
      <c r="I71" s="41">
        <f t="shared" si="3"/>
        <v>250</v>
      </c>
      <c r="J71" s="15">
        <v>128</v>
      </c>
      <c r="K71" s="73">
        <f t="shared" si="0"/>
        <v>378</v>
      </c>
      <c r="L71" s="80"/>
      <c r="M71" s="15">
        <v>38</v>
      </c>
      <c r="N71" s="15">
        <v>49</v>
      </c>
      <c r="O71" s="15">
        <v>0</v>
      </c>
      <c r="P71" s="15">
        <v>18</v>
      </c>
      <c r="Q71" s="41">
        <f t="shared" si="1"/>
        <v>105</v>
      </c>
      <c r="R71" s="15">
        <v>128</v>
      </c>
      <c r="S71" s="73">
        <f t="shared" si="2"/>
        <v>233</v>
      </c>
      <c r="T71" s="80"/>
    </row>
    <row r="72" spans="1:20" ht="14.25" customHeight="1" x14ac:dyDescent="0.3">
      <c r="A72" t="s">
        <v>315</v>
      </c>
      <c r="B72" s="60" t="s">
        <v>316</v>
      </c>
      <c r="C72" t="s">
        <v>212</v>
      </c>
      <c r="D72" s="15">
        <v>198</v>
      </c>
      <c r="E72" s="15">
        <v>0</v>
      </c>
      <c r="F72" s="15">
        <v>0</v>
      </c>
      <c r="G72" s="15">
        <v>22</v>
      </c>
      <c r="H72" s="15">
        <v>0</v>
      </c>
      <c r="I72" s="41">
        <f t="shared" si="3"/>
        <v>220</v>
      </c>
      <c r="J72" s="15">
        <v>0</v>
      </c>
      <c r="K72" s="73">
        <f t="shared" si="0"/>
        <v>220</v>
      </c>
      <c r="L72" s="80"/>
      <c r="M72" s="15">
        <v>77</v>
      </c>
      <c r="N72" s="15">
        <v>0</v>
      </c>
      <c r="O72" s="15">
        <v>0</v>
      </c>
      <c r="P72" s="15">
        <v>0</v>
      </c>
      <c r="Q72" s="41">
        <f t="shared" si="1"/>
        <v>77</v>
      </c>
      <c r="R72" s="15">
        <v>5</v>
      </c>
      <c r="S72" s="73">
        <f t="shared" si="2"/>
        <v>82</v>
      </c>
      <c r="T72" s="80"/>
    </row>
    <row r="73" spans="1:20" ht="14.25" customHeight="1" x14ac:dyDescent="0.3">
      <c r="A73" t="s">
        <v>317</v>
      </c>
      <c r="B73" s="60" t="s">
        <v>318</v>
      </c>
      <c r="C73" t="s">
        <v>308</v>
      </c>
      <c r="D73" s="15">
        <v>133</v>
      </c>
      <c r="E73" s="15">
        <v>0</v>
      </c>
      <c r="F73" s="15">
        <v>0</v>
      </c>
      <c r="G73" s="15">
        <v>22</v>
      </c>
      <c r="H73" s="15">
        <v>0</v>
      </c>
      <c r="I73" s="41">
        <f t="shared" si="3"/>
        <v>155</v>
      </c>
      <c r="J73" s="15">
        <v>60</v>
      </c>
      <c r="K73" s="73">
        <f t="shared" si="0"/>
        <v>215</v>
      </c>
      <c r="L73" s="80"/>
      <c r="M73" s="15">
        <v>68</v>
      </c>
      <c r="N73" s="15">
        <v>0</v>
      </c>
      <c r="O73" s="15">
        <v>0</v>
      </c>
      <c r="P73" s="15">
        <v>53</v>
      </c>
      <c r="Q73" s="41">
        <f t="shared" si="1"/>
        <v>121</v>
      </c>
      <c r="R73" s="15">
        <v>0</v>
      </c>
      <c r="S73" s="73">
        <f t="shared" si="2"/>
        <v>121</v>
      </c>
      <c r="T73" s="80"/>
    </row>
    <row r="74" spans="1:20" ht="14.25" customHeight="1" x14ac:dyDescent="0.3">
      <c r="A74" t="s">
        <v>319</v>
      </c>
      <c r="B74" s="60" t="s">
        <v>320</v>
      </c>
      <c r="C74" t="s">
        <v>195</v>
      </c>
      <c r="D74" s="15">
        <v>16</v>
      </c>
      <c r="E74" s="15">
        <v>0</v>
      </c>
      <c r="F74" s="15">
        <v>0</v>
      </c>
      <c r="G74" s="15">
        <v>87</v>
      </c>
      <c r="H74" s="15">
        <v>0</v>
      </c>
      <c r="I74" s="41">
        <f t="shared" si="3"/>
        <v>103</v>
      </c>
      <c r="J74" s="15">
        <v>0</v>
      </c>
      <c r="K74" s="73">
        <f t="shared" si="0"/>
        <v>103</v>
      </c>
      <c r="L74" s="80"/>
      <c r="M74" s="15">
        <v>5</v>
      </c>
      <c r="N74" s="15">
        <v>0</v>
      </c>
      <c r="O74" s="15">
        <v>0</v>
      </c>
      <c r="P74" s="15">
        <v>61</v>
      </c>
      <c r="Q74" s="41">
        <f t="shared" si="1"/>
        <v>66</v>
      </c>
      <c r="R74" s="15">
        <v>37</v>
      </c>
      <c r="S74" s="73">
        <f t="shared" si="2"/>
        <v>103</v>
      </c>
      <c r="T74" s="80"/>
    </row>
    <row r="75" spans="1:20" ht="14.25" customHeight="1" x14ac:dyDescent="0.3">
      <c r="A75" t="s">
        <v>748</v>
      </c>
      <c r="B75" s="60" t="s">
        <v>749</v>
      </c>
      <c r="C75" t="s">
        <v>201</v>
      </c>
      <c r="D75" s="15">
        <v>52</v>
      </c>
      <c r="E75" s="15">
        <v>14</v>
      </c>
      <c r="F75" s="15">
        <v>0</v>
      </c>
      <c r="G75" s="15">
        <v>99</v>
      </c>
      <c r="H75" s="15">
        <v>0</v>
      </c>
      <c r="I75" s="41">
        <f t="shared" si="3"/>
        <v>165</v>
      </c>
      <c r="J75" s="15">
        <v>25</v>
      </c>
      <c r="K75" s="73">
        <f t="shared" si="0"/>
        <v>190</v>
      </c>
      <c r="L75" s="80"/>
      <c r="M75" s="15">
        <v>40</v>
      </c>
      <c r="N75" s="15">
        <v>0</v>
      </c>
      <c r="O75" s="15">
        <v>0</v>
      </c>
      <c r="P75" s="15">
        <v>25</v>
      </c>
      <c r="Q75" s="41">
        <f t="shared" ref="Q75:Q138" si="4">SUM(M75:P75)</f>
        <v>65</v>
      </c>
      <c r="R75" s="15">
        <v>0</v>
      </c>
      <c r="S75" s="73">
        <f t="shared" si="2"/>
        <v>65</v>
      </c>
      <c r="T75" s="80"/>
    </row>
    <row r="76" spans="1:20" ht="14.25" customHeight="1" x14ac:dyDescent="0.3">
      <c r="A76" t="s">
        <v>321</v>
      </c>
      <c r="B76" s="60" t="s">
        <v>322</v>
      </c>
      <c r="C76" t="s">
        <v>201</v>
      </c>
      <c r="D76" s="15">
        <v>20</v>
      </c>
      <c r="E76" s="15">
        <v>0</v>
      </c>
      <c r="F76" s="15">
        <v>0</v>
      </c>
      <c r="G76" s="15">
        <v>11</v>
      </c>
      <c r="H76" s="15">
        <v>0</v>
      </c>
      <c r="I76" s="41">
        <f t="shared" ref="I76:I139" si="5">SUM(D76:H76)</f>
        <v>31</v>
      </c>
      <c r="J76" s="15">
        <v>0</v>
      </c>
      <c r="K76" s="73">
        <f t="shared" si="0"/>
        <v>31</v>
      </c>
      <c r="L76" s="80"/>
      <c r="M76" s="15">
        <v>20</v>
      </c>
      <c r="N76" s="15">
        <v>64</v>
      </c>
      <c r="O76" s="15">
        <v>0</v>
      </c>
      <c r="P76" s="15">
        <v>11</v>
      </c>
      <c r="Q76" s="41">
        <f t="shared" si="4"/>
        <v>95</v>
      </c>
      <c r="R76" s="15">
        <v>4</v>
      </c>
      <c r="S76" s="73">
        <f t="shared" si="2"/>
        <v>99</v>
      </c>
      <c r="T76" s="80"/>
    </row>
    <row r="77" spans="1:20" ht="14.25" customHeight="1" x14ac:dyDescent="0.3">
      <c r="A77" t="s">
        <v>323</v>
      </c>
      <c r="B77" s="60" t="s">
        <v>324</v>
      </c>
      <c r="C77" t="s">
        <v>201</v>
      </c>
      <c r="D77" s="15">
        <v>0</v>
      </c>
      <c r="E77" s="15">
        <v>0</v>
      </c>
      <c r="F77" s="15">
        <v>0</v>
      </c>
      <c r="G77" s="15">
        <v>1</v>
      </c>
      <c r="H77" s="15">
        <v>0</v>
      </c>
      <c r="I77" s="41">
        <f t="shared" si="5"/>
        <v>1</v>
      </c>
      <c r="J77" s="15">
        <v>0</v>
      </c>
      <c r="K77" s="73">
        <f t="shared" si="0"/>
        <v>1</v>
      </c>
      <c r="L77" s="80"/>
      <c r="M77" s="15">
        <v>14</v>
      </c>
      <c r="N77" s="15">
        <v>0</v>
      </c>
      <c r="O77" s="15">
        <v>0</v>
      </c>
      <c r="P77" s="15">
        <v>9</v>
      </c>
      <c r="Q77" s="41">
        <f t="shared" si="4"/>
        <v>23</v>
      </c>
      <c r="R77" s="15">
        <v>0</v>
      </c>
      <c r="S77" s="73">
        <f t="shared" si="2"/>
        <v>23</v>
      </c>
      <c r="T77" s="80"/>
    </row>
    <row r="78" spans="1:20" ht="14.25" customHeight="1" x14ac:dyDescent="0.3">
      <c r="A78" t="s">
        <v>325</v>
      </c>
      <c r="B78" s="60" t="s">
        <v>326</v>
      </c>
      <c r="C78" t="s">
        <v>215</v>
      </c>
      <c r="D78" s="15">
        <v>39</v>
      </c>
      <c r="E78" s="15">
        <v>0</v>
      </c>
      <c r="F78" s="15">
        <v>22</v>
      </c>
      <c r="G78" s="15">
        <v>75</v>
      </c>
      <c r="H78" s="15">
        <v>35</v>
      </c>
      <c r="I78" s="41">
        <f t="shared" si="5"/>
        <v>171</v>
      </c>
      <c r="J78" s="15">
        <v>196</v>
      </c>
      <c r="K78" s="73">
        <f t="shared" si="0"/>
        <v>367</v>
      </c>
      <c r="L78" s="80"/>
      <c r="M78" s="15">
        <v>175</v>
      </c>
      <c r="N78" s="15">
        <v>0</v>
      </c>
      <c r="O78" s="15">
        <v>0</v>
      </c>
      <c r="P78" s="15">
        <v>35</v>
      </c>
      <c r="Q78" s="41">
        <f t="shared" si="4"/>
        <v>210</v>
      </c>
      <c r="R78" s="15">
        <v>284</v>
      </c>
      <c r="S78" s="73">
        <f t="shared" si="2"/>
        <v>494</v>
      </c>
      <c r="T78" s="80"/>
    </row>
    <row r="79" spans="1:20" ht="14.25" customHeight="1" x14ac:dyDescent="0.3">
      <c r="A79" t="s">
        <v>327</v>
      </c>
      <c r="B79" s="60" t="s">
        <v>328</v>
      </c>
      <c r="C79" t="s">
        <v>243</v>
      </c>
      <c r="D79" s="15">
        <v>76</v>
      </c>
      <c r="E79" s="15">
        <v>40</v>
      </c>
      <c r="F79" s="15">
        <v>0</v>
      </c>
      <c r="G79" s="15">
        <v>72</v>
      </c>
      <c r="H79" s="15">
        <v>0</v>
      </c>
      <c r="I79" s="41">
        <f t="shared" si="5"/>
        <v>188</v>
      </c>
      <c r="J79" s="15">
        <v>140</v>
      </c>
      <c r="K79" s="73">
        <f t="shared" ref="K79:K142" si="6">SUM(I79:J79)</f>
        <v>328</v>
      </c>
      <c r="L79" s="80"/>
      <c r="M79" s="15">
        <v>89</v>
      </c>
      <c r="N79" s="15">
        <v>0</v>
      </c>
      <c r="O79" s="15">
        <v>0</v>
      </c>
      <c r="P79" s="15">
        <v>43</v>
      </c>
      <c r="Q79" s="41">
        <f t="shared" si="4"/>
        <v>132</v>
      </c>
      <c r="R79" s="15">
        <v>71</v>
      </c>
      <c r="S79" s="73">
        <f t="shared" ref="S79:S142" si="7">SUM(Q79:R79)</f>
        <v>203</v>
      </c>
      <c r="T79" s="80"/>
    </row>
    <row r="80" spans="1:20" ht="14.25" customHeight="1" x14ac:dyDescent="0.3">
      <c r="A80" t="s">
        <v>329</v>
      </c>
      <c r="B80" s="60" t="s">
        <v>330</v>
      </c>
      <c r="C80" t="s">
        <v>195</v>
      </c>
      <c r="D80" s="15">
        <v>8</v>
      </c>
      <c r="E80" s="15">
        <v>0</v>
      </c>
      <c r="F80" s="15">
        <v>0</v>
      </c>
      <c r="G80" s="15">
        <v>47</v>
      </c>
      <c r="H80" s="15">
        <v>0</v>
      </c>
      <c r="I80" s="41">
        <f t="shared" si="5"/>
        <v>55</v>
      </c>
      <c r="J80" s="15">
        <v>64</v>
      </c>
      <c r="K80" s="73">
        <f t="shared" si="6"/>
        <v>119</v>
      </c>
      <c r="L80" s="80"/>
      <c r="M80" s="15">
        <v>11</v>
      </c>
      <c r="N80" s="15">
        <v>0</v>
      </c>
      <c r="O80" s="15">
        <v>0</v>
      </c>
      <c r="P80" s="15">
        <v>6</v>
      </c>
      <c r="Q80" s="41">
        <f t="shared" si="4"/>
        <v>17</v>
      </c>
      <c r="R80" s="15">
        <v>0</v>
      </c>
      <c r="S80" s="73">
        <f t="shared" si="7"/>
        <v>17</v>
      </c>
      <c r="T80" s="80"/>
    </row>
    <row r="81" spans="1:20" ht="14.25" customHeight="1" x14ac:dyDescent="0.3">
      <c r="A81" t="s">
        <v>331</v>
      </c>
      <c r="B81" s="60" t="s">
        <v>332</v>
      </c>
      <c r="C81" t="s">
        <v>228</v>
      </c>
      <c r="D81" s="15">
        <v>33</v>
      </c>
      <c r="E81" s="15">
        <v>0</v>
      </c>
      <c r="F81" s="15">
        <v>0</v>
      </c>
      <c r="G81" s="15">
        <v>8</v>
      </c>
      <c r="H81" s="15">
        <v>0</v>
      </c>
      <c r="I81" s="41">
        <f t="shared" si="5"/>
        <v>41</v>
      </c>
      <c r="J81" s="15">
        <v>14</v>
      </c>
      <c r="K81" s="73">
        <f t="shared" si="6"/>
        <v>55</v>
      </c>
      <c r="L81" s="80"/>
      <c r="M81" s="15">
        <v>136</v>
      </c>
      <c r="N81" s="15">
        <v>17</v>
      </c>
      <c r="O81" s="15">
        <v>0</v>
      </c>
      <c r="P81" s="15">
        <v>8</v>
      </c>
      <c r="Q81" s="41">
        <f t="shared" si="4"/>
        <v>161</v>
      </c>
      <c r="R81" s="15">
        <v>136</v>
      </c>
      <c r="S81" s="73">
        <f t="shared" si="7"/>
        <v>297</v>
      </c>
      <c r="T81" s="80"/>
    </row>
    <row r="82" spans="1:20" ht="14.25" customHeight="1" x14ac:dyDescent="0.3">
      <c r="A82" t="s">
        <v>333</v>
      </c>
      <c r="B82" s="60" t="s">
        <v>334</v>
      </c>
      <c r="C82" t="s">
        <v>212</v>
      </c>
      <c r="D82" s="15">
        <v>20</v>
      </c>
      <c r="E82" s="15">
        <v>0</v>
      </c>
      <c r="F82" s="15">
        <v>0</v>
      </c>
      <c r="G82" s="15">
        <v>4</v>
      </c>
      <c r="H82" s="15">
        <v>0</v>
      </c>
      <c r="I82" s="41">
        <f t="shared" si="5"/>
        <v>24</v>
      </c>
      <c r="J82" s="15">
        <v>0</v>
      </c>
      <c r="K82" s="73">
        <f t="shared" si="6"/>
        <v>24</v>
      </c>
      <c r="L82" s="80"/>
      <c r="M82" s="15">
        <v>14</v>
      </c>
      <c r="N82" s="15">
        <v>0</v>
      </c>
      <c r="O82" s="15">
        <v>0</v>
      </c>
      <c r="P82" s="15">
        <v>3</v>
      </c>
      <c r="Q82" s="41">
        <f t="shared" si="4"/>
        <v>17</v>
      </c>
      <c r="R82" s="15">
        <v>0</v>
      </c>
      <c r="S82" s="73">
        <f t="shared" si="7"/>
        <v>17</v>
      </c>
      <c r="T82" s="80"/>
    </row>
    <row r="83" spans="1:20" ht="14.25" customHeight="1" x14ac:dyDescent="0.3">
      <c r="A83" t="s">
        <v>335</v>
      </c>
      <c r="B83" s="60" t="s">
        <v>336</v>
      </c>
      <c r="C83" t="s">
        <v>243</v>
      </c>
      <c r="D83" s="15">
        <v>27</v>
      </c>
      <c r="E83" s="15">
        <v>6</v>
      </c>
      <c r="F83" s="15">
        <v>0</v>
      </c>
      <c r="G83" s="15">
        <v>38</v>
      </c>
      <c r="H83" s="15">
        <v>24</v>
      </c>
      <c r="I83" s="41">
        <f t="shared" si="5"/>
        <v>95</v>
      </c>
      <c r="J83" s="15">
        <v>0</v>
      </c>
      <c r="K83" s="73">
        <f t="shared" si="6"/>
        <v>95</v>
      </c>
      <c r="L83" s="80"/>
      <c r="M83" s="15">
        <v>42</v>
      </c>
      <c r="N83" s="15">
        <v>6</v>
      </c>
      <c r="O83" s="15">
        <v>0</v>
      </c>
      <c r="P83" s="15">
        <v>46</v>
      </c>
      <c r="Q83" s="41">
        <f t="shared" si="4"/>
        <v>94</v>
      </c>
      <c r="R83" s="15">
        <v>0</v>
      </c>
      <c r="S83" s="73">
        <f t="shared" si="7"/>
        <v>94</v>
      </c>
      <c r="T83" s="80"/>
    </row>
    <row r="84" spans="1:20" ht="14.25" customHeight="1" x14ac:dyDescent="0.3">
      <c r="A84" t="s">
        <v>337</v>
      </c>
      <c r="B84" s="60" t="s">
        <v>338</v>
      </c>
      <c r="C84" t="s">
        <v>195</v>
      </c>
      <c r="D84" s="15">
        <v>74</v>
      </c>
      <c r="E84" s="15">
        <v>93</v>
      </c>
      <c r="F84" s="15">
        <v>29</v>
      </c>
      <c r="G84" s="15">
        <v>22</v>
      </c>
      <c r="H84" s="15">
        <v>0</v>
      </c>
      <c r="I84" s="41">
        <f t="shared" si="5"/>
        <v>218</v>
      </c>
      <c r="J84" s="15">
        <v>371</v>
      </c>
      <c r="K84" s="73">
        <f t="shared" si="6"/>
        <v>589</v>
      </c>
      <c r="L84" s="80"/>
      <c r="M84" s="15">
        <v>167</v>
      </c>
      <c r="N84" s="15">
        <v>0</v>
      </c>
      <c r="O84" s="15">
        <v>0</v>
      </c>
      <c r="P84" s="15">
        <v>15</v>
      </c>
      <c r="Q84" s="41">
        <f t="shared" si="4"/>
        <v>182</v>
      </c>
      <c r="R84" s="15">
        <v>97</v>
      </c>
      <c r="S84" s="73">
        <f t="shared" si="7"/>
        <v>279</v>
      </c>
      <c r="T84" s="80"/>
    </row>
    <row r="85" spans="1:20" ht="14.25" customHeight="1" x14ac:dyDescent="0.3">
      <c r="A85" t="s">
        <v>339</v>
      </c>
      <c r="B85" s="60" t="s">
        <v>340</v>
      </c>
      <c r="C85" t="s">
        <v>212</v>
      </c>
      <c r="D85" s="15">
        <v>172</v>
      </c>
      <c r="E85" s="15">
        <v>0</v>
      </c>
      <c r="F85" s="15">
        <v>0</v>
      </c>
      <c r="G85" s="15">
        <v>93</v>
      </c>
      <c r="H85" s="15">
        <v>0</v>
      </c>
      <c r="I85" s="41">
        <f t="shared" si="5"/>
        <v>265</v>
      </c>
      <c r="J85" s="15">
        <v>0</v>
      </c>
      <c r="K85" s="73">
        <f t="shared" si="6"/>
        <v>265</v>
      </c>
      <c r="L85" s="80"/>
      <c r="M85" s="15">
        <v>98</v>
      </c>
      <c r="N85" s="15">
        <v>0</v>
      </c>
      <c r="O85" s="15">
        <v>0</v>
      </c>
      <c r="P85" s="15">
        <v>50</v>
      </c>
      <c r="Q85" s="41">
        <f t="shared" si="4"/>
        <v>148</v>
      </c>
      <c r="R85" s="15">
        <v>0</v>
      </c>
      <c r="S85" s="73">
        <f t="shared" si="7"/>
        <v>148</v>
      </c>
      <c r="T85" s="80"/>
    </row>
    <row r="86" spans="1:20" ht="14.25" customHeight="1" x14ac:dyDescent="0.3">
      <c r="A86" t="s">
        <v>341</v>
      </c>
      <c r="B86" s="60" t="s">
        <v>342</v>
      </c>
      <c r="C86" t="s">
        <v>201</v>
      </c>
      <c r="D86" s="15">
        <v>2</v>
      </c>
      <c r="E86" s="15">
        <v>0</v>
      </c>
      <c r="F86" s="15">
        <v>0</v>
      </c>
      <c r="G86" s="15">
        <v>0</v>
      </c>
      <c r="H86" s="15">
        <v>0</v>
      </c>
      <c r="I86" s="41">
        <f t="shared" si="5"/>
        <v>2</v>
      </c>
      <c r="J86" s="15">
        <v>0</v>
      </c>
      <c r="K86" s="73">
        <f t="shared" si="6"/>
        <v>2</v>
      </c>
      <c r="L86" s="80"/>
      <c r="M86" s="15">
        <v>26</v>
      </c>
      <c r="N86" s="15">
        <v>0</v>
      </c>
      <c r="O86" s="15">
        <v>0</v>
      </c>
      <c r="P86" s="15">
        <v>18</v>
      </c>
      <c r="Q86" s="41">
        <f t="shared" si="4"/>
        <v>44</v>
      </c>
      <c r="R86" s="15">
        <v>11</v>
      </c>
      <c r="S86" s="73">
        <f t="shared" si="7"/>
        <v>55</v>
      </c>
      <c r="T86" s="80"/>
    </row>
    <row r="87" spans="1:20" ht="14.25" customHeight="1" x14ac:dyDescent="0.3">
      <c r="A87" t="s">
        <v>750</v>
      </c>
      <c r="B87" s="60" t="s">
        <v>751</v>
      </c>
      <c r="C87" t="s">
        <v>201</v>
      </c>
      <c r="D87" s="15">
        <v>0</v>
      </c>
      <c r="E87" s="15">
        <v>0</v>
      </c>
      <c r="F87" s="15">
        <v>0</v>
      </c>
      <c r="G87" s="15">
        <v>0</v>
      </c>
      <c r="H87" s="15">
        <v>18</v>
      </c>
      <c r="I87" s="41">
        <f t="shared" si="5"/>
        <v>18</v>
      </c>
      <c r="J87" s="15">
        <v>0</v>
      </c>
      <c r="K87" s="73">
        <f t="shared" si="6"/>
        <v>18</v>
      </c>
      <c r="L87" s="80"/>
      <c r="M87" s="15">
        <v>6</v>
      </c>
      <c r="N87" s="15">
        <v>0</v>
      </c>
      <c r="O87" s="15">
        <v>0</v>
      </c>
      <c r="P87" s="15">
        <v>0</v>
      </c>
      <c r="Q87" s="41">
        <f t="shared" si="4"/>
        <v>6</v>
      </c>
      <c r="R87" s="15">
        <v>0</v>
      </c>
      <c r="S87" s="73">
        <f t="shared" si="7"/>
        <v>6</v>
      </c>
      <c r="T87" s="80"/>
    </row>
    <row r="88" spans="1:20" ht="14.25" customHeight="1" x14ac:dyDescent="0.3">
      <c r="A88" t="s">
        <v>343</v>
      </c>
      <c r="B88" s="60" t="s">
        <v>344</v>
      </c>
      <c r="C88" t="s">
        <v>215</v>
      </c>
      <c r="D88" s="15">
        <v>118</v>
      </c>
      <c r="E88" s="15">
        <v>0</v>
      </c>
      <c r="F88" s="15">
        <v>0</v>
      </c>
      <c r="G88" s="15">
        <v>53</v>
      </c>
      <c r="H88" s="15">
        <v>0</v>
      </c>
      <c r="I88" s="41">
        <f t="shared" si="5"/>
        <v>171</v>
      </c>
      <c r="J88" s="15">
        <v>62</v>
      </c>
      <c r="K88" s="73">
        <f t="shared" si="6"/>
        <v>233</v>
      </c>
      <c r="L88" s="80"/>
      <c r="M88" s="15">
        <v>116</v>
      </c>
      <c r="N88" s="15">
        <v>4</v>
      </c>
      <c r="O88" s="15">
        <v>2</v>
      </c>
      <c r="P88" s="15">
        <v>50</v>
      </c>
      <c r="Q88" s="41">
        <f t="shared" si="4"/>
        <v>172</v>
      </c>
      <c r="R88" s="15">
        <v>68</v>
      </c>
      <c r="S88" s="73">
        <f t="shared" si="7"/>
        <v>240</v>
      </c>
      <c r="T88" s="80"/>
    </row>
    <row r="89" spans="1:20" ht="14.25" customHeight="1" x14ac:dyDescent="0.3">
      <c r="A89" t="s">
        <v>345</v>
      </c>
      <c r="B89" s="60" t="s">
        <v>346</v>
      </c>
      <c r="C89" t="s">
        <v>228</v>
      </c>
      <c r="D89" s="15">
        <v>101</v>
      </c>
      <c r="E89" s="15">
        <v>0</v>
      </c>
      <c r="F89" s="15">
        <v>0</v>
      </c>
      <c r="G89" s="15">
        <v>11</v>
      </c>
      <c r="H89" s="15">
        <v>69</v>
      </c>
      <c r="I89" s="41">
        <f t="shared" si="5"/>
        <v>181</v>
      </c>
      <c r="J89" s="15">
        <v>0</v>
      </c>
      <c r="K89" s="73">
        <f t="shared" si="6"/>
        <v>181</v>
      </c>
      <c r="L89" s="80"/>
      <c r="M89" s="15">
        <v>36</v>
      </c>
      <c r="N89" s="15">
        <v>0</v>
      </c>
      <c r="O89" s="15">
        <v>0</v>
      </c>
      <c r="P89" s="15">
        <v>20</v>
      </c>
      <c r="Q89" s="41">
        <f t="shared" si="4"/>
        <v>56</v>
      </c>
      <c r="R89" s="15">
        <v>0</v>
      </c>
      <c r="S89" s="73">
        <f t="shared" si="7"/>
        <v>56</v>
      </c>
      <c r="T89" s="80"/>
    </row>
    <row r="90" spans="1:20" ht="14.25" customHeight="1" x14ac:dyDescent="0.3">
      <c r="A90" t="s">
        <v>347</v>
      </c>
      <c r="B90" s="60" t="s">
        <v>348</v>
      </c>
      <c r="C90" t="s">
        <v>212</v>
      </c>
      <c r="D90" s="15">
        <v>153</v>
      </c>
      <c r="E90" s="15">
        <v>0</v>
      </c>
      <c r="F90" s="15">
        <v>0</v>
      </c>
      <c r="G90" s="15">
        <v>12</v>
      </c>
      <c r="H90" s="15">
        <v>0</v>
      </c>
      <c r="I90" s="41">
        <f t="shared" si="5"/>
        <v>165</v>
      </c>
      <c r="J90" s="15">
        <v>0</v>
      </c>
      <c r="K90" s="73">
        <f t="shared" si="6"/>
        <v>165</v>
      </c>
      <c r="L90" s="80"/>
      <c r="M90" s="15">
        <v>168</v>
      </c>
      <c r="N90" s="15">
        <v>0</v>
      </c>
      <c r="O90" s="15">
        <v>0</v>
      </c>
      <c r="P90" s="15">
        <v>15</v>
      </c>
      <c r="Q90" s="41">
        <f t="shared" si="4"/>
        <v>183</v>
      </c>
      <c r="R90" s="15">
        <v>0</v>
      </c>
      <c r="S90" s="73">
        <f t="shared" si="7"/>
        <v>183</v>
      </c>
      <c r="T90" s="80"/>
    </row>
    <row r="91" spans="1:20" ht="14.25" customHeight="1" x14ac:dyDescent="0.3">
      <c r="A91" t="s">
        <v>349</v>
      </c>
      <c r="B91" s="60" t="s">
        <v>350</v>
      </c>
      <c r="C91" t="s">
        <v>195</v>
      </c>
      <c r="D91" s="15">
        <v>87</v>
      </c>
      <c r="E91" s="15">
        <v>0</v>
      </c>
      <c r="F91" s="15">
        <v>0</v>
      </c>
      <c r="G91" s="15">
        <v>33</v>
      </c>
      <c r="H91" s="15">
        <v>37</v>
      </c>
      <c r="I91" s="41">
        <f t="shared" si="5"/>
        <v>157</v>
      </c>
      <c r="J91" s="15">
        <v>0</v>
      </c>
      <c r="K91" s="73">
        <f t="shared" si="6"/>
        <v>157</v>
      </c>
      <c r="L91" s="80"/>
      <c r="M91" s="15">
        <v>154</v>
      </c>
      <c r="N91" s="15">
        <v>6</v>
      </c>
      <c r="O91" s="15">
        <v>0</v>
      </c>
      <c r="P91" s="15">
        <v>141</v>
      </c>
      <c r="Q91" s="41">
        <f t="shared" si="4"/>
        <v>301</v>
      </c>
      <c r="R91" s="15">
        <v>8</v>
      </c>
      <c r="S91" s="73">
        <f t="shared" si="7"/>
        <v>309</v>
      </c>
      <c r="T91" s="80"/>
    </row>
    <row r="92" spans="1:20" ht="14.25" customHeight="1" x14ac:dyDescent="0.3">
      <c r="A92" t="s">
        <v>351</v>
      </c>
      <c r="B92" s="60" t="s">
        <v>352</v>
      </c>
      <c r="C92" t="s">
        <v>198</v>
      </c>
      <c r="D92" s="15">
        <v>26</v>
      </c>
      <c r="E92" s="15">
        <v>0</v>
      </c>
      <c r="F92" s="15">
        <v>0</v>
      </c>
      <c r="G92" s="15">
        <v>28</v>
      </c>
      <c r="H92" s="15">
        <v>0</v>
      </c>
      <c r="I92" s="41">
        <f t="shared" si="5"/>
        <v>54</v>
      </c>
      <c r="J92" s="15">
        <v>0</v>
      </c>
      <c r="K92" s="73">
        <f t="shared" si="6"/>
        <v>54</v>
      </c>
      <c r="L92" s="80"/>
      <c r="M92" s="15">
        <v>10</v>
      </c>
      <c r="N92" s="15">
        <v>0</v>
      </c>
      <c r="O92" s="15">
        <v>0</v>
      </c>
      <c r="P92" s="15">
        <v>4</v>
      </c>
      <c r="Q92" s="41">
        <f t="shared" si="4"/>
        <v>14</v>
      </c>
      <c r="R92" s="15">
        <v>12</v>
      </c>
      <c r="S92" s="73">
        <f t="shared" si="7"/>
        <v>26</v>
      </c>
      <c r="T92" s="80"/>
    </row>
    <row r="93" spans="1:20" ht="14.25" customHeight="1" x14ac:dyDescent="0.3">
      <c r="A93" t="s">
        <v>353</v>
      </c>
      <c r="B93" s="60" t="s">
        <v>354</v>
      </c>
      <c r="C93" t="s">
        <v>195</v>
      </c>
      <c r="D93" s="15">
        <v>12</v>
      </c>
      <c r="E93" s="15">
        <v>0</v>
      </c>
      <c r="F93" s="15">
        <v>0</v>
      </c>
      <c r="G93" s="15">
        <v>8</v>
      </c>
      <c r="H93" s="15">
        <v>0</v>
      </c>
      <c r="I93" s="41">
        <f t="shared" si="5"/>
        <v>20</v>
      </c>
      <c r="J93" s="15">
        <v>0</v>
      </c>
      <c r="K93" s="73">
        <f t="shared" si="6"/>
        <v>20</v>
      </c>
      <c r="L93" s="80"/>
      <c r="M93" s="15">
        <v>36</v>
      </c>
      <c r="N93" s="15">
        <v>0</v>
      </c>
      <c r="O93" s="15">
        <v>0</v>
      </c>
      <c r="P93" s="15">
        <v>53</v>
      </c>
      <c r="Q93" s="41">
        <f t="shared" si="4"/>
        <v>89</v>
      </c>
      <c r="R93" s="15">
        <v>0</v>
      </c>
      <c r="S93" s="73">
        <f t="shared" si="7"/>
        <v>89</v>
      </c>
      <c r="T93" s="80"/>
    </row>
    <row r="94" spans="1:20" ht="14.25" customHeight="1" x14ac:dyDescent="0.3">
      <c r="A94" t="s">
        <v>754</v>
      </c>
      <c r="B94" s="60" t="s">
        <v>755</v>
      </c>
      <c r="C94" t="s">
        <v>212</v>
      </c>
      <c r="D94" s="15">
        <v>34</v>
      </c>
      <c r="E94" s="15">
        <v>0</v>
      </c>
      <c r="F94" s="15">
        <v>0</v>
      </c>
      <c r="G94" s="15">
        <v>0</v>
      </c>
      <c r="H94" s="15">
        <v>0</v>
      </c>
      <c r="I94" s="41">
        <f t="shared" si="5"/>
        <v>34</v>
      </c>
      <c r="J94" s="15">
        <v>0</v>
      </c>
      <c r="K94" s="73">
        <f t="shared" si="6"/>
        <v>34</v>
      </c>
      <c r="L94" s="80"/>
      <c r="M94" s="15">
        <v>12</v>
      </c>
      <c r="N94" s="15">
        <v>0</v>
      </c>
      <c r="O94" s="15">
        <v>0</v>
      </c>
      <c r="P94" s="15">
        <v>20</v>
      </c>
      <c r="Q94" s="41">
        <f t="shared" si="4"/>
        <v>32</v>
      </c>
      <c r="R94" s="15">
        <v>0</v>
      </c>
      <c r="S94" s="73">
        <f t="shared" si="7"/>
        <v>32</v>
      </c>
      <c r="T94" s="80"/>
    </row>
    <row r="95" spans="1:20" ht="14.25" customHeight="1" x14ac:dyDescent="0.3">
      <c r="A95" t="s">
        <v>355</v>
      </c>
      <c r="B95" s="60" t="s">
        <v>356</v>
      </c>
      <c r="C95" t="s">
        <v>195</v>
      </c>
      <c r="D95" s="15">
        <v>8</v>
      </c>
      <c r="E95" s="15">
        <v>0</v>
      </c>
      <c r="F95" s="15">
        <v>0</v>
      </c>
      <c r="G95" s="15">
        <v>0</v>
      </c>
      <c r="H95" s="15">
        <v>0</v>
      </c>
      <c r="I95" s="41">
        <f t="shared" si="5"/>
        <v>8</v>
      </c>
      <c r="J95" s="15">
        <v>0</v>
      </c>
      <c r="K95" s="73">
        <f t="shared" si="6"/>
        <v>8</v>
      </c>
      <c r="L95" s="80"/>
      <c r="M95" s="15">
        <v>32</v>
      </c>
      <c r="N95" s="15">
        <v>0</v>
      </c>
      <c r="O95" s="15">
        <v>0</v>
      </c>
      <c r="P95" s="15">
        <v>0</v>
      </c>
      <c r="Q95" s="41">
        <f t="shared" si="4"/>
        <v>32</v>
      </c>
      <c r="R95" s="15">
        <v>0</v>
      </c>
      <c r="S95" s="73">
        <f t="shared" si="7"/>
        <v>32</v>
      </c>
      <c r="T95" s="80"/>
    </row>
    <row r="96" spans="1:20" ht="14.25" customHeight="1" x14ac:dyDescent="0.3">
      <c r="A96" t="s">
        <v>357</v>
      </c>
      <c r="B96" s="60" t="s">
        <v>358</v>
      </c>
      <c r="C96" t="s">
        <v>201</v>
      </c>
      <c r="D96" s="15">
        <v>53</v>
      </c>
      <c r="E96" s="15">
        <v>0</v>
      </c>
      <c r="F96" s="15">
        <v>0</v>
      </c>
      <c r="G96" s="15">
        <v>36</v>
      </c>
      <c r="H96" s="15">
        <v>0</v>
      </c>
      <c r="I96" s="41">
        <f t="shared" si="5"/>
        <v>89</v>
      </c>
      <c r="J96" s="15">
        <v>0</v>
      </c>
      <c r="K96" s="73">
        <f t="shared" si="6"/>
        <v>89</v>
      </c>
      <c r="L96" s="80"/>
      <c r="M96" s="15">
        <v>59</v>
      </c>
      <c r="N96" s="15">
        <v>0</v>
      </c>
      <c r="O96" s="15">
        <v>0</v>
      </c>
      <c r="P96" s="15">
        <v>31</v>
      </c>
      <c r="Q96" s="41">
        <f t="shared" si="4"/>
        <v>90</v>
      </c>
      <c r="R96" s="15">
        <v>0</v>
      </c>
      <c r="S96" s="73">
        <f t="shared" si="7"/>
        <v>90</v>
      </c>
      <c r="T96" s="80"/>
    </row>
    <row r="97" spans="1:20" ht="14.25" customHeight="1" x14ac:dyDescent="0.3">
      <c r="A97" t="s">
        <v>359</v>
      </c>
      <c r="B97" s="60" t="s">
        <v>360</v>
      </c>
      <c r="C97" t="s">
        <v>243</v>
      </c>
      <c r="D97" s="15">
        <v>16</v>
      </c>
      <c r="E97" s="15">
        <v>10</v>
      </c>
      <c r="F97" s="15">
        <v>0</v>
      </c>
      <c r="G97" s="15">
        <v>14</v>
      </c>
      <c r="H97" s="15">
        <v>0</v>
      </c>
      <c r="I97" s="41">
        <f t="shared" si="5"/>
        <v>40</v>
      </c>
      <c r="J97" s="15">
        <v>0</v>
      </c>
      <c r="K97" s="73">
        <f t="shared" si="6"/>
        <v>40</v>
      </c>
      <c r="L97" s="80"/>
      <c r="M97" s="15">
        <v>16</v>
      </c>
      <c r="N97" s="15">
        <v>49</v>
      </c>
      <c r="O97" s="15">
        <v>2</v>
      </c>
      <c r="P97" s="15">
        <v>14</v>
      </c>
      <c r="Q97" s="41">
        <f t="shared" si="4"/>
        <v>81</v>
      </c>
      <c r="R97" s="15">
        <v>10</v>
      </c>
      <c r="S97" s="73">
        <f t="shared" si="7"/>
        <v>91</v>
      </c>
      <c r="T97" s="80"/>
    </row>
    <row r="98" spans="1:20" ht="14.25" customHeight="1" x14ac:dyDescent="0.3">
      <c r="A98" t="s">
        <v>361</v>
      </c>
      <c r="B98" s="60" t="s">
        <v>362</v>
      </c>
      <c r="C98" t="s">
        <v>195</v>
      </c>
      <c r="D98" s="15">
        <v>3</v>
      </c>
      <c r="E98" s="15">
        <v>20</v>
      </c>
      <c r="F98" s="15">
        <v>0</v>
      </c>
      <c r="G98" s="15">
        <v>0</v>
      </c>
      <c r="H98" s="15">
        <v>0</v>
      </c>
      <c r="I98" s="41">
        <f t="shared" si="5"/>
        <v>23</v>
      </c>
      <c r="J98" s="15">
        <v>0</v>
      </c>
      <c r="K98" s="73">
        <f t="shared" si="6"/>
        <v>23</v>
      </c>
      <c r="L98" s="80"/>
      <c r="M98" s="15">
        <v>0</v>
      </c>
      <c r="N98" s="15">
        <v>0</v>
      </c>
      <c r="O98" s="15">
        <v>0</v>
      </c>
      <c r="P98" s="15">
        <v>10</v>
      </c>
      <c r="Q98" s="41">
        <f t="shared" si="4"/>
        <v>10</v>
      </c>
      <c r="R98" s="15">
        <v>51</v>
      </c>
      <c r="S98" s="73">
        <f t="shared" si="7"/>
        <v>61</v>
      </c>
      <c r="T98" s="80"/>
    </row>
    <row r="99" spans="1:20" ht="14.25" customHeight="1" x14ac:dyDescent="0.3">
      <c r="A99" t="s">
        <v>363</v>
      </c>
      <c r="B99" s="60" t="s">
        <v>364</v>
      </c>
      <c r="C99" t="s">
        <v>212</v>
      </c>
      <c r="D99" s="15">
        <v>0</v>
      </c>
      <c r="E99" s="15">
        <v>0</v>
      </c>
      <c r="F99" s="15">
        <v>0</v>
      </c>
      <c r="G99" s="15">
        <v>44</v>
      </c>
      <c r="H99" s="15">
        <v>40</v>
      </c>
      <c r="I99" s="41">
        <f t="shared" si="5"/>
        <v>84</v>
      </c>
      <c r="J99" s="15">
        <v>0</v>
      </c>
      <c r="K99" s="73">
        <f t="shared" si="6"/>
        <v>84</v>
      </c>
      <c r="L99" s="80"/>
      <c r="M99" s="15">
        <v>97</v>
      </c>
      <c r="N99" s="15">
        <v>0</v>
      </c>
      <c r="O99" s="15">
        <v>0</v>
      </c>
      <c r="P99" s="15">
        <v>7</v>
      </c>
      <c r="Q99" s="41">
        <f t="shared" si="4"/>
        <v>104</v>
      </c>
      <c r="R99" s="15">
        <v>0</v>
      </c>
      <c r="S99" s="73">
        <f t="shared" si="7"/>
        <v>104</v>
      </c>
      <c r="T99" s="80"/>
    </row>
    <row r="100" spans="1:20" ht="14.25" customHeight="1" x14ac:dyDescent="0.3">
      <c r="A100" t="s">
        <v>814</v>
      </c>
      <c r="B100" s="60" t="s">
        <v>815</v>
      </c>
      <c r="C100" t="s">
        <v>212</v>
      </c>
      <c r="D100" s="15">
        <v>0</v>
      </c>
      <c r="E100" s="15">
        <v>0</v>
      </c>
      <c r="F100" s="15">
        <v>0</v>
      </c>
      <c r="G100" s="15">
        <v>0</v>
      </c>
      <c r="H100" s="15">
        <v>0</v>
      </c>
      <c r="I100" s="41">
        <f t="shared" si="5"/>
        <v>0</v>
      </c>
      <c r="J100" s="15">
        <v>0</v>
      </c>
      <c r="K100" s="73">
        <f t="shared" si="6"/>
        <v>0</v>
      </c>
      <c r="L100" s="80"/>
      <c r="M100" s="15">
        <v>0</v>
      </c>
      <c r="N100" s="15">
        <v>0</v>
      </c>
      <c r="O100" s="15">
        <v>0</v>
      </c>
      <c r="P100" s="15">
        <v>0</v>
      </c>
      <c r="Q100" s="41">
        <f t="shared" si="4"/>
        <v>0</v>
      </c>
      <c r="R100" s="15">
        <v>0</v>
      </c>
      <c r="S100" s="73">
        <f t="shared" si="7"/>
        <v>0</v>
      </c>
      <c r="T100" s="80"/>
    </row>
    <row r="101" spans="1:20" ht="14.25" customHeight="1" x14ac:dyDescent="0.3">
      <c r="A101" t="s">
        <v>367</v>
      </c>
      <c r="B101" s="60" t="s">
        <v>368</v>
      </c>
      <c r="C101" t="s">
        <v>243</v>
      </c>
      <c r="D101" s="15">
        <v>0</v>
      </c>
      <c r="E101" s="15">
        <v>0</v>
      </c>
      <c r="F101" s="15">
        <v>0</v>
      </c>
      <c r="G101" s="15">
        <v>0</v>
      </c>
      <c r="H101" s="15">
        <v>0</v>
      </c>
      <c r="I101" s="41">
        <f t="shared" si="5"/>
        <v>0</v>
      </c>
      <c r="J101" s="15">
        <v>10</v>
      </c>
      <c r="K101" s="73">
        <f t="shared" si="6"/>
        <v>10</v>
      </c>
      <c r="L101" s="80"/>
      <c r="M101" s="15">
        <v>14</v>
      </c>
      <c r="N101" s="15">
        <v>0</v>
      </c>
      <c r="O101" s="15">
        <v>0</v>
      </c>
      <c r="P101" s="15">
        <v>0</v>
      </c>
      <c r="Q101" s="41">
        <f t="shared" si="4"/>
        <v>14</v>
      </c>
      <c r="R101" s="15">
        <v>10</v>
      </c>
      <c r="S101" s="73">
        <f t="shared" si="7"/>
        <v>24</v>
      </c>
      <c r="T101" s="80"/>
    </row>
    <row r="102" spans="1:20" ht="14.25" customHeight="1" x14ac:dyDescent="0.3">
      <c r="A102" t="s">
        <v>369</v>
      </c>
      <c r="B102" s="60" t="s">
        <v>370</v>
      </c>
      <c r="C102" t="s">
        <v>198</v>
      </c>
      <c r="D102" s="15">
        <v>113</v>
      </c>
      <c r="E102" s="15">
        <v>0</v>
      </c>
      <c r="F102" s="15">
        <v>0</v>
      </c>
      <c r="G102" s="15">
        <v>58</v>
      </c>
      <c r="H102" s="15">
        <v>0</v>
      </c>
      <c r="I102" s="41">
        <f t="shared" si="5"/>
        <v>171</v>
      </c>
      <c r="J102" s="15">
        <v>65</v>
      </c>
      <c r="K102" s="73">
        <f t="shared" si="6"/>
        <v>236</v>
      </c>
      <c r="L102" s="80"/>
      <c r="M102" s="15">
        <v>124</v>
      </c>
      <c r="N102" s="15">
        <v>0</v>
      </c>
      <c r="O102" s="15">
        <v>0</v>
      </c>
      <c r="P102" s="15">
        <v>35</v>
      </c>
      <c r="Q102" s="41">
        <f t="shared" si="4"/>
        <v>159</v>
      </c>
      <c r="R102" s="15">
        <v>15</v>
      </c>
      <c r="S102" s="73">
        <f t="shared" si="7"/>
        <v>174</v>
      </c>
      <c r="T102" s="80"/>
    </row>
    <row r="103" spans="1:20" ht="14.25" customHeight="1" x14ac:dyDescent="0.3">
      <c r="A103" t="s">
        <v>371</v>
      </c>
      <c r="B103" s="60" t="s">
        <v>372</v>
      </c>
      <c r="C103" t="s">
        <v>308</v>
      </c>
      <c r="D103" s="15">
        <v>41</v>
      </c>
      <c r="E103" s="15">
        <v>0</v>
      </c>
      <c r="F103" s="15">
        <v>0</v>
      </c>
      <c r="G103" s="15">
        <v>30</v>
      </c>
      <c r="H103" s="15">
        <v>88</v>
      </c>
      <c r="I103" s="41">
        <f t="shared" si="5"/>
        <v>159</v>
      </c>
      <c r="J103" s="15">
        <v>69</v>
      </c>
      <c r="K103" s="73">
        <f t="shared" si="6"/>
        <v>228</v>
      </c>
      <c r="L103" s="80"/>
      <c r="M103" s="15">
        <v>98</v>
      </c>
      <c r="N103" s="15">
        <v>0</v>
      </c>
      <c r="O103" s="15">
        <v>0</v>
      </c>
      <c r="P103" s="15">
        <v>36</v>
      </c>
      <c r="Q103" s="41">
        <f t="shared" si="4"/>
        <v>134</v>
      </c>
      <c r="R103" s="15">
        <v>0</v>
      </c>
      <c r="S103" s="73">
        <f t="shared" si="7"/>
        <v>134</v>
      </c>
      <c r="T103" s="80"/>
    </row>
    <row r="104" spans="1:20" ht="14.25" customHeight="1" x14ac:dyDescent="0.3">
      <c r="A104" t="s">
        <v>373</v>
      </c>
      <c r="B104" s="60" t="s">
        <v>374</v>
      </c>
      <c r="C104" t="s">
        <v>201</v>
      </c>
      <c r="D104" s="15">
        <v>8</v>
      </c>
      <c r="E104" s="15">
        <v>0</v>
      </c>
      <c r="F104" s="15">
        <v>0</v>
      </c>
      <c r="G104" s="15">
        <v>0</v>
      </c>
      <c r="H104" s="15">
        <v>44</v>
      </c>
      <c r="I104" s="41">
        <f t="shared" si="5"/>
        <v>52</v>
      </c>
      <c r="J104" s="15">
        <v>0</v>
      </c>
      <c r="K104" s="73">
        <f t="shared" si="6"/>
        <v>52</v>
      </c>
      <c r="L104" s="80"/>
      <c r="M104" s="15">
        <v>8</v>
      </c>
      <c r="N104" s="15">
        <v>0</v>
      </c>
      <c r="O104" s="15">
        <v>0</v>
      </c>
      <c r="P104" s="15">
        <v>0</v>
      </c>
      <c r="Q104" s="41">
        <f t="shared" si="4"/>
        <v>8</v>
      </c>
      <c r="R104" s="15">
        <v>81</v>
      </c>
      <c r="S104" s="73">
        <f t="shared" si="7"/>
        <v>89</v>
      </c>
      <c r="T104" s="80"/>
    </row>
    <row r="105" spans="1:20" ht="14.25" customHeight="1" x14ac:dyDescent="0.3">
      <c r="A105" t="s">
        <v>375</v>
      </c>
      <c r="B105" s="60" t="s">
        <v>376</v>
      </c>
      <c r="C105" t="s">
        <v>243</v>
      </c>
      <c r="D105" s="15">
        <v>96</v>
      </c>
      <c r="E105" s="15">
        <v>0</v>
      </c>
      <c r="F105" s="15">
        <v>0</v>
      </c>
      <c r="G105" s="15">
        <v>31</v>
      </c>
      <c r="H105" s="15">
        <v>164</v>
      </c>
      <c r="I105" s="41">
        <f t="shared" si="5"/>
        <v>291</v>
      </c>
      <c r="J105" s="15">
        <v>42</v>
      </c>
      <c r="K105" s="73">
        <f t="shared" si="6"/>
        <v>333</v>
      </c>
      <c r="L105" s="80"/>
      <c r="M105" s="15">
        <v>130</v>
      </c>
      <c r="N105" s="15">
        <v>8</v>
      </c>
      <c r="O105" s="15">
        <v>0</v>
      </c>
      <c r="P105" s="15">
        <v>42</v>
      </c>
      <c r="Q105" s="41">
        <f t="shared" si="4"/>
        <v>180</v>
      </c>
      <c r="R105" s="15">
        <v>0</v>
      </c>
      <c r="S105" s="73">
        <f t="shared" si="7"/>
        <v>180</v>
      </c>
      <c r="T105" s="80"/>
    </row>
    <row r="106" spans="1:20" ht="14.25" customHeight="1" x14ac:dyDescent="0.3">
      <c r="A106" t="s">
        <v>756</v>
      </c>
      <c r="B106" s="60" t="s">
        <v>757</v>
      </c>
      <c r="C106" t="s">
        <v>195</v>
      </c>
      <c r="D106" s="15">
        <v>0</v>
      </c>
      <c r="E106" s="15">
        <v>0</v>
      </c>
      <c r="F106" s="15">
        <v>0</v>
      </c>
      <c r="G106" s="15">
        <v>9</v>
      </c>
      <c r="H106" s="15">
        <v>45</v>
      </c>
      <c r="I106" s="41">
        <f t="shared" si="5"/>
        <v>54</v>
      </c>
      <c r="J106" s="15">
        <v>0</v>
      </c>
      <c r="K106" s="73">
        <f t="shared" si="6"/>
        <v>54</v>
      </c>
      <c r="L106" s="80"/>
      <c r="M106" s="15">
        <v>0</v>
      </c>
      <c r="N106" s="15">
        <v>0</v>
      </c>
      <c r="O106" s="15">
        <v>0</v>
      </c>
      <c r="P106" s="15">
        <v>3</v>
      </c>
      <c r="Q106" s="41">
        <f t="shared" si="4"/>
        <v>3</v>
      </c>
      <c r="R106" s="15">
        <v>0</v>
      </c>
      <c r="S106" s="73">
        <f t="shared" si="7"/>
        <v>3</v>
      </c>
      <c r="T106" s="80"/>
    </row>
    <row r="107" spans="1:20" ht="14.25" customHeight="1" x14ac:dyDescent="0.3">
      <c r="A107" t="s">
        <v>377</v>
      </c>
      <c r="B107" s="60" t="s">
        <v>378</v>
      </c>
      <c r="C107" t="s">
        <v>195</v>
      </c>
      <c r="D107" s="15">
        <v>0</v>
      </c>
      <c r="E107" s="15">
        <v>6</v>
      </c>
      <c r="F107" s="15">
        <v>0</v>
      </c>
      <c r="G107" s="15">
        <v>244</v>
      </c>
      <c r="H107" s="15">
        <v>42</v>
      </c>
      <c r="I107" s="41">
        <f t="shared" si="5"/>
        <v>292</v>
      </c>
      <c r="J107" s="15">
        <v>374</v>
      </c>
      <c r="K107" s="73">
        <f t="shared" si="6"/>
        <v>666</v>
      </c>
      <c r="L107" s="80"/>
      <c r="M107" s="15">
        <v>0</v>
      </c>
      <c r="N107" s="15">
        <v>0</v>
      </c>
      <c r="O107" s="15">
        <v>0</v>
      </c>
      <c r="P107" s="15">
        <v>46</v>
      </c>
      <c r="Q107" s="41">
        <f t="shared" si="4"/>
        <v>46</v>
      </c>
      <c r="R107" s="15">
        <v>5</v>
      </c>
      <c r="S107" s="73">
        <f t="shared" si="7"/>
        <v>51</v>
      </c>
      <c r="T107" s="80"/>
    </row>
    <row r="108" spans="1:20" ht="14.25" customHeight="1" x14ac:dyDescent="0.3">
      <c r="A108" t="s">
        <v>379</v>
      </c>
      <c r="B108" s="60" t="s">
        <v>380</v>
      </c>
      <c r="C108" t="s">
        <v>212</v>
      </c>
      <c r="D108" s="15">
        <v>18</v>
      </c>
      <c r="E108" s="15">
        <v>0</v>
      </c>
      <c r="F108" s="15">
        <v>0</v>
      </c>
      <c r="G108" s="15">
        <v>6</v>
      </c>
      <c r="H108" s="15">
        <v>0</v>
      </c>
      <c r="I108" s="41">
        <f t="shared" si="5"/>
        <v>24</v>
      </c>
      <c r="J108" s="15">
        <v>0</v>
      </c>
      <c r="K108" s="73">
        <f t="shared" si="6"/>
        <v>24</v>
      </c>
      <c r="L108" s="80"/>
      <c r="M108" s="15">
        <v>0</v>
      </c>
      <c r="N108" s="15">
        <v>0</v>
      </c>
      <c r="O108" s="15">
        <v>0</v>
      </c>
      <c r="P108" s="15">
        <v>0</v>
      </c>
      <c r="Q108" s="41">
        <f t="shared" si="4"/>
        <v>0</v>
      </c>
      <c r="R108" s="15">
        <v>0</v>
      </c>
      <c r="S108" s="73">
        <f t="shared" si="7"/>
        <v>0</v>
      </c>
      <c r="T108" s="80"/>
    </row>
    <row r="109" spans="1:20" ht="14.25" customHeight="1" x14ac:dyDescent="0.3">
      <c r="A109" t="s">
        <v>381</v>
      </c>
      <c r="B109" s="60" t="s">
        <v>382</v>
      </c>
      <c r="C109" t="s">
        <v>195</v>
      </c>
      <c r="D109" s="15">
        <v>42</v>
      </c>
      <c r="E109" s="15">
        <v>0</v>
      </c>
      <c r="F109" s="15">
        <v>0</v>
      </c>
      <c r="G109" s="15">
        <v>18</v>
      </c>
      <c r="H109" s="15">
        <v>0</v>
      </c>
      <c r="I109" s="41">
        <f t="shared" si="5"/>
        <v>60</v>
      </c>
      <c r="J109" s="15">
        <v>0</v>
      </c>
      <c r="K109" s="73">
        <f t="shared" si="6"/>
        <v>60</v>
      </c>
      <c r="L109" s="80"/>
      <c r="M109" s="15">
        <v>12</v>
      </c>
      <c r="N109" s="15">
        <v>0</v>
      </c>
      <c r="O109" s="15">
        <v>0</v>
      </c>
      <c r="P109" s="15">
        <v>8</v>
      </c>
      <c r="Q109" s="41">
        <f t="shared" si="4"/>
        <v>20</v>
      </c>
      <c r="R109" s="15">
        <v>0</v>
      </c>
      <c r="S109" s="73">
        <f t="shared" si="7"/>
        <v>20</v>
      </c>
      <c r="T109" s="80"/>
    </row>
    <row r="110" spans="1:20" ht="14.25" customHeight="1" x14ac:dyDescent="0.3">
      <c r="A110" t="s">
        <v>383</v>
      </c>
      <c r="B110" s="60" t="s">
        <v>384</v>
      </c>
      <c r="C110" t="s">
        <v>198</v>
      </c>
      <c r="D110" s="15">
        <v>68</v>
      </c>
      <c r="E110" s="15">
        <v>0</v>
      </c>
      <c r="F110" s="15">
        <v>0</v>
      </c>
      <c r="G110" s="15">
        <v>131</v>
      </c>
      <c r="H110" s="15">
        <v>0</v>
      </c>
      <c r="I110" s="41">
        <f t="shared" si="5"/>
        <v>199</v>
      </c>
      <c r="J110" s="15">
        <v>0</v>
      </c>
      <c r="K110" s="73">
        <f t="shared" si="6"/>
        <v>199</v>
      </c>
      <c r="L110" s="80"/>
      <c r="M110" s="15">
        <v>10</v>
      </c>
      <c r="N110" s="15">
        <v>0</v>
      </c>
      <c r="O110" s="15">
        <v>0</v>
      </c>
      <c r="P110" s="15">
        <v>51</v>
      </c>
      <c r="Q110" s="41">
        <f t="shared" si="4"/>
        <v>61</v>
      </c>
      <c r="R110" s="15">
        <v>148</v>
      </c>
      <c r="S110" s="73">
        <f t="shared" si="7"/>
        <v>209</v>
      </c>
      <c r="T110" s="80"/>
    </row>
    <row r="111" spans="1:20" ht="14.25" customHeight="1" x14ac:dyDescent="0.3">
      <c r="A111" t="s">
        <v>385</v>
      </c>
      <c r="B111" s="60" t="s">
        <v>386</v>
      </c>
      <c r="C111" t="s">
        <v>215</v>
      </c>
      <c r="D111" s="15">
        <v>55</v>
      </c>
      <c r="E111" s="15">
        <v>0</v>
      </c>
      <c r="F111" s="15">
        <v>0</v>
      </c>
      <c r="G111" s="15">
        <v>64</v>
      </c>
      <c r="H111" s="15">
        <v>0</v>
      </c>
      <c r="I111" s="41">
        <f t="shared" si="5"/>
        <v>119</v>
      </c>
      <c r="J111" s="15">
        <v>0</v>
      </c>
      <c r="K111" s="73">
        <f t="shared" si="6"/>
        <v>119</v>
      </c>
      <c r="L111" s="80"/>
      <c r="M111" s="15">
        <v>57</v>
      </c>
      <c r="N111" s="15">
        <v>45</v>
      </c>
      <c r="O111" s="15">
        <v>0</v>
      </c>
      <c r="P111" s="15">
        <v>62</v>
      </c>
      <c r="Q111" s="41">
        <f t="shared" si="4"/>
        <v>164</v>
      </c>
      <c r="R111" s="15">
        <v>36</v>
      </c>
      <c r="S111" s="73">
        <f t="shared" si="7"/>
        <v>200</v>
      </c>
      <c r="T111" s="80"/>
    </row>
    <row r="112" spans="1:20" ht="14.25" customHeight="1" x14ac:dyDescent="0.3">
      <c r="A112" t="s">
        <v>387</v>
      </c>
      <c r="B112" s="60" t="s">
        <v>388</v>
      </c>
      <c r="C112" t="s">
        <v>201</v>
      </c>
      <c r="D112" s="15">
        <v>41</v>
      </c>
      <c r="E112" s="15">
        <v>0</v>
      </c>
      <c r="F112" s="15">
        <v>0</v>
      </c>
      <c r="G112" s="15">
        <v>16</v>
      </c>
      <c r="H112" s="15">
        <v>0</v>
      </c>
      <c r="I112" s="41">
        <f t="shared" si="5"/>
        <v>57</v>
      </c>
      <c r="J112" s="15">
        <v>0</v>
      </c>
      <c r="K112" s="73">
        <f t="shared" si="6"/>
        <v>57</v>
      </c>
      <c r="L112" s="80"/>
      <c r="M112" s="15">
        <v>30</v>
      </c>
      <c r="N112" s="15">
        <v>0</v>
      </c>
      <c r="O112" s="15">
        <v>0</v>
      </c>
      <c r="P112" s="15">
        <v>13</v>
      </c>
      <c r="Q112" s="41">
        <f t="shared" si="4"/>
        <v>43</v>
      </c>
      <c r="R112" s="15">
        <v>21</v>
      </c>
      <c r="S112" s="73">
        <f t="shared" si="7"/>
        <v>64</v>
      </c>
      <c r="T112" s="80"/>
    </row>
    <row r="113" spans="1:20" ht="14.25" customHeight="1" x14ac:dyDescent="0.3">
      <c r="A113" t="s">
        <v>389</v>
      </c>
      <c r="B113" s="60" t="s">
        <v>390</v>
      </c>
      <c r="C113" t="s">
        <v>212</v>
      </c>
      <c r="D113" s="15">
        <v>0</v>
      </c>
      <c r="E113" s="15">
        <v>43</v>
      </c>
      <c r="F113" s="15">
        <v>0</v>
      </c>
      <c r="G113" s="15">
        <v>4</v>
      </c>
      <c r="H113" s="15">
        <v>0</v>
      </c>
      <c r="I113" s="41">
        <f t="shared" si="5"/>
        <v>47</v>
      </c>
      <c r="J113" s="15">
        <v>74</v>
      </c>
      <c r="K113" s="73">
        <f t="shared" si="6"/>
        <v>121</v>
      </c>
      <c r="L113" s="80"/>
      <c r="M113" s="15">
        <v>0</v>
      </c>
      <c r="N113" s="15">
        <v>5</v>
      </c>
      <c r="O113" s="15">
        <v>0</v>
      </c>
      <c r="P113" s="15">
        <v>12</v>
      </c>
      <c r="Q113" s="41">
        <f t="shared" si="4"/>
        <v>17</v>
      </c>
      <c r="R113" s="15">
        <v>29</v>
      </c>
      <c r="S113" s="73">
        <f t="shared" si="7"/>
        <v>46</v>
      </c>
      <c r="T113" s="80"/>
    </row>
    <row r="114" spans="1:20" ht="14.25" customHeight="1" x14ac:dyDescent="0.3">
      <c r="A114" t="s">
        <v>391</v>
      </c>
      <c r="B114" s="60" t="s">
        <v>392</v>
      </c>
      <c r="C114" t="s">
        <v>215</v>
      </c>
      <c r="D114" s="15">
        <v>79</v>
      </c>
      <c r="E114" s="15">
        <v>8</v>
      </c>
      <c r="F114" s="15">
        <v>0</v>
      </c>
      <c r="G114" s="15">
        <v>41</v>
      </c>
      <c r="H114" s="15">
        <v>0</v>
      </c>
      <c r="I114" s="41">
        <f t="shared" si="5"/>
        <v>128</v>
      </c>
      <c r="J114" s="15">
        <v>24</v>
      </c>
      <c r="K114" s="73">
        <f t="shared" si="6"/>
        <v>152</v>
      </c>
      <c r="L114" s="80"/>
      <c r="M114" s="15">
        <v>88</v>
      </c>
      <c r="N114" s="15">
        <v>5</v>
      </c>
      <c r="O114" s="15">
        <v>0</v>
      </c>
      <c r="P114" s="15">
        <v>59</v>
      </c>
      <c r="Q114" s="41">
        <f t="shared" si="4"/>
        <v>152</v>
      </c>
      <c r="R114" s="15">
        <v>37</v>
      </c>
      <c r="S114" s="73">
        <f t="shared" si="7"/>
        <v>189</v>
      </c>
      <c r="T114" s="80"/>
    </row>
    <row r="115" spans="1:20" ht="14.25" customHeight="1" x14ac:dyDescent="0.3">
      <c r="A115" t="s">
        <v>393</v>
      </c>
      <c r="B115" s="60" t="s">
        <v>394</v>
      </c>
      <c r="C115" t="s">
        <v>195</v>
      </c>
      <c r="D115" s="15">
        <v>29</v>
      </c>
      <c r="E115" s="15">
        <v>0</v>
      </c>
      <c r="F115" s="15">
        <v>0</v>
      </c>
      <c r="G115" s="15">
        <v>0</v>
      </c>
      <c r="H115" s="15">
        <v>0</v>
      </c>
      <c r="I115" s="41">
        <f t="shared" si="5"/>
        <v>29</v>
      </c>
      <c r="J115" s="15">
        <v>0</v>
      </c>
      <c r="K115" s="73">
        <f t="shared" si="6"/>
        <v>29</v>
      </c>
      <c r="L115" s="80"/>
      <c r="M115" s="15">
        <v>55</v>
      </c>
      <c r="N115" s="15">
        <v>0</v>
      </c>
      <c r="O115" s="15">
        <v>0</v>
      </c>
      <c r="P115" s="15">
        <v>0</v>
      </c>
      <c r="Q115" s="41">
        <f t="shared" si="4"/>
        <v>55</v>
      </c>
      <c r="R115" s="15">
        <v>0</v>
      </c>
      <c r="S115" s="73">
        <f t="shared" si="7"/>
        <v>55</v>
      </c>
      <c r="T115" s="80"/>
    </row>
    <row r="116" spans="1:20" ht="14.25" customHeight="1" x14ac:dyDescent="0.3">
      <c r="A116" t="s">
        <v>395</v>
      </c>
      <c r="B116" s="60" t="s">
        <v>396</v>
      </c>
      <c r="C116" t="s">
        <v>308</v>
      </c>
      <c r="D116" s="15">
        <v>30</v>
      </c>
      <c r="E116" s="15">
        <v>0</v>
      </c>
      <c r="F116" s="15">
        <v>0</v>
      </c>
      <c r="G116" s="15">
        <v>37</v>
      </c>
      <c r="H116" s="15">
        <v>0</v>
      </c>
      <c r="I116" s="41">
        <f t="shared" si="5"/>
        <v>67</v>
      </c>
      <c r="J116" s="15">
        <v>0</v>
      </c>
      <c r="K116" s="73">
        <f t="shared" si="6"/>
        <v>67</v>
      </c>
      <c r="L116" s="80"/>
      <c r="M116" s="15">
        <v>39</v>
      </c>
      <c r="N116" s="15">
        <v>0</v>
      </c>
      <c r="O116" s="15">
        <v>0</v>
      </c>
      <c r="P116" s="15">
        <v>8</v>
      </c>
      <c r="Q116" s="41">
        <f t="shared" si="4"/>
        <v>47</v>
      </c>
      <c r="R116" s="15">
        <v>4</v>
      </c>
      <c r="S116" s="73">
        <f t="shared" si="7"/>
        <v>51</v>
      </c>
      <c r="T116" s="80"/>
    </row>
    <row r="117" spans="1:20" ht="14.25" customHeight="1" x14ac:dyDescent="0.3">
      <c r="A117" t="s">
        <v>397</v>
      </c>
      <c r="B117" s="60" t="s">
        <v>398</v>
      </c>
      <c r="C117" t="s">
        <v>195</v>
      </c>
      <c r="D117" s="15">
        <v>16</v>
      </c>
      <c r="E117" s="15">
        <v>0</v>
      </c>
      <c r="F117" s="15">
        <v>0</v>
      </c>
      <c r="G117" s="15">
        <v>12</v>
      </c>
      <c r="H117" s="15">
        <v>21</v>
      </c>
      <c r="I117" s="41">
        <f t="shared" si="5"/>
        <v>49</v>
      </c>
      <c r="J117" s="15">
        <v>0</v>
      </c>
      <c r="K117" s="73">
        <f t="shared" si="6"/>
        <v>49</v>
      </c>
      <c r="L117" s="80"/>
      <c r="M117" s="15">
        <v>16</v>
      </c>
      <c r="N117" s="15">
        <v>0</v>
      </c>
      <c r="O117" s="15">
        <v>0</v>
      </c>
      <c r="P117" s="15">
        <v>0</v>
      </c>
      <c r="Q117" s="41">
        <f t="shared" si="4"/>
        <v>16</v>
      </c>
      <c r="R117" s="15">
        <v>0</v>
      </c>
      <c r="S117" s="73">
        <f t="shared" si="7"/>
        <v>16</v>
      </c>
      <c r="T117" s="80"/>
    </row>
    <row r="118" spans="1:20" ht="14.25" customHeight="1" x14ac:dyDescent="0.3">
      <c r="A118" t="s">
        <v>399</v>
      </c>
      <c r="B118" s="60" t="s">
        <v>400</v>
      </c>
      <c r="C118" t="s">
        <v>195</v>
      </c>
      <c r="D118" s="15">
        <v>25</v>
      </c>
      <c r="E118" s="15">
        <v>0</v>
      </c>
      <c r="F118" s="15">
        <v>0</v>
      </c>
      <c r="G118" s="15">
        <v>13</v>
      </c>
      <c r="H118" s="15">
        <v>30</v>
      </c>
      <c r="I118" s="41">
        <f t="shared" si="5"/>
        <v>68</v>
      </c>
      <c r="J118" s="15">
        <v>0</v>
      </c>
      <c r="K118" s="73">
        <f t="shared" si="6"/>
        <v>68</v>
      </c>
      <c r="L118" s="80"/>
      <c r="M118" s="15">
        <v>25</v>
      </c>
      <c r="N118" s="15">
        <v>0</v>
      </c>
      <c r="O118" s="15">
        <v>0</v>
      </c>
      <c r="P118" s="15">
        <v>13</v>
      </c>
      <c r="Q118" s="41">
        <f t="shared" si="4"/>
        <v>38</v>
      </c>
      <c r="R118" s="15">
        <v>0</v>
      </c>
      <c r="S118" s="73">
        <f t="shared" si="7"/>
        <v>38</v>
      </c>
      <c r="T118" s="80"/>
    </row>
    <row r="119" spans="1:20" ht="14.25" customHeight="1" x14ac:dyDescent="0.3">
      <c r="A119" t="s">
        <v>401</v>
      </c>
      <c r="B119" s="60" t="s">
        <v>402</v>
      </c>
      <c r="C119" t="s">
        <v>228</v>
      </c>
      <c r="D119" s="15">
        <v>52</v>
      </c>
      <c r="E119" s="15">
        <v>0</v>
      </c>
      <c r="F119" s="15">
        <v>0</v>
      </c>
      <c r="G119" s="15">
        <v>53</v>
      </c>
      <c r="H119" s="15">
        <v>42</v>
      </c>
      <c r="I119" s="41">
        <f t="shared" si="5"/>
        <v>147</v>
      </c>
      <c r="J119" s="15">
        <v>0</v>
      </c>
      <c r="K119" s="73">
        <f t="shared" si="6"/>
        <v>147</v>
      </c>
      <c r="L119" s="80"/>
      <c r="M119" s="15">
        <v>75</v>
      </c>
      <c r="N119" s="15">
        <v>0</v>
      </c>
      <c r="O119" s="15">
        <v>0</v>
      </c>
      <c r="P119" s="15">
        <v>7</v>
      </c>
      <c r="Q119" s="41">
        <f t="shared" si="4"/>
        <v>82</v>
      </c>
      <c r="R119" s="15">
        <v>0</v>
      </c>
      <c r="S119" s="73">
        <f t="shared" si="7"/>
        <v>82</v>
      </c>
      <c r="T119" s="80"/>
    </row>
    <row r="120" spans="1:20" ht="14.25" customHeight="1" x14ac:dyDescent="0.3">
      <c r="A120" t="s">
        <v>403</v>
      </c>
      <c r="B120" s="60" t="s">
        <v>404</v>
      </c>
      <c r="C120" t="s">
        <v>212</v>
      </c>
      <c r="D120" s="15">
        <v>5</v>
      </c>
      <c r="E120" s="15">
        <v>0</v>
      </c>
      <c r="F120" s="15">
        <v>0</v>
      </c>
      <c r="G120" s="15">
        <v>60</v>
      </c>
      <c r="H120" s="15">
        <v>0</v>
      </c>
      <c r="I120" s="41">
        <f t="shared" si="5"/>
        <v>65</v>
      </c>
      <c r="J120" s="15">
        <v>0</v>
      </c>
      <c r="K120" s="73">
        <f t="shared" si="6"/>
        <v>65</v>
      </c>
      <c r="L120" s="80"/>
      <c r="M120" s="15">
        <v>4</v>
      </c>
      <c r="N120" s="15">
        <v>0</v>
      </c>
      <c r="O120" s="15">
        <v>0</v>
      </c>
      <c r="P120" s="15">
        <v>62</v>
      </c>
      <c r="Q120" s="41">
        <f t="shared" si="4"/>
        <v>66</v>
      </c>
      <c r="R120" s="15">
        <v>0</v>
      </c>
      <c r="S120" s="73">
        <f t="shared" si="7"/>
        <v>66</v>
      </c>
      <c r="T120" s="80"/>
    </row>
    <row r="121" spans="1:20" ht="14.25" customHeight="1" x14ac:dyDescent="0.3">
      <c r="A121" t="s">
        <v>405</v>
      </c>
      <c r="B121" s="60" t="s">
        <v>406</v>
      </c>
      <c r="C121" t="s">
        <v>201</v>
      </c>
      <c r="D121" s="15">
        <v>12</v>
      </c>
      <c r="E121" s="15">
        <v>0</v>
      </c>
      <c r="F121" s="15">
        <v>0</v>
      </c>
      <c r="G121" s="15">
        <v>5</v>
      </c>
      <c r="H121" s="15">
        <v>0</v>
      </c>
      <c r="I121" s="41">
        <f t="shared" si="5"/>
        <v>17</v>
      </c>
      <c r="J121" s="15">
        <v>0</v>
      </c>
      <c r="K121" s="73">
        <f t="shared" si="6"/>
        <v>17</v>
      </c>
      <c r="L121" s="80"/>
      <c r="M121" s="15">
        <v>12</v>
      </c>
      <c r="N121" s="15">
        <v>0</v>
      </c>
      <c r="O121" s="15">
        <v>0</v>
      </c>
      <c r="P121" s="15">
        <v>0</v>
      </c>
      <c r="Q121" s="41">
        <f t="shared" si="4"/>
        <v>12</v>
      </c>
      <c r="R121" s="15">
        <v>0</v>
      </c>
      <c r="S121" s="73">
        <f t="shared" si="7"/>
        <v>12</v>
      </c>
      <c r="T121" s="80"/>
    </row>
    <row r="122" spans="1:20" ht="14.25" customHeight="1" x14ac:dyDescent="0.3">
      <c r="A122" t="s">
        <v>407</v>
      </c>
      <c r="B122" s="60" t="s">
        <v>408</v>
      </c>
      <c r="C122" t="s">
        <v>201</v>
      </c>
      <c r="D122" s="15">
        <v>31</v>
      </c>
      <c r="E122" s="15">
        <v>0</v>
      </c>
      <c r="F122" s="15">
        <v>0</v>
      </c>
      <c r="G122" s="15">
        <v>19</v>
      </c>
      <c r="H122" s="15">
        <v>0</v>
      </c>
      <c r="I122" s="41">
        <f t="shared" si="5"/>
        <v>50</v>
      </c>
      <c r="J122" s="15">
        <v>0</v>
      </c>
      <c r="K122" s="73">
        <f t="shared" si="6"/>
        <v>50</v>
      </c>
      <c r="L122" s="80"/>
      <c r="M122" s="15">
        <v>100</v>
      </c>
      <c r="N122" s="15">
        <v>0</v>
      </c>
      <c r="O122" s="15">
        <v>0</v>
      </c>
      <c r="P122" s="15">
        <v>27</v>
      </c>
      <c r="Q122" s="41">
        <f t="shared" si="4"/>
        <v>127</v>
      </c>
      <c r="R122" s="15">
        <v>0</v>
      </c>
      <c r="S122" s="73">
        <f t="shared" si="7"/>
        <v>127</v>
      </c>
      <c r="T122" s="80"/>
    </row>
    <row r="123" spans="1:20" ht="14.25" customHeight="1" x14ac:dyDescent="0.3">
      <c r="A123" t="s">
        <v>409</v>
      </c>
      <c r="B123" t="s">
        <v>410</v>
      </c>
      <c r="C123" t="s">
        <v>195</v>
      </c>
      <c r="D123" s="15">
        <v>106</v>
      </c>
      <c r="E123" s="15">
        <v>0</v>
      </c>
      <c r="F123" s="15">
        <v>0</v>
      </c>
      <c r="G123" s="15">
        <v>43</v>
      </c>
      <c r="H123" s="15">
        <v>0</v>
      </c>
      <c r="I123" s="41">
        <f t="shared" si="5"/>
        <v>149</v>
      </c>
      <c r="J123" s="15">
        <v>0</v>
      </c>
      <c r="K123" s="73">
        <f t="shared" si="6"/>
        <v>149</v>
      </c>
      <c r="L123" s="80"/>
      <c r="M123" s="15">
        <v>135</v>
      </c>
      <c r="N123" s="15">
        <v>0</v>
      </c>
      <c r="O123" s="15">
        <v>0</v>
      </c>
      <c r="P123" s="15">
        <v>66</v>
      </c>
      <c r="Q123" s="41">
        <f t="shared" si="4"/>
        <v>201</v>
      </c>
      <c r="R123" s="15">
        <v>0</v>
      </c>
      <c r="S123" s="73">
        <f t="shared" si="7"/>
        <v>201</v>
      </c>
      <c r="T123" s="80"/>
    </row>
    <row r="124" spans="1:20" ht="14.25" customHeight="1" x14ac:dyDescent="0.3">
      <c r="A124" t="s">
        <v>411</v>
      </c>
      <c r="B124" s="60" t="s">
        <v>412</v>
      </c>
      <c r="C124" t="s">
        <v>212</v>
      </c>
      <c r="D124" s="15">
        <v>190</v>
      </c>
      <c r="E124" s="15">
        <v>0</v>
      </c>
      <c r="F124" s="15">
        <v>0</v>
      </c>
      <c r="G124" s="15">
        <v>172</v>
      </c>
      <c r="H124" s="15">
        <v>41</v>
      </c>
      <c r="I124" s="41">
        <f t="shared" si="5"/>
        <v>403</v>
      </c>
      <c r="J124" s="15">
        <v>0</v>
      </c>
      <c r="K124" s="73">
        <f t="shared" si="6"/>
        <v>403</v>
      </c>
      <c r="L124" s="80"/>
      <c r="M124" s="15">
        <v>253</v>
      </c>
      <c r="N124" s="15">
        <v>0</v>
      </c>
      <c r="O124" s="15">
        <v>5</v>
      </c>
      <c r="P124" s="15">
        <v>128</v>
      </c>
      <c r="Q124" s="41">
        <f t="shared" si="4"/>
        <v>386</v>
      </c>
      <c r="R124" s="15">
        <v>95</v>
      </c>
      <c r="S124" s="73">
        <f t="shared" si="7"/>
        <v>481</v>
      </c>
      <c r="T124" s="80"/>
    </row>
    <row r="125" spans="1:20" ht="14.25" customHeight="1" x14ac:dyDescent="0.3">
      <c r="A125" t="s">
        <v>413</v>
      </c>
      <c r="B125" s="60" t="s">
        <v>414</v>
      </c>
      <c r="C125" t="s">
        <v>198</v>
      </c>
      <c r="D125" s="15">
        <v>53</v>
      </c>
      <c r="E125" s="15">
        <v>0</v>
      </c>
      <c r="F125" s="15">
        <v>0</v>
      </c>
      <c r="G125" s="15">
        <v>12</v>
      </c>
      <c r="H125" s="15">
        <v>0</v>
      </c>
      <c r="I125" s="41">
        <f t="shared" si="5"/>
        <v>65</v>
      </c>
      <c r="J125" s="15">
        <v>8</v>
      </c>
      <c r="K125" s="73">
        <f t="shared" si="6"/>
        <v>73</v>
      </c>
      <c r="L125" s="80"/>
      <c r="M125" s="15">
        <v>2</v>
      </c>
      <c r="N125" s="15">
        <v>0</v>
      </c>
      <c r="O125" s="15">
        <v>0</v>
      </c>
      <c r="P125" s="15">
        <v>12</v>
      </c>
      <c r="Q125" s="41">
        <f t="shared" si="4"/>
        <v>14</v>
      </c>
      <c r="R125" s="15">
        <v>2</v>
      </c>
      <c r="S125" s="73">
        <f t="shared" si="7"/>
        <v>16</v>
      </c>
      <c r="T125" s="80"/>
    </row>
    <row r="126" spans="1:20" ht="14.25" customHeight="1" x14ac:dyDescent="0.3">
      <c r="A126" t="s">
        <v>415</v>
      </c>
      <c r="B126" s="60" t="s">
        <v>416</v>
      </c>
      <c r="C126" t="s">
        <v>212</v>
      </c>
      <c r="D126" s="15">
        <v>0</v>
      </c>
      <c r="E126" s="15">
        <v>0</v>
      </c>
      <c r="F126" s="15">
        <v>0</v>
      </c>
      <c r="G126" s="15">
        <v>9</v>
      </c>
      <c r="H126" s="15">
        <v>0</v>
      </c>
      <c r="I126" s="41">
        <f t="shared" si="5"/>
        <v>9</v>
      </c>
      <c r="J126" s="15">
        <v>0</v>
      </c>
      <c r="K126" s="73">
        <f t="shared" si="6"/>
        <v>9</v>
      </c>
      <c r="L126" s="80"/>
      <c r="M126" s="15">
        <v>0</v>
      </c>
      <c r="N126" s="15">
        <v>0</v>
      </c>
      <c r="O126" s="15">
        <v>0</v>
      </c>
      <c r="P126" s="15">
        <v>0</v>
      </c>
      <c r="Q126" s="41">
        <f t="shared" si="4"/>
        <v>0</v>
      </c>
      <c r="R126" s="15">
        <v>150</v>
      </c>
      <c r="S126" s="73">
        <f t="shared" si="7"/>
        <v>150</v>
      </c>
      <c r="T126" s="80"/>
    </row>
    <row r="127" spans="1:20" ht="14.25" customHeight="1" x14ac:dyDescent="0.3">
      <c r="A127" t="s">
        <v>417</v>
      </c>
      <c r="B127" s="60" t="s">
        <v>418</v>
      </c>
      <c r="C127" t="s">
        <v>195</v>
      </c>
      <c r="D127" s="15">
        <v>0</v>
      </c>
      <c r="E127" s="15">
        <v>15</v>
      </c>
      <c r="F127" s="15">
        <v>0</v>
      </c>
      <c r="G127" s="15">
        <v>39</v>
      </c>
      <c r="H127" s="15">
        <v>0</v>
      </c>
      <c r="I127" s="41">
        <f t="shared" si="5"/>
        <v>54</v>
      </c>
      <c r="J127" s="15">
        <v>56</v>
      </c>
      <c r="K127" s="73">
        <f t="shared" si="6"/>
        <v>110</v>
      </c>
      <c r="L127" s="80"/>
      <c r="M127" s="15">
        <v>10</v>
      </c>
      <c r="N127" s="15">
        <v>0</v>
      </c>
      <c r="O127" s="15">
        <v>0</v>
      </c>
      <c r="P127" s="15">
        <v>27</v>
      </c>
      <c r="Q127" s="41">
        <f t="shared" si="4"/>
        <v>37</v>
      </c>
      <c r="R127" s="15">
        <v>0</v>
      </c>
      <c r="S127" s="73">
        <f t="shared" si="7"/>
        <v>37</v>
      </c>
      <c r="T127" s="80"/>
    </row>
    <row r="128" spans="1:20" ht="14.25" customHeight="1" x14ac:dyDescent="0.3">
      <c r="A128" t="s">
        <v>758</v>
      </c>
      <c r="B128" s="60" t="s">
        <v>759</v>
      </c>
      <c r="C128" t="s">
        <v>201</v>
      </c>
      <c r="D128" s="15">
        <v>18</v>
      </c>
      <c r="E128" s="15">
        <v>0</v>
      </c>
      <c r="F128" s="15">
        <v>0</v>
      </c>
      <c r="G128" s="15">
        <v>8</v>
      </c>
      <c r="H128" s="15">
        <v>11</v>
      </c>
      <c r="I128" s="41">
        <f t="shared" si="5"/>
        <v>37</v>
      </c>
      <c r="J128" s="15">
        <v>0</v>
      </c>
      <c r="K128" s="73">
        <f t="shared" si="6"/>
        <v>37</v>
      </c>
      <c r="L128" s="80"/>
      <c r="M128" s="15">
        <v>18</v>
      </c>
      <c r="N128" s="15">
        <v>0</v>
      </c>
      <c r="O128" s="15">
        <v>0</v>
      </c>
      <c r="P128" s="15">
        <v>32</v>
      </c>
      <c r="Q128" s="41">
        <f t="shared" si="4"/>
        <v>50</v>
      </c>
      <c r="R128" s="15">
        <v>0</v>
      </c>
      <c r="S128" s="73">
        <f t="shared" si="7"/>
        <v>50</v>
      </c>
      <c r="T128" s="80"/>
    </row>
    <row r="129" spans="1:20" ht="14.25" customHeight="1" x14ac:dyDescent="0.3">
      <c r="A129" t="s">
        <v>419</v>
      </c>
      <c r="B129" s="60" t="s">
        <v>420</v>
      </c>
      <c r="C129" t="s">
        <v>212</v>
      </c>
      <c r="D129" s="15">
        <v>35</v>
      </c>
      <c r="E129" s="15">
        <v>0</v>
      </c>
      <c r="F129" s="15">
        <v>0</v>
      </c>
      <c r="G129" s="15">
        <v>13</v>
      </c>
      <c r="H129" s="15">
        <v>0</v>
      </c>
      <c r="I129" s="41">
        <f t="shared" si="5"/>
        <v>48</v>
      </c>
      <c r="J129" s="15">
        <v>50</v>
      </c>
      <c r="K129" s="73">
        <f t="shared" si="6"/>
        <v>98</v>
      </c>
      <c r="L129" s="80"/>
      <c r="M129" s="15">
        <v>22</v>
      </c>
      <c r="N129" s="15">
        <v>0</v>
      </c>
      <c r="O129" s="15">
        <v>0</v>
      </c>
      <c r="P129" s="15">
        <v>13</v>
      </c>
      <c r="Q129" s="41">
        <f t="shared" si="4"/>
        <v>35</v>
      </c>
      <c r="R129" s="15">
        <v>10</v>
      </c>
      <c r="S129" s="73">
        <f t="shared" si="7"/>
        <v>45</v>
      </c>
      <c r="T129" s="80"/>
    </row>
    <row r="130" spans="1:20" ht="14.25" customHeight="1" x14ac:dyDescent="0.3">
      <c r="A130" t="s">
        <v>421</v>
      </c>
      <c r="B130" s="60" t="s">
        <v>422</v>
      </c>
      <c r="C130" t="s">
        <v>215</v>
      </c>
      <c r="D130" s="15">
        <v>77</v>
      </c>
      <c r="E130" s="15">
        <v>12</v>
      </c>
      <c r="F130" s="15">
        <v>0</v>
      </c>
      <c r="G130" s="15">
        <v>21</v>
      </c>
      <c r="H130" s="15">
        <v>0</v>
      </c>
      <c r="I130" s="41">
        <f t="shared" si="5"/>
        <v>110</v>
      </c>
      <c r="J130" s="15">
        <v>109</v>
      </c>
      <c r="K130" s="73">
        <f t="shared" si="6"/>
        <v>219</v>
      </c>
      <c r="L130" s="80"/>
      <c r="M130" s="15">
        <v>113</v>
      </c>
      <c r="N130" s="15">
        <v>0</v>
      </c>
      <c r="O130" s="15">
        <v>0</v>
      </c>
      <c r="P130" s="15">
        <v>26</v>
      </c>
      <c r="Q130" s="41">
        <f t="shared" si="4"/>
        <v>139</v>
      </c>
      <c r="R130" s="15">
        <v>52</v>
      </c>
      <c r="S130" s="73">
        <f t="shared" si="7"/>
        <v>191</v>
      </c>
      <c r="T130" s="80"/>
    </row>
    <row r="131" spans="1:20" ht="14.25" customHeight="1" x14ac:dyDescent="0.3">
      <c r="A131" t="s">
        <v>423</v>
      </c>
      <c r="B131" s="60" t="s">
        <v>424</v>
      </c>
      <c r="C131" t="s">
        <v>215</v>
      </c>
      <c r="D131" s="15">
        <v>16</v>
      </c>
      <c r="E131" s="15">
        <v>0</v>
      </c>
      <c r="F131" s="15">
        <v>0</v>
      </c>
      <c r="G131" s="15">
        <v>19</v>
      </c>
      <c r="H131" s="15">
        <v>0</v>
      </c>
      <c r="I131" s="41">
        <f t="shared" si="5"/>
        <v>35</v>
      </c>
      <c r="J131" s="15">
        <v>116</v>
      </c>
      <c r="K131" s="73">
        <f t="shared" si="6"/>
        <v>151</v>
      </c>
      <c r="L131" s="80"/>
      <c r="M131" s="15">
        <v>8</v>
      </c>
      <c r="N131" s="15">
        <v>0</v>
      </c>
      <c r="O131" s="15">
        <v>0</v>
      </c>
      <c r="P131" s="15">
        <v>44</v>
      </c>
      <c r="Q131" s="41">
        <f t="shared" si="4"/>
        <v>52</v>
      </c>
      <c r="R131" s="15">
        <v>42</v>
      </c>
      <c r="S131" s="73">
        <f t="shared" si="7"/>
        <v>94</v>
      </c>
      <c r="T131" s="80"/>
    </row>
    <row r="132" spans="1:20" ht="14.25" customHeight="1" x14ac:dyDescent="0.3">
      <c r="A132" t="s">
        <v>425</v>
      </c>
      <c r="B132" s="60" t="s">
        <v>426</v>
      </c>
      <c r="C132" t="s">
        <v>198</v>
      </c>
      <c r="D132" s="15">
        <v>54</v>
      </c>
      <c r="E132" s="15">
        <v>0</v>
      </c>
      <c r="F132" s="15">
        <v>0</v>
      </c>
      <c r="G132" s="15">
        <v>91</v>
      </c>
      <c r="H132" s="15">
        <v>0</v>
      </c>
      <c r="I132" s="41">
        <f t="shared" si="5"/>
        <v>145</v>
      </c>
      <c r="J132" s="15">
        <v>71</v>
      </c>
      <c r="K132" s="73">
        <f t="shared" si="6"/>
        <v>216</v>
      </c>
      <c r="L132" s="80"/>
      <c r="M132" s="15">
        <v>191</v>
      </c>
      <c r="N132" s="15">
        <v>0</v>
      </c>
      <c r="O132" s="15">
        <v>0</v>
      </c>
      <c r="P132" s="15">
        <v>81</v>
      </c>
      <c r="Q132" s="41">
        <f t="shared" si="4"/>
        <v>272</v>
      </c>
      <c r="R132" s="15">
        <v>158</v>
      </c>
      <c r="S132" s="73">
        <f t="shared" si="7"/>
        <v>430</v>
      </c>
      <c r="T132" s="80"/>
    </row>
    <row r="133" spans="1:20" ht="14.25" customHeight="1" x14ac:dyDescent="0.3">
      <c r="A133" t="s">
        <v>427</v>
      </c>
      <c r="B133" s="60" t="s">
        <v>428</v>
      </c>
      <c r="C133" t="s">
        <v>198</v>
      </c>
      <c r="D133" s="15">
        <v>7</v>
      </c>
      <c r="E133" s="15">
        <v>0</v>
      </c>
      <c r="F133" s="15">
        <v>0</v>
      </c>
      <c r="G133" s="15">
        <v>1</v>
      </c>
      <c r="H133" s="15">
        <v>0</v>
      </c>
      <c r="I133" s="41">
        <f t="shared" si="5"/>
        <v>8</v>
      </c>
      <c r="J133" s="15">
        <v>0</v>
      </c>
      <c r="K133" s="73">
        <f t="shared" si="6"/>
        <v>8</v>
      </c>
      <c r="L133" s="80"/>
      <c r="M133" s="15">
        <v>23</v>
      </c>
      <c r="N133" s="15">
        <v>0</v>
      </c>
      <c r="O133" s="15">
        <v>0</v>
      </c>
      <c r="P133" s="15">
        <v>5</v>
      </c>
      <c r="Q133" s="41">
        <f t="shared" si="4"/>
        <v>28</v>
      </c>
      <c r="R133" s="15">
        <v>152</v>
      </c>
      <c r="S133" s="73">
        <f t="shared" si="7"/>
        <v>180</v>
      </c>
      <c r="T133" s="80"/>
    </row>
    <row r="134" spans="1:20" ht="14.25" customHeight="1" x14ac:dyDescent="0.3">
      <c r="A134" t="s">
        <v>429</v>
      </c>
      <c r="B134" s="60" t="s">
        <v>430</v>
      </c>
      <c r="C134" t="s">
        <v>215</v>
      </c>
      <c r="D134" s="15">
        <v>7</v>
      </c>
      <c r="E134" s="15">
        <v>122</v>
      </c>
      <c r="F134" s="15">
        <v>0</v>
      </c>
      <c r="G134" s="15">
        <v>82</v>
      </c>
      <c r="H134" s="15">
        <v>114</v>
      </c>
      <c r="I134" s="41">
        <f t="shared" si="5"/>
        <v>325</v>
      </c>
      <c r="J134" s="15">
        <v>127</v>
      </c>
      <c r="K134" s="73">
        <f t="shared" si="6"/>
        <v>452</v>
      </c>
      <c r="L134" s="80"/>
      <c r="M134" s="15">
        <v>58</v>
      </c>
      <c r="N134" s="15">
        <v>18</v>
      </c>
      <c r="O134" s="15">
        <v>0</v>
      </c>
      <c r="P134" s="15">
        <v>153</v>
      </c>
      <c r="Q134" s="41">
        <f t="shared" si="4"/>
        <v>229</v>
      </c>
      <c r="R134" s="15">
        <v>666</v>
      </c>
      <c r="S134" s="73">
        <f t="shared" si="7"/>
        <v>895</v>
      </c>
      <c r="T134" s="80"/>
    </row>
    <row r="135" spans="1:20" ht="14.25" customHeight="1" x14ac:dyDescent="0.3">
      <c r="A135" t="s">
        <v>431</v>
      </c>
      <c r="B135" s="60" t="s">
        <v>432</v>
      </c>
      <c r="C135" t="s">
        <v>201</v>
      </c>
      <c r="D135" s="15">
        <v>45</v>
      </c>
      <c r="E135" s="15">
        <v>0</v>
      </c>
      <c r="F135" s="15">
        <v>0</v>
      </c>
      <c r="G135" s="15">
        <v>21</v>
      </c>
      <c r="H135" s="15">
        <v>0</v>
      </c>
      <c r="I135" s="41">
        <f t="shared" si="5"/>
        <v>66</v>
      </c>
      <c r="J135" s="15">
        <v>0</v>
      </c>
      <c r="K135" s="73">
        <f t="shared" si="6"/>
        <v>66</v>
      </c>
      <c r="L135" s="80"/>
      <c r="M135" s="15">
        <v>190</v>
      </c>
      <c r="N135" s="15">
        <v>0</v>
      </c>
      <c r="O135" s="15">
        <v>18</v>
      </c>
      <c r="P135" s="15">
        <v>68</v>
      </c>
      <c r="Q135" s="41">
        <f t="shared" si="4"/>
        <v>276</v>
      </c>
      <c r="R135" s="15">
        <v>31</v>
      </c>
      <c r="S135" s="73">
        <f t="shared" si="7"/>
        <v>307</v>
      </c>
      <c r="T135" s="80"/>
    </row>
    <row r="136" spans="1:20" ht="14.25" customHeight="1" x14ac:dyDescent="0.3">
      <c r="A136" t="s">
        <v>433</v>
      </c>
      <c r="B136" s="60" t="s">
        <v>434</v>
      </c>
      <c r="C136" t="s">
        <v>195</v>
      </c>
      <c r="D136" s="15">
        <v>8</v>
      </c>
      <c r="E136" s="15">
        <v>0</v>
      </c>
      <c r="F136" s="15">
        <v>0</v>
      </c>
      <c r="G136" s="15">
        <v>22</v>
      </c>
      <c r="H136" s="15">
        <v>21</v>
      </c>
      <c r="I136" s="41">
        <f t="shared" si="5"/>
        <v>51</v>
      </c>
      <c r="J136" s="15">
        <v>0</v>
      </c>
      <c r="K136" s="73">
        <f t="shared" si="6"/>
        <v>51</v>
      </c>
      <c r="L136" s="80"/>
      <c r="M136" s="15">
        <v>6</v>
      </c>
      <c r="N136" s="15">
        <v>0</v>
      </c>
      <c r="O136" s="15">
        <v>0</v>
      </c>
      <c r="P136" s="15">
        <v>0</v>
      </c>
      <c r="Q136" s="41">
        <f t="shared" si="4"/>
        <v>6</v>
      </c>
      <c r="R136" s="15">
        <v>0</v>
      </c>
      <c r="S136" s="73">
        <f t="shared" si="7"/>
        <v>6</v>
      </c>
      <c r="T136" s="80"/>
    </row>
    <row r="137" spans="1:20" ht="14.25" customHeight="1" x14ac:dyDescent="0.3">
      <c r="A137" t="s">
        <v>435</v>
      </c>
      <c r="B137" s="60" t="s">
        <v>436</v>
      </c>
      <c r="C137" t="s">
        <v>228</v>
      </c>
      <c r="D137" s="15">
        <v>55</v>
      </c>
      <c r="E137" s="15">
        <v>29</v>
      </c>
      <c r="F137" s="15">
        <v>0</v>
      </c>
      <c r="G137" s="15">
        <v>0</v>
      </c>
      <c r="H137" s="15">
        <v>110</v>
      </c>
      <c r="I137" s="41">
        <f t="shared" si="5"/>
        <v>194</v>
      </c>
      <c r="J137" s="15">
        <v>0</v>
      </c>
      <c r="K137" s="73">
        <f t="shared" si="6"/>
        <v>194</v>
      </c>
      <c r="L137" s="80"/>
      <c r="M137" s="15">
        <v>66</v>
      </c>
      <c r="N137" s="15">
        <v>0</v>
      </c>
      <c r="O137" s="15">
        <v>0</v>
      </c>
      <c r="P137" s="15">
        <v>48</v>
      </c>
      <c r="Q137" s="41">
        <f t="shared" si="4"/>
        <v>114</v>
      </c>
      <c r="R137" s="15">
        <v>0</v>
      </c>
      <c r="S137" s="73">
        <f t="shared" si="7"/>
        <v>114</v>
      </c>
      <c r="T137" s="80"/>
    </row>
    <row r="138" spans="1:20" ht="14.25" customHeight="1" x14ac:dyDescent="0.3">
      <c r="A138" t="s">
        <v>437</v>
      </c>
      <c r="B138" s="60" t="s">
        <v>438</v>
      </c>
      <c r="C138" t="s">
        <v>201</v>
      </c>
      <c r="D138" s="15">
        <v>101</v>
      </c>
      <c r="E138" s="15">
        <v>9</v>
      </c>
      <c r="F138" s="15">
        <v>0</v>
      </c>
      <c r="G138" s="15">
        <v>0</v>
      </c>
      <c r="H138" s="15">
        <v>0</v>
      </c>
      <c r="I138" s="41">
        <f t="shared" si="5"/>
        <v>110</v>
      </c>
      <c r="J138" s="15">
        <v>0</v>
      </c>
      <c r="K138" s="73">
        <f t="shared" si="6"/>
        <v>110</v>
      </c>
      <c r="L138" s="80"/>
      <c r="M138" s="15">
        <v>22</v>
      </c>
      <c r="N138" s="15">
        <v>0</v>
      </c>
      <c r="O138" s="15">
        <v>0</v>
      </c>
      <c r="P138" s="15">
        <v>0</v>
      </c>
      <c r="Q138" s="41">
        <f t="shared" si="4"/>
        <v>22</v>
      </c>
      <c r="R138" s="15">
        <v>0</v>
      </c>
      <c r="S138" s="73">
        <f t="shared" si="7"/>
        <v>22</v>
      </c>
      <c r="T138" s="80"/>
    </row>
    <row r="139" spans="1:20" ht="14.25" customHeight="1" x14ac:dyDescent="0.3">
      <c r="A139" t="s">
        <v>439</v>
      </c>
      <c r="B139" s="60" t="s">
        <v>440</v>
      </c>
      <c r="C139" t="s">
        <v>198</v>
      </c>
      <c r="D139" s="15">
        <v>146</v>
      </c>
      <c r="E139" s="15">
        <v>0</v>
      </c>
      <c r="F139" s="15">
        <v>0</v>
      </c>
      <c r="G139" s="15">
        <v>68</v>
      </c>
      <c r="H139" s="15">
        <v>84</v>
      </c>
      <c r="I139" s="41">
        <f t="shared" si="5"/>
        <v>298</v>
      </c>
      <c r="J139" s="15">
        <v>62</v>
      </c>
      <c r="K139" s="73">
        <f t="shared" si="6"/>
        <v>360</v>
      </c>
      <c r="L139" s="80"/>
      <c r="M139" s="15">
        <v>163</v>
      </c>
      <c r="N139" s="15">
        <v>0</v>
      </c>
      <c r="O139" s="15">
        <v>0</v>
      </c>
      <c r="P139" s="15">
        <v>92</v>
      </c>
      <c r="Q139" s="41">
        <f t="shared" ref="Q139:Q202" si="8">SUM(M139:P139)</f>
        <v>255</v>
      </c>
      <c r="R139" s="15">
        <v>48</v>
      </c>
      <c r="S139" s="73">
        <f t="shared" si="7"/>
        <v>303</v>
      </c>
      <c r="T139" s="80"/>
    </row>
    <row r="140" spans="1:20" ht="14.25" customHeight="1" x14ac:dyDescent="0.3">
      <c r="A140" t="s">
        <v>760</v>
      </c>
      <c r="B140" s="60" t="s">
        <v>761</v>
      </c>
      <c r="C140" t="s">
        <v>212</v>
      </c>
      <c r="D140" s="15">
        <v>39</v>
      </c>
      <c r="E140" s="15">
        <v>0</v>
      </c>
      <c r="F140" s="15">
        <v>0</v>
      </c>
      <c r="G140" s="15">
        <v>0</v>
      </c>
      <c r="H140" s="15">
        <v>0</v>
      </c>
      <c r="I140" s="41">
        <f t="shared" ref="I140:I203" si="9">SUM(D140:H140)</f>
        <v>39</v>
      </c>
      <c r="J140" s="15">
        <v>0</v>
      </c>
      <c r="K140" s="73">
        <f t="shared" si="6"/>
        <v>39</v>
      </c>
      <c r="L140" s="80"/>
      <c r="M140" s="15">
        <v>30</v>
      </c>
      <c r="N140" s="15">
        <v>0</v>
      </c>
      <c r="O140" s="15">
        <v>0</v>
      </c>
      <c r="P140" s="15">
        <v>19</v>
      </c>
      <c r="Q140" s="41">
        <f t="shared" si="8"/>
        <v>49</v>
      </c>
      <c r="R140" s="15">
        <v>0</v>
      </c>
      <c r="S140" s="73">
        <f t="shared" si="7"/>
        <v>49</v>
      </c>
      <c r="T140" s="80"/>
    </row>
    <row r="141" spans="1:20" ht="14.25" customHeight="1" x14ac:dyDescent="0.3">
      <c r="A141" t="s">
        <v>441</v>
      </c>
      <c r="B141" s="60" t="s">
        <v>442</v>
      </c>
      <c r="C141" t="s">
        <v>195</v>
      </c>
      <c r="D141" s="15">
        <v>112</v>
      </c>
      <c r="E141" s="15">
        <v>0</v>
      </c>
      <c r="F141" s="15">
        <v>0</v>
      </c>
      <c r="G141" s="15">
        <v>129</v>
      </c>
      <c r="H141" s="15">
        <v>0</v>
      </c>
      <c r="I141" s="41">
        <f t="shared" si="9"/>
        <v>241</v>
      </c>
      <c r="J141" s="15">
        <v>0</v>
      </c>
      <c r="K141" s="73">
        <f t="shared" si="6"/>
        <v>241</v>
      </c>
      <c r="L141" s="80"/>
      <c r="M141" s="15">
        <v>90</v>
      </c>
      <c r="N141" s="15">
        <v>0</v>
      </c>
      <c r="O141" s="15">
        <v>0</v>
      </c>
      <c r="P141" s="15">
        <v>89</v>
      </c>
      <c r="Q141" s="41">
        <f t="shared" si="8"/>
        <v>179</v>
      </c>
      <c r="R141" s="15">
        <v>0</v>
      </c>
      <c r="S141" s="73">
        <f t="shared" si="7"/>
        <v>179</v>
      </c>
      <c r="T141" s="80"/>
    </row>
    <row r="142" spans="1:20" ht="14.25" customHeight="1" x14ac:dyDescent="0.3">
      <c r="A142" t="s">
        <v>443</v>
      </c>
      <c r="B142" s="60" t="s">
        <v>444</v>
      </c>
      <c r="C142" t="s">
        <v>212</v>
      </c>
      <c r="D142" s="15">
        <v>38</v>
      </c>
      <c r="E142" s="15">
        <v>0</v>
      </c>
      <c r="F142" s="15">
        <v>0</v>
      </c>
      <c r="G142" s="15">
        <v>38</v>
      </c>
      <c r="H142" s="15">
        <v>0</v>
      </c>
      <c r="I142" s="41">
        <f t="shared" si="9"/>
        <v>76</v>
      </c>
      <c r="J142" s="15">
        <v>0</v>
      </c>
      <c r="K142" s="73">
        <f t="shared" si="6"/>
        <v>76</v>
      </c>
      <c r="L142" s="80"/>
      <c r="M142" s="15">
        <v>63</v>
      </c>
      <c r="N142" s="15">
        <v>0</v>
      </c>
      <c r="O142" s="15">
        <v>0</v>
      </c>
      <c r="P142" s="15">
        <v>38</v>
      </c>
      <c r="Q142" s="41">
        <f t="shared" si="8"/>
        <v>101</v>
      </c>
      <c r="R142" s="15">
        <v>0</v>
      </c>
      <c r="S142" s="73">
        <f t="shared" si="7"/>
        <v>101</v>
      </c>
      <c r="T142" s="80"/>
    </row>
    <row r="143" spans="1:20" ht="14.25" customHeight="1" x14ac:dyDescent="0.3">
      <c r="A143" t="s">
        <v>445</v>
      </c>
      <c r="B143" s="60" t="s">
        <v>446</v>
      </c>
      <c r="C143" t="s">
        <v>228</v>
      </c>
      <c r="D143" s="15">
        <v>63</v>
      </c>
      <c r="E143" s="15">
        <v>30</v>
      </c>
      <c r="F143" s="15">
        <v>0</v>
      </c>
      <c r="G143" s="15">
        <v>61</v>
      </c>
      <c r="H143" s="15">
        <v>0</v>
      </c>
      <c r="I143" s="41">
        <f t="shared" si="9"/>
        <v>154</v>
      </c>
      <c r="J143" s="15">
        <v>10</v>
      </c>
      <c r="K143" s="73">
        <f t="shared" ref="K143:K206" si="10">SUM(I143:J143)</f>
        <v>164</v>
      </c>
      <c r="L143" s="80"/>
      <c r="M143" s="15">
        <v>0</v>
      </c>
      <c r="N143" s="15">
        <v>29</v>
      </c>
      <c r="O143" s="15">
        <v>0</v>
      </c>
      <c r="P143" s="15">
        <v>56</v>
      </c>
      <c r="Q143" s="41">
        <f t="shared" si="8"/>
        <v>85</v>
      </c>
      <c r="R143" s="15">
        <v>0</v>
      </c>
      <c r="S143" s="73">
        <f t="shared" ref="S143:S206" si="11">SUM(Q143:R143)</f>
        <v>85</v>
      </c>
      <c r="T143" s="80"/>
    </row>
    <row r="144" spans="1:20" ht="14.25" customHeight="1" x14ac:dyDescent="0.3">
      <c r="A144" t="s">
        <v>447</v>
      </c>
      <c r="B144" s="60" t="s">
        <v>448</v>
      </c>
      <c r="C144" t="s">
        <v>198</v>
      </c>
      <c r="D144" s="15">
        <v>82</v>
      </c>
      <c r="E144" s="15">
        <v>50</v>
      </c>
      <c r="F144" s="15">
        <v>0</v>
      </c>
      <c r="G144" s="15">
        <v>249</v>
      </c>
      <c r="H144" s="15">
        <v>0</v>
      </c>
      <c r="I144" s="41">
        <f t="shared" si="9"/>
        <v>381</v>
      </c>
      <c r="J144" s="15">
        <v>189</v>
      </c>
      <c r="K144" s="73">
        <f t="shared" si="10"/>
        <v>570</v>
      </c>
      <c r="L144" s="80"/>
      <c r="M144" s="15">
        <v>27</v>
      </c>
      <c r="N144" s="15">
        <v>69</v>
      </c>
      <c r="O144" s="15">
        <v>0</v>
      </c>
      <c r="P144" s="15">
        <v>322</v>
      </c>
      <c r="Q144" s="41">
        <f t="shared" si="8"/>
        <v>418</v>
      </c>
      <c r="R144" s="15">
        <v>448</v>
      </c>
      <c r="S144" s="73">
        <f t="shared" si="11"/>
        <v>866</v>
      </c>
      <c r="T144" s="80"/>
    </row>
    <row r="145" spans="1:20" ht="14.25" customHeight="1" x14ac:dyDescent="0.3">
      <c r="A145" t="s">
        <v>449</v>
      </c>
      <c r="B145" s="60" t="s">
        <v>450</v>
      </c>
      <c r="C145" t="s">
        <v>201</v>
      </c>
      <c r="D145" s="15">
        <v>3</v>
      </c>
      <c r="E145" s="15">
        <v>0</v>
      </c>
      <c r="F145" s="15">
        <v>0</v>
      </c>
      <c r="G145" s="15">
        <v>4</v>
      </c>
      <c r="H145" s="15">
        <v>0</v>
      </c>
      <c r="I145" s="41">
        <f t="shared" si="9"/>
        <v>7</v>
      </c>
      <c r="J145" s="15">
        <v>0</v>
      </c>
      <c r="K145" s="73">
        <f t="shared" si="10"/>
        <v>7</v>
      </c>
      <c r="L145" s="80"/>
      <c r="M145" s="15">
        <v>0</v>
      </c>
      <c r="N145" s="15">
        <v>0</v>
      </c>
      <c r="O145" s="15">
        <v>0</v>
      </c>
      <c r="P145" s="15">
        <v>5</v>
      </c>
      <c r="Q145" s="41">
        <f t="shared" si="8"/>
        <v>5</v>
      </c>
      <c r="R145" s="15">
        <v>49</v>
      </c>
      <c r="S145" s="73">
        <f t="shared" si="11"/>
        <v>54</v>
      </c>
      <c r="T145" s="80"/>
    </row>
    <row r="146" spans="1:20" ht="14.25" customHeight="1" x14ac:dyDescent="0.3">
      <c r="A146" t="s">
        <v>451</v>
      </c>
      <c r="B146" s="60" t="s">
        <v>453</v>
      </c>
      <c r="C146" t="s">
        <v>195</v>
      </c>
      <c r="D146" s="15">
        <v>89</v>
      </c>
      <c r="E146" s="15">
        <v>0</v>
      </c>
      <c r="F146" s="15">
        <v>0</v>
      </c>
      <c r="G146" s="15">
        <v>171</v>
      </c>
      <c r="H146" s="15">
        <v>0</v>
      </c>
      <c r="I146" s="41">
        <f t="shared" si="9"/>
        <v>260</v>
      </c>
      <c r="J146" s="15">
        <v>0</v>
      </c>
      <c r="K146" s="73">
        <f t="shared" si="10"/>
        <v>260</v>
      </c>
      <c r="L146" s="80"/>
      <c r="M146" s="15">
        <v>24</v>
      </c>
      <c r="N146" s="15">
        <v>0</v>
      </c>
      <c r="O146" s="15">
        <v>0</v>
      </c>
      <c r="P146" s="15">
        <v>274</v>
      </c>
      <c r="Q146" s="41">
        <f t="shared" si="8"/>
        <v>298</v>
      </c>
      <c r="R146" s="15">
        <v>178</v>
      </c>
      <c r="S146" s="73">
        <f t="shared" si="11"/>
        <v>476</v>
      </c>
      <c r="T146" s="80"/>
    </row>
    <row r="147" spans="1:20" ht="14.25" customHeight="1" x14ac:dyDescent="0.3">
      <c r="A147" t="s">
        <v>454</v>
      </c>
      <c r="B147" s="60" t="s">
        <v>455</v>
      </c>
      <c r="C147" t="s">
        <v>201</v>
      </c>
      <c r="D147" s="15">
        <v>0</v>
      </c>
      <c r="E147" s="15">
        <v>0</v>
      </c>
      <c r="F147" s="15">
        <v>0</v>
      </c>
      <c r="G147" s="15">
        <v>2</v>
      </c>
      <c r="H147" s="15">
        <v>0</v>
      </c>
      <c r="I147" s="41">
        <f t="shared" si="9"/>
        <v>2</v>
      </c>
      <c r="J147" s="15">
        <v>0</v>
      </c>
      <c r="K147" s="73">
        <f t="shared" si="10"/>
        <v>2</v>
      </c>
      <c r="L147" s="80"/>
      <c r="M147" s="15">
        <v>0</v>
      </c>
      <c r="N147" s="15">
        <v>0</v>
      </c>
      <c r="O147" s="15">
        <v>0</v>
      </c>
      <c r="P147" s="15">
        <v>2</v>
      </c>
      <c r="Q147" s="41">
        <f t="shared" si="8"/>
        <v>2</v>
      </c>
      <c r="R147" s="15">
        <v>0</v>
      </c>
      <c r="S147" s="73">
        <f t="shared" si="11"/>
        <v>2</v>
      </c>
      <c r="T147" s="80"/>
    </row>
    <row r="148" spans="1:20" ht="14.25" customHeight="1" x14ac:dyDescent="0.3">
      <c r="A148" t="s">
        <v>456</v>
      </c>
      <c r="B148" s="60" t="s">
        <v>457</v>
      </c>
      <c r="C148" t="s">
        <v>243</v>
      </c>
      <c r="D148" s="15">
        <v>15</v>
      </c>
      <c r="E148" s="15">
        <v>2</v>
      </c>
      <c r="F148" s="15">
        <v>0</v>
      </c>
      <c r="G148" s="15">
        <v>38</v>
      </c>
      <c r="H148" s="15">
        <v>0</v>
      </c>
      <c r="I148" s="41">
        <f t="shared" si="9"/>
        <v>55</v>
      </c>
      <c r="J148" s="15">
        <v>0</v>
      </c>
      <c r="K148" s="73">
        <f t="shared" si="10"/>
        <v>55</v>
      </c>
      <c r="L148" s="80"/>
      <c r="M148" s="15">
        <v>32</v>
      </c>
      <c r="N148" s="15">
        <v>0</v>
      </c>
      <c r="O148" s="15">
        <v>0</v>
      </c>
      <c r="P148" s="15">
        <v>27</v>
      </c>
      <c r="Q148" s="41">
        <f t="shared" si="8"/>
        <v>59</v>
      </c>
      <c r="R148" s="15">
        <v>0</v>
      </c>
      <c r="S148" s="73">
        <f t="shared" si="11"/>
        <v>59</v>
      </c>
      <c r="T148" s="80"/>
    </row>
    <row r="149" spans="1:20" ht="14.25" customHeight="1" x14ac:dyDescent="0.3">
      <c r="A149" t="s">
        <v>458</v>
      </c>
      <c r="B149" s="60" t="s">
        <v>459</v>
      </c>
      <c r="C149" t="s">
        <v>243</v>
      </c>
      <c r="D149" s="15">
        <v>0</v>
      </c>
      <c r="E149" s="15">
        <v>0</v>
      </c>
      <c r="F149" s="15">
        <v>0</v>
      </c>
      <c r="G149" s="15">
        <v>0</v>
      </c>
      <c r="H149" s="15">
        <v>0</v>
      </c>
      <c r="I149" s="41">
        <f t="shared" si="9"/>
        <v>0</v>
      </c>
      <c r="J149" s="15">
        <v>0</v>
      </c>
      <c r="K149" s="73">
        <f t="shared" si="10"/>
        <v>0</v>
      </c>
      <c r="L149" s="80"/>
      <c r="M149" s="15">
        <v>80</v>
      </c>
      <c r="N149" s="15">
        <v>0</v>
      </c>
      <c r="O149" s="15">
        <v>0</v>
      </c>
      <c r="P149" s="15">
        <v>0</v>
      </c>
      <c r="Q149" s="41">
        <f t="shared" si="8"/>
        <v>80</v>
      </c>
      <c r="R149" s="15">
        <v>0</v>
      </c>
      <c r="S149" s="73">
        <f t="shared" si="11"/>
        <v>80</v>
      </c>
      <c r="T149" s="80"/>
    </row>
    <row r="150" spans="1:20" ht="14.25" customHeight="1" x14ac:dyDescent="0.3">
      <c r="A150" t="s">
        <v>460</v>
      </c>
      <c r="B150" s="60" t="s">
        <v>461</v>
      </c>
      <c r="C150" t="s">
        <v>212</v>
      </c>
      <c r="D150" s="15">
        <v>29</v>
      </c>
      <c r="E150" s="15">
        <v>34</v>
      </c>
      <c r="F150" s="15">
        <v>0</v>
      </c>
      <c r="G150" s="15">
        <v>2</v>
      </c>
      <c r="H150" s="15">
        <v>0</v>
      </c>
      <c r="I150" s="41">
        <f t="shared" si="9"/>
        <v>65</v>
      </c>
      <c r="J150" s="15">
        <v>0</v>
      </c>
      <c r="K150" s="73">
        <f t="shared" si="10"/>
        <v>65</v>
      </c>
      <c r="L150" s="80"/>
      <c r="M150" s="15">
        <v>29</v>
      </c>
      <c r="N150" s="15">
        <v>0</v>
      </c>
      <c r="O150" s="15">
        <v>0</v>
      </c>
      <c r="P150" s="15">
        <v>2</v>
      </c>
      <c r="Q150" s="41">
        <f t="shared" si="8"/>
        <v>31</v>
      </c>
      <c r="R150" s="15">
        <v>0</v>
      </c>
      <c r="S150" s="73">
        <f t="shared" si="11"/>
        <v>31</v>
      </c>
      <c r="T150" s="80"/>
    </row>
    <row r="151" spans="1:20" ht="14.25" customHeight="1" x14ac:dyDescent="0.3">
      <c r="A151" t="s">
        <v>462</v>
      </c>
      <c r="B151" s="60" t="s">
        <v>463</v>
      </c>
      <c r="C151" t="s">
        <v>195</v>
      </c>
      <c r="D151" s="15">
        <v>290</v>
      </c>
      <c r="E151" s="15">
        <v>44</v>
      </c>
      <c r="F151" s="15">
        <v>0</v>
      </c>
      <c r="G151" s="15">
        <v>157</v>
      </c>
      <c r="H151" s="15">
        <v>5</v>
      </c>
      <c r="I151" s="41">
        <f t="shared" si="9"/>
        <v>496</v>
      </c>
      <c r="J151" s="15">
        <v>223</v>
      </c>
      <c r="K151" s="73">
        <f t="shared" si="10"/>
        <v>719</v>
      </c>
      <c r="L151" s="80"/>
      <c r="M151" s="15">
        <v>124</v>
      </c>
      <c r="N151" s="15">
        <v>0</v>
      </c>
      <c r="O151" s="15">
        <v>0</v>
      </c>
      <c r="P151" s="15">
        <v>15</v>
      </c>
      <c r="Q151" s="41">
        <f t="shared" si="8"/>
        <v>139</v>
      </c>
      <c r="R151" s="15">
        <v>0</v>
      </c>
      <c r="S151" s="73">
        <f t="shared" si="11"/>
        <v>139</v>
      </c>
      <c r="T151" s="80"/>
    </row>
    <row r="152" spans="1:20" ht="14.25" customHeight="1" x14ac:dyDescent="0.3">
      <c r="A152" t="s">
        <v>464</v>
      </c>
      <c r="B152" s="60" t="s">
        <v>465</v>
      </c>
      <c r="C152" t="s">
        <v>308</v>
      </c>
      <c r="D152" s="15">
        <v>52</v>
      </c>
      <c r="E152" s="15">
        <v>1</v>
      </c>
      <c r="F152" s="15">
        <v>0</v>
      </c>
      <c r="G152" s="15">
        <v>16</v>
      </c>
      <c r="H152" s="15">
        <v>0</v>
      </c>
      <c r="I152" s="41">
        <f t="shared" si="9"/>
        <v>69</v>
      </c>
      <c r="J152" s="15">
        <v>80</v>
      </c>
      <c r="K152" s="73">
        <f t="shared" si="10"/>
        <v>149</v>
      </c>
      <c r="L152" s="80"/>
      <c r="M152" s="15">
        <v>105</v>
      </c>
      <c r="N152" s="15">
        <v>1</v>
      </c>
      <c r="O152" s="15">
        <v>0</v>
      </c>
      <c r="P152" s="15">
        <v>16</v>
      </c>
      <c r="Q152" s="41">
        <f t="shared" si="8"/>
        <v>122</v>
      </c>
      <c r="R152" s="15">
        <v>11</v>
      </c>
      <c r="S152" s="73">
        <f t="shared" si="11"/>
        <v>133</v>
      </c>
      <c r="T152" s="80"/>
    </row>
    <row r="153" spans="1:20" ht="14.25" customHeight="1" x14ac:dyDescent="0.3">
      <c r="A153" t="s">
        <v>466</v>
      </c>
      <c r="B153" s="60" t="s">
        <v>467</v>
      </c>
      <c r="C153" t="s">
        <v>195</v>
      </c>
      <c r="D153" s="15">
        <v>68</v>
      </c>
      <c r="E153" s="15">
        <v>35</v>
      </c>
      <c r="F153" s="15">
        <v>0</v>
      </c>
      <c r="G153" s="15">
        <v>288</v>
      </c>
      <c r="H153" s="15">
        <v>68</v>
      </c>
      <c r="I153" s="41">
        <f t="shared" si="9"/>
        <v>459</v>
      </c>
      <c r="J153" s="15">
        <v>445</v>
      </c>
      <c r="K153" s="73">
        <f t="shared" si="10"/>
        <v>904</v>
      </c>
      <c r="L153" s="80"/>
      <c r="M153" s="15">
        <v>175</v>
      </c>
      <c r="N153" s="15">
        <v>130</v>
      </c>
      <c r="O153" s="15">
        <v>0</v>
      </c>
      <c r="P153" s="15">
        <v>240</v>
      </c>
      <c r="Q153" s="41">
        <f t="shared" si="8"/>
        <v>545</v>
      </c>
      <c r="R153" s="15">
        <v>300</v>
      </c>
      <c r="S153" s="73">
        <f t="shared" si="11"/>
        <v>845</v>
      </c>
      <c r="T153" s="80"/>
    </row>
    <row r="154" spans="1:20" ht="14.25" customHeight="1" x14ac:dyDescent="0.3">
      <c r="A154" t="s">
        <v>762</v>
      </c>
      <c r="B154" s="60" t="s">
        <v>763</v>
      </c>
      <c r="C154" t="s">
        <v>195</v>
      </c>
      <c r="D154" s="15">
        <v>15</v>
      </c>
      <c r="E154" s="15">
        <v>0</v>
      </c>
      <c r="F154" s="15">
        <v>0</v>
      </c>
      <c r="G154" s="15">
        <v>0</v>
      </c>
      <c r="H154" s="15">
        <v>0</v>
      </c>
      <c r="I154" s="41">
        <f t="shared" si="9"/>
        <v>15</v>
      </c>
      <c r="J154" s="15">
        <v>0</v>
      </c>
      <c r="K154" s="73">
        <f t="shared" si="10"/>
        <v>15</v>
      </c>
      <c r="L154" s="80"/>
      <c r="M154" s="15">
        <v>15</v>
      </c>
      <c r="N154" s="15">
        <v>0</v>
      </c>
      <c r="O154" s="15">
        <v>0</v>
      </c>
      <c r="P154" s="15">
        <v>0</v>
      </c>
      <c r="Q154" s="41">
        <f t="shared" si="8"/>
        <v>15</v>
      </c>
      <c r="R154" s="15">
        <v>0</v>
      </c>
      <c r="S154" s="73">
        <f t="shared" si="11"/>
        <v>15</v>
      </c>
      <c r="T154" s="80"/>
    </row>
    <row r="155" spans="1:20" ht="14.25" customHeight="1" x14ac:dyDescent="0.3">
      <c r="A155" t="s">
        <v>468</v>
      </c>
      <c r="B155" s="60" t="s">
        <v>469</v>
      </c>
      <c r="C155" t="s">
        <v>195</v>
      </c>
      <c r="D155" s="15">
        <v>0</v>
      </c>
      <c r="E155" s="15">
        <v>4</v>
      </c>
      <c r="F155" s="15">
        <v>0</v>
      </c>
      <c r="G155" s="15">
        <v>0</v>
      </c>
      <c r="H155" s="15">
        <v>21</v>
      </c>
      <c r="I155" s="41">
        <f t="shared" si="9"/>
        <v>25</v>
      </c>
      <c r="J155" s="15">
        <v>0</v>
      </c>
      <c r="K155" s="73">
        <f t="shared" si="10"/>
        <v>25</v>
      </c>
      <c r="L155" s="80"/>
      <c r="M155" s="15">
        <v>3</v>
      </c>
      <c r="N155" s="15">
        <v>20</v>
      </c>
      <c r="O155" s="15">
        <v>0</v>
      </c>
      <c r="P155" s="15">
        <v>2</v>
      </c>
      <c r="Q155" s="41">
        <f t="shared" si="8"/>
        <v>25</v>
      </c>
      <c r="R155" s="15">
        <v>0</v>
      </c>
      <c r="S155" s="73">
        <f t="shared" si="11"/>
        <v>25</v>
      </c>
      <c r="T155" s="80"/>
    </row>
    <row r="156" spans="1:20" ht="14.25" customHeight="1" x14ac:dyDescent="0.3">
      <c r="A156" t="s">
        <v>470</v>
      </c>
      <c r="B156" s="60" t="s">
        <v>471</v>
      </c>
      <c r="C156" t="s">
        <v>201</v>
      </c>
      <c r="D156" s="15">
        <v>49</v>
      </c>
      <c r="E156" s="15">
        <v>0</v>
      </c>
      <c r="F156" s="15">
        <v>0</v>
      </c>
      <c r="G156" s="15">
        <v>16</v>
      </c>
      <c r="H156" s="15">
        <v>0</v>
      </c>
      <c r="I156" s="41">
        <f t="shared" si="9"/>
        <v>65</v>
      </c>
      <c r="J156" s="15">
        <v>9</v>
      </c>
      <c r="K156" s="73">
        <f t="shared" si="10"/>
        <v>74</v>
      </c>
      <c r="L156" s="80"/>
      <c r="M156" s="15">
        <v>74</v>
      </c>
      <c r="N156" s="15">
        <v>0</v>
      </c>
      <c r="O156" s="15">
        <v>0</v>
      </c>
      <c r="P156" s="15">
        <v>39</v>
      </c>
      <c r="Q156" s="41">
        <f t="shared" si="8"/>
        <v>113</v>
      </c>
      <c r="R156" s="15">
        <v>0</v>
      </c>
      <c r="S156" s="73">
        <f t="shared" si="11"/>
        <v>113</v>
      </c>
      <c r="T156" s="80"/>
    </row>
    <row r="157" spans="1:20" ht="14.25" customHeight="1" x14ac:dyDescent="0.3">
      <c r="A157" t="s">
        <v>472</v>
      </c>
      <c r="B157" s="60" t="s">
        <v>473</v>
      </c>
      <c r="C157" t="s">
        <v>308</v>
      </c>
      <c r="D157" s="15">
        <v>104</v>
      </c>
      <c r="E157" s="15">
        <v>24</v>
      </c>
      <c r="F157" s="15">
        <v>0</v>
      </c>
      <c r="G157" s="15">
        <v>12</v>
      </c>
      <c r="H157" s="15">
        <v>0</v>
      </c>
      <c r="I157" s="41">
        <f t="shared" si="9"/>
        <v>140</v>
      </c>
      <c r="J157" s="15">
        <v>130</v>
      </c>
      <c r="K157" s="73">
        <f t="shared" si="10"/>
        <v>270</v>
      </c>
      <c r="L157" s="80"/>
      <c r="M157" s="15">
        <v>158</v>
      </c>
      <c r="N157" s="15">
        <v>0</v>
      </c>
      <c r="O157" s="15">
        <v>0</v>
      </c>
      <c r="P157" s="15">
        <v>12</v>
      </c>
      <c r="Q157" s="41">
        <f t="shared" si="8"/>
        <v>170</v>
      </c>
      <c r="R157" s="15">
        <v>38</v>
      </c>
      <c r="S157" s="73">
        <f t="shared" si="11"/>
        <v>208</v>
      </c>
      <c r="T157" s="80"/>
    </row>
    <row r="158" spans="1:20" ht="14.25" customHeight="1" x14ac:dyDescent="0.3">
      <c r="A158" t="s">
        <v>474</v>
      </c>
      <c r="B158" s="60" t="s">
        <v>475</v>
      </c>
      <c r="C158" t="s">
        <v>228</v>
      </c>
      <c r="D158" s="15">
        <v>50</v>
      </c>
      <c r="E158" s="15">
        <v>0</v>
      </c>
      <c r="F158" s="15">
        <v>0</v>
      </c>
      <c r="G158" s="15">
        <v>3</v>
      </c>
      <c r="H158" s="15">
        <v>0</v>
      </c>
      <c r="I158" s="41">
        <f t="shared" si="9"/>
        <v>53</v>
      </c>
      <c r="J158" s="15">
        <v>0</v>
      </c>
      <c r="K158" s="73">
        <f t="shared" si="10"/>
        <v>53</v>
      </c>
      <c r="L158" s="80"/>
      <c r="M158" s="15">
        <v>13</v>
      </c>
      <c r="N158" s="15">
        <v>0</v>
      </c>
      <c r="O158" s="15">
        <v>0</v>
      </c>
      <c r="P158" s="15">
        <v>5</v>
      </c>
      <c r="Q158" s="41">
        <f t="shared" si="8"/>
        <v>18</v>
      </c>
      <c r="R158" s="15">
        <v>47</v>
      </c>
      <c r="S158" s="73">
        <f t="shared" si="11"/>
        <v>65</v>
      </c>
      <c r="T158" s="80"/>
    </row>
    <row r="159" spans="1:20" ht="14.25" customHeight="1" x14ac:dyDescent="0.3">
      <c r="A159" t="s">
        <v>764</v>
      </c>
      <c r="B159" s="60" t="s">
        <v>765</v>
      </c>
      <c r="C159" t="s">
        <v>243</v>
      </c>
      <c r="D159" s="15">
        <v>10</v>
      </c>
      <c r="E159" s="15">
        <v>9</v>
      </c>
      <c r="F159" s="15">
        <v>0</v>
      </c>
      <c r="G159" s="15">
        <v>20</v>
      </c>
      <c r="H159" s="15">
        <v>0</v>
      </c>
      <c r="I159" s="41">
        <f t="shared" si="9"/>
        <v>39</v>
      </c>
      <c r="J159" s="15">
        <v>0</v>
      </c>
      <c r="K159" s="73">
        <f t="shared" si="10"/>
        <v>39</v>
      </c>
      <c r="L159" s="80"/>
      <c r="M159" s="15">
        <v>38</v>
      </c>
      <c r="N159" s="15">
        <v>9</v>
      </c>
      <c r="O159" s="15">
        <v>0</v>
      </c>
      <c r="P159" s="15">
        <v>37</v>
      </c>
      <c r="Q159" s="41">
        <f t="shared" si="8"/>
        <v>84</v>
      </c>
      <c r="R159" s="15">
        <v>34</v>
      </c>
      <c r="S159" s="73">
        <f t="shared" si="11"/>
        <v>118</v>
      </c>
      <c r="T159" s="80"/>
    </row>
    <row r="160" spans="1:20" ht="14.25" customHeight="1" x14ac:dyDescent="0.3">
      <c r="A160" t="s">
        <v>476</v>
      </c>
      <c r="B160" s="60" t="s">
        <v>477</v>
      </c>
      <c r="C160" t="s">
        <v>243</v>
      </c>
      <c r="D160" s="15">
        <v>0</v>
      </c>
      <c r="E160" s="15">
        <v>0</v>
      </c>
      <c r="F160" s="15">
        <v>0</v>
      </c>
      <c r="G160" s="15">
        <v>0</v>
      </c>
      <c r="H160" s="15">
        <v>0</v>
      </c>
      <c r="I160" s="41">
        <f t="shared" si="9"/>
        <v>0</v>
      </c>
      <c r="J160" s="15">
        <v>0</v>
      </c>
      <c r="K160" s="73">
        <f t="shared" si="10"/>
        <v>0</v>
      </c>
      <c r="L160" s="80"/>
      <c r="M160" s="15">
        <v>0</v>
      </c>
      <c r="N160" s="15">
        <v>0</v>
      </c>
      <c r="O160" s="15">
        <v>0</v>
      </c>
      <c r="P160" s="15">
        <v>0</v>
      </c>
      <c r="Q160" s="41">
        <f t="shared" si="8"/>
        <v>0</v>
      </c>
      <c r="R160" s="15">
        <v>0</v>
      </c>
      <c r="S160" s="73">
        <f t="shared" si="11"/>
        <v>0</v>
      </c>
      <c r="T160" s="80"/>
    </row>
    <row r="161" spans="1:20" ht="14.25" customHeight="1" x14ac:dyDescent="0.3">
      <c r="A161" t="s">
        <v>478</v>
      </c>
      <c r="B161" s="60" t="s">
        <v>479</v>
      </c>
      <c r="C161" t="s">
        <v>201</v>
      </c>
      <c r="D161" s="15">
        <v>4</v>
      </c>
      <c r="E161" s="15">
        <v>0</v>
      </c>
      <c r="F161" s="15">
        <v>0</v>
      </c>
      <c r="G161" s="15">
        <v>38</v>
      </c>
      <c r="H161" s="15">
        <v>0</v>
      </c>
      <c r="I161" s="41">
        <f t="shared" si="9"/>
        <v>42</v>
      </c>
      <c r="J161" s="15">
        <v>13</v>
      </c>
      <c r="K161" s="73">
        <f t="shared" si="10"/>
        <v>55</v>
      </c>
      <c r="L161" s="80"/>
      <c r="M161" s="15">
        <v>39</v>
      </c>
      <c r="N161" s="15">
        <v>2</v>
      </c>
      <c r="O161" s="15">
        <v>0</v>
      </c>
      <c r="P161" s="15">
        <v>23</v>
      </c>
      <c r="Q161" s="41">
        <f t="shared" si="8"/>
        <v>64</v>
      </c>
      <c r="R161" s="15">
        <v>79</v>
      </c>
      <c r="S161" s="73">
        <f t="shared" si="11"/>
        <v>143</v>
      </c>
      <c r="T161" s="80"/>
    </row>
    <row r="162" spans="1:20" ht="14.25" customHeight="1" x14ac:dyDescent="0.3">
      <c r="A162" t="s">
        <v>480</v>
      </c>
      <c r="B162" s="60" t="s">
        <v>481</v>
      </c>
      <c r="C162" t="s">
        <v>215</v>
      </c>
      <c r="D162" s="15">
        <v>77</v>
      </c>
      <c r="E162" s="15">
        <v>0</v>
      </c>
      <c r="F162" s="15">
        <v>0</v>
      </c>
      <c r="G162" s="15">
        <v>0</v>
      </c>
      <c r="H162" s="15">
        <v>0</v>
      </c>
      <c r="I162" s="41">
        <f t="shared" si="9"/>
        <v>77</v>
      </c>
      <c r="J162" s="15">
        <v>0</v>
      </c>
      <c r="K162" s="73">
        <f t="shared" si="10"/>
        <v>77</v>
      </c>
      <c r="L162" s="80"/>
      <c r="M162" s="15">
        <v>18</v>
      </c>
      <c r="N162" s="15">
        <v>0</v>
      </c>
      <c r="O162" s="15">
        <v>0</v>
      </c>
      <c r="P162" s="15">
        <v>0</v>
      </c>
      <c r="Q162" s="41">
        <f t="shared" si="8"/>
        <v>18</v>
      </c>
      <c r="R162" s="15">
        <v>22</v>
      </c>
      <c r="S162" s="73">
        <f t="shared" si="11"/>
        <v>40</v>
      </c>
      <c r="T162" s="80"/>
    </row>
    <row r="163" spans="1:20" ht="14.25" customHeight="1" x14ac:dyDescent="0.3">
      <c r="A163" t="s">
        <v>482</v>
      </c>
      <c r="B163" s="60" t="s">
        <v>483</v>
      </c>
      <c r="C163" t="s">
        <v>212</v>
      </c>
      <c r="D163" s="15">
        <v>27</v>
      </c>
      <c r="E163" s="15">
        <v>71</v>
      </c>
      <c r="F163" s="15">
        <v>0</v>
      </c>
      <c r="G163" s="15">
        <v>0</v>
      </c>
      <c r="H163" s="15">
        <v>0</v>
      </c>
      <c r="I163" s="41">
        <f t="shared" si="9"/>
        <v>98</v>
      </c>
      <c r="J163" s="15">
        <v>0</v>
      </c>
      <c r="K163" s="73">
        <f t="shared" si="10"/>
        <v>98</v>
      </c>
      <c r="L163" s="80"/>
      <c r="M163" s="15">
        <v>5</v>
      </c>
      <c r="N163" s="15">
        <v>0</v>
      </c>
      <c r="O163" s="15">
        <v>0</v>
      </c>
      <c r="P163" s="15">
        <v>9</v>
      </c>
      <c r="Q163" s="41">
        <f t="shared" si="8"/>
        <v>14</v>
      </c>
      <c r="R163" s="15">
        <v>0</v>
      </c>
      <c r="S163" s="73">
        <f t="shared" si="11"/>
        <v>14</v>
      </c>
      <c r="T163" s="80"/>
    </row>
    <row r="164" spans="1:20" ht="14.25" customHeight="1" x14ac:dyDescent="0.3">
      <c r="A164" t="s">
        <v>484</v>
      </c>
      <c r="B164" s="60" t="s">
        <v>485</v>
      </c>
      <c r="C164" t="s">
        <v>201</v>
      </c>
      <c r="D164" s="15">
        <v>4</v>
      </c>
      <c r="E164" s="15">
        <v>0</v>
      </c>
      <c r="F164" s="15">
        <v>0</v>
      </c>
      <c r="G164" s="15">
        <v>0</v>
      </c>
      <c r="H164" s="15">
        <v>0</v>
      </c>
      <c r="I164" s="41">
        <f t="shared" si="9"/>
        <v>4</v>
      </c>
      <c r="J164" s="15">
        <v>0</v>
      </c>
      <c r="K164" s="73">
        <f t="shared" si="10"/>
        <v>4</v>
      </c>
      <c r="L164" s="80"/>
      <c r="M164" s="15">
        <v>77</v>
      </c>
      <c r="N164" s="15">
        <v>0</v>
      </c>
      <c r="O164" s="15">
        <v>0</v>
      </c>
      <c r="P164" s="15">
        <v>42</v>
      </c>
      <c r="Q164" s="41">
        <f t="shared" si="8"/>
        <v>119</v>
      </c>
      <c r="R164" s="15">
        <v>0</v>
      </c>
      <c r="S164" s="73">
        <f t="shared" si="11"/>
        <v>119</v>
      </c>
      <c r="T164" s="80"/>
    </row>
    <row r="165" spans="1:20" ht="14.25" customHeight="1" x14ac:dyDescent="0.3">
      <c r="A165" t="s">
        <v>486</v>
      </c>
      <c r="B165" s="60" t="s">
        <v>487</v>
      </c>
      <c r="C165" t="s">
        <v>215</v>
      </c>
      <c r="D165" s="15">
        <v>86</v>
      </c>
      <c r="E165" s="15">
        <v>0</v>
      </c>
      <c r="F165" s="15">
        <v>0</v>
      </c>
      <c r="G165" s="15">
        <v>9</v>
      </c>
      <c r="H165" s="15">
        <v>0</v>
      </c>
      <c r="I165" s="41">
        <f t="shared" si="9"/>
        <v>95</v>
      </c>
      <c r="J165" s="15">
        <v>2</v>
      </c>
      <c r="K165" s="73">
        <f t="shared" si="10"/>
        <v>97</v>
      </c>
      <c r="L165" s="80"/>
      <c r="M165" s="15">
        <v>60</v>
      </c>
      <c r="N165" s="15">
        <v>0</v>
      </c>
      <c r="O165" s="15">
        <v>0</v>
      </c>
      <c r="P165" s="15">
        <v>18</v>
      </c>
      <c r="Q165" s="41">
        <f t="shared" si="8"/>
        <v>78</v>
      </c>
      <c r="R165" s="15">
        <v>3</v>
      </c>
      <c r="S165" s="73">
        <f t="shared" si="11"/>
        <v>81</v>
      </c>
      <c r="T165" s="80"/>
    </row>
    <row r="166" spans="1:20" ht="14.25" customHeight="1" x14ac:dyDescent="0.3">
      <c r="A166" t="s">
        <v>488</v>
      </c>
      <c r="B166" s="60" t="s">
        <v>489</v>
      </c>
      <c r="C166" t="s">
        <v>212</v>
      </c>
      <c r="D166" s="15">
        <v>43</v>
      </c>
      <c r="E166" s="15">
        <v>30</v>
      </c>
      <c r="F166" s="15">
        <v>0</v>
      </c>
      <c r="G166" s="15">
        <v>59</v>
      </c>
      <c r="H166" s="15">
        <v>0</v>
      </c>
      <c r="I166" s="41">
        <f t="shared" si="9"/>
        <v>132</v>
      </c>
      <c r="J166" s="15">
        <v>9</v>
      </c>
      <c r="K166" s="73">
        <f t="shared" si="10"/>
        <v>141</v>
      </c>
      <c r="L166" s="80"/>
      <c r="M166" s="15">
        <v>17</v>
      </c>
      <c r="N166" s="15">
        <v>0</v>
      </c>
      <c r="O166" s="15">
        <v>0</v>
      </c>
      <c r="P166" s="15">
        <v>17</v>
      </c>
      <c r="Q166" s="41">
        <f t="shared" si="8"/>
        <v>34</v>
      </c>
      <c r="R166" s="15">
        <v>0</v>
      </c>
      <c r="S166" s="73">
        <f t="shared" si="11"/>
        <v>34</v>
      </c>
      <c r="T166" s="80"/>
    </row>
    <row r="167" spans="1:20" ht="14.25" customHeight="1" x14ac:dyDescent="0.3">
      <c r="A167" t="s">
        <v>492</v>
      </c>
      <c r="B167" s="60" t="s">
        <v>493</v>
      </c>
      <c r="C167" t="s">
        <v>243</v>
      </c>
      <c r="D167" s="15">
        <v>0</v>
      </c>
      <c r="E167" s="15">
        <v>10</v>
      </c>
      <c r="F167" s="15">
        <v>0</v>
      </c>
      <c r="G167" s="15">
        <v>6</v>
      </c>
      <c r="H167" s="15">
        <v>0</v>
      </c>
      <c r="I167" s="41">
        <f t="shared" si="9"/>
        <v>16</v>
      </c>
      <c r="J167" s="15">
        <v>87</v>
      </c>
      <c r="K167" s="73">
        <f t="shared" si="10"/>
        <v>103</v>
      </c>
      <c r="L167" s="80"/>
      <c r="M167" s="15">
        <v>0</v>
      </c>
      <c r="N167" s="15">
        <v>0</v>
      </c>
      <c r="O167" s="15">
        <v>3</v>
      </c>
      <c r="P167" s="15">
        <v>6</v>
      </c>
      <c r="Q167" s="41">
        <f t="shared" si="8"/>
        <v>9</v>
      </c>
      <c r="R167" s="15">
        <v>43</v>
      </c>
      <c r="S167" s="73">
        <f t="shared" si="11"/>
        <v>52</v>
      </c>
      <c r="T167" s="80"/>
    </row>
    <row r="168" spans="1:20" ht="14.25" customHeight="1" x14ac:dyDescent="0.3">
      <c r="A168" t="s">
        <v>494</v>
      </c>
      <c r="B168" s="60" t="s">
        <v>495</v>
      </c>
      <c r="C168" t="s">
        <v>308</v>
      </c>
      <c r="D168" s="15">
        <v>122</v>
      </c>
      <c r="E168" s="15">
        <v>0</v>
      </c>
      <c r="F168" s="15">
        <v>0</v>
      </c>
      <c r="G168" s="15">
        <v>16</v>
      </c>
      <c r="H168" s="15">
        <v>0</v>
      </c>
      <c r="I168" s="41">
        <f t="shared" si="9"/>
        <v>138</v>
      </c>
      <c r="J168" s="15">
        <v>0</v>
      </c>
      <c r="K168" s="73">
        <f t="shared" si="10"/>
        <v>138</v>
      </c>
      <c r="L168" s="80"/>
      <c r="M168" s="15">
        <v>70</v>
      </c>
      <c r="N168" s="15">
        <v>0</v>
      </c>
      <c r="O168" s="15">
        <v>0</v>
      </c>
      <c r="P168" s="15">
        <v>16</v>
      </c>
      <c r="Q168" s="41">
        <f t="shared" si="8"/>
        <v>86</v>
      </c>
      <c r="R168" s="15">
        <v>0</v>
      </c>
      <c r="S168" s="73">
        <f t="shared" si="11"/>
        <v>86</v>
      </c>
      <c r="T168" s="80"/>
    </row>
    <row r="169" spans="1:20" ht="14.25" customHeight="1" x14ac:dyDescent="0.3">
      <c r="A169" t="s">
        <v>496</v>
      </c>
      <c r="B169" s="60" t="s">
        <v>497</v>
      </c>
      <c r="C169" t="s">
        <v>228</v>
      </c>
      <c r="D169" s="15">
        <v>36</v>
      </c>
      <c r="E169" s="15">
        <v>0</v>
      </c>
      <c r="F169" s="15">
        <v>9</v>
      </c>
      <c r="G169" s="15">
        <v>8</v>
      </c>
      <c r="H169" s="15">
        <v>39</v>
      </c>
      <c r="I169" s="41">
        <f t="shared" si="9"/>
        <v>92</v>
      </c>
      <c r="J169" s="15">
        <v>39</v>
      </c>
      <c r="K169" s="73">
        <f t="shared" si="10"/>
        <v>131</v>
      </c>
      <c r="L169" s="80"/>
      <c r="M169" s="15">
        <v>6</v>
      </c>
      <c r="N169" s="15">
        <v>0</v>
      </c>
      <c r="O169" s="15">
        <v>0</v>
      </c>
      <c r="P169" s="15">
        <v>42</v>
      </c>
      <c r="Q169" s="41">
        <f t="shared" si="8"/>
        <v>48</v>
      </c>
      <c r="R169" s="15">
        <v>10</v>
      </c>
      <c r="S169" s="73">
        <f t="shared" si="11"/>
        <v>58</v>
      </c>
      <c r="T169" s="80"/>
    </row>
    <row r="170" spans="1:20" ht="14.25" customHeight="1" x14ac:dyDescent="0.3">
      <c r="A170" t="s">
        <v>498</v>
      </c>
      <c r="B170" s="60" t="s">
        <v>499</v>
      </c>
      <c r="C170" t="s">
        <v>201</v>
      </c>
      <c r="D170" s="15">
        <v>101</v>
      </c>
      <c r="E170" s="15">
        <v>0</v>
      </c>
      <c r="F170" s="15">
        <v>13</v>
      </c>
      <c r="G170" s="15">
        <v>67</v>
      </c>
      <c r="H170" s="15">
        <v>65</v>
      </c>
      <c r="I170" s="41">
        <f t="shared" si="9"/>
        <v>246</v>
      </c>
      <c r="J170" s="15">
        <v>84</v>
      </c>
      <c r="K170" s="73">
        <f t="shared" si="10"/>
        <v>330</v>
      </c>
      <c r="L170" s="80"/>
      <c r="M170" s="15">
        <v>74</v>
      </c>
      <c r="N170" s="15">
        <v>0</v>
      </c>
      <c r="O170" s="15">
        <v>0</v>
      </c>
      <c r="P170" s="15">
        <v>20</v>
      </c>
      <c r="Q170" s="41">
        <f t="shared" si="8"/>
        <v>94</v>
      </c>
      <c r="R170" s="15">
        <v>32</v>
      </c>
      <c r="S170" s="73">
        <f t="shared" si="11"/>
        <v>126</v>
      </c>
      <c r="T170" s="80"/>
    </row>
    <row r="171" spans="1:20" ht="14.25" customHeight="1" x14ac:dyDescent="0.3">
      <c r="A171" t="s">
        <v>500</v>
      </c>
      <c r="B171" s="60" t="s">
        <v>501</v>
      </c>
      <c r="C171" t="s">
        <v>201</v>
      </c>
      <c r="D171" s="15">
        <v>17</v>
      </c>
      <c r="E171" s="15">
        <v>32</v>
      </c>
      <c r="F171" s="15">
        <v>0</v>
      </c>
      <c r="G171" s="15">
        <v>0</v>
      </c>
      <c r="H171" s="15">
        <v>0</v>
      </c>
      <c r="I171" s="41">
        <f t="shared" si="9"/>
        <v>49</v>
      </c>
      <c r="J171" s="15">
        <v>293</v>
      </c>
      <c r="K171" s="73">
        <f t="shared" si="10"/>
        <v>342</v>
      </c>
      <c r="L171" s="80"/>
      <c r="M171" s="15">
        <v>0</v>
      </c>
      <c r="N171" s="15">
        <v>45</v>
      </c>
      <c r="O171" s="15">
        <v>0</v>
      </c>
      <c r="P171" s="15">
        <v>70</v>
      </c>
      <c r="Q171" s="41">
        <f t="shared" si="8"/>
        <v>115</v>
      </c>
      <c r="R171" s="15">
        <v>129</v>
      </c>
      <c r="S171" s="73">
        <f t="shared" si="11"/>
        <v>244</v>
      </c>
      <c r="T171" s="80"/>
    </row>
    <row r="172" spans="1:20" ht="14.25" customHeight="1" x14ac:dyDescent="0.3">
      <c r="A172" t="s">
        <v>502</v>
      </c>
      <c r="B172" s="60" t="s">
        <v>503</v>
      </c>
      <c r="C172" t="s">
        <v>308</v>
      </c>
      <c r="D172" s="15">
        <v>173</v>
      </c>
      <c r="E172" s="15">
        <v>0</v>
      </c>
      <c r="F172" s="15">
        <v>0</v>
      </c>
      <c r="G172" s="15">
        <v>92</v>
      </c>
      <c r="H172" s="15">
        <v>0</v>
      </c>
      <c r="I172" s="41">
        <f t="shared" si="9"/>
        <v>265</v>
      </c>
      <c r="J172" s="15">
        <v>8</v>
      </c>
      <c r="K172" s="73">
        <f t="shared" si="10"/>
        <v>273</v>
      </c>
      <c r="L172" s="80"/>
      <c r="M172" s="15">
        <v>135</v>
      </c>
      <c r="N172" s="15">
        <v>9</v>
      </c>
      <c r="O172" s="15">
        <v>0</v>
      </c>
      <c r="P172" s="15">
        <v>114</v>
      </c>
      <c r="Q172" s="41">
        <f t="shared" si="8"/>
        <v>258</v>
      </c>
      <c r="R172" s="15">
        <v>130</v>
      </c>
      <c r="S172" s="73">
        <f t="shared" si="11"/>
        <v>388</v>
      </c>
      <c r="T172" s="80"/>
    </row>
    <row r="173" spans="1:20" ht="14.25" customHeight="1" x14ac:dyDescent="0.3">
      <c r="A173" t="s">
        <v>504</v>
      </c>
      <c r="B173" s="60" t="s">
        <v>505</v>
      </c>
      <c r="C173" t="s">
        <v>212</v>
      </c>
      <c r="D173" s="15">
        <v>0</v>
      </c>
      <c r="E173" s="15">
        <v>0</v>
      </c>
      <c r="F173" s="15">
        <v>0</v>
      </c>
      <c r="G173" s="15">
        <v>0</v>
      </c>
      <c r="H173" s="15">
        <v>0</v>
      </c>
      <c r="I173" s="41">
        <f t="shared" si="9"/>
        <v>0</v>
      </c>
      <c r="J173" s="15">
        <v>0</v>
      </c>
      <c r="K173" s="73">
        <f t="shared" si="10"/>
        <v>0</v>
      </c>
      <c r="L173" s="80"/>
      <c r="M173" s="15">
        <v>0</v>
      </c>
      <c r="N173" s="15">
        <v>0</v>
      </c>
      <c r="O173" s="15">
        <v>0</v>
      </c>
      <c r="P173" s="15">
        <v>0</v>
      </c>
      <c r="Q173" s="41">
        <f t="shared" si="8"/>
        <v>0</v>
      </c>
      <c r="R173" s="15">
        <v>7</v>
      </c>
      <c r="S173" s="73">
        <f t="shared" si="11"/>
        <v>7</v>
      </c>
      <c r="T173" s="80"/>
    </row>
    <row r="174" spans="1:20" ht="14.25" customHeight="1" x14ac:dyDescent="0.3">
      <c r="A174" t="s">
        <v>506</v>
      </c>
      <c r="B174" s="60" t="s">
        <v>507</v>
      </c>
      <c r="C174" t="s">
        <v>201</v>
      </c>
      <c r="D174" s="15">
        <v>42</v>
      </c>
      <c r="E174" s="15">
        <v>7</v>
      </c>
      <c r="F174" s="15">
        <v>0</v>
      </c>
      <c r="G174" s="15">
        <v>13</v>
      </c>
      <c r="H174" s="15">
        <v>0</v>
      </c>
      <c r="I174" s="41">
        <f t="shared" si="9"/>
        <v>62</v>
      </c>
      <c r="J174" s="15">
        <v>0</v>
      </c>
      <c r="K174" s="73">
        <f t="shared" si="10"/>
        <v>62</v>
      </c>
      <c r="L174" s="80"/>
      <c r="M174" s="15">
        <v>0</v>
      </c>
      <c r="N174" s="15">
        <v>0</v>
      </c>
      <c r="O174" s="15">
        <v>0</v>
      </c>
      <c r="P174" s="15">
        <v>0</v>
      </c>
      <c r="Q174" s="41">
        <f t="shared" si="8"/>
        <v>0</v>
      </c>
      <c r="R174" s="15">
        <v>28</v>
      </c>
      <c r="S174" s="73">
        <f t="shared" si="11"/>
        <v>28</v>
      </c>
      <c r="T174" s="80"/>
    </row>
    <row r="175" spans="1:20" ht="14.25" customHeight="1" x14ac:dyDescent="0.3">
      <c r="A175" t="s">
        <v>508</v>
      </c>
      <c r="B175" s="60" t="s">
        <v>509</v>
      </c>
      <c r="C175" t="s">
        <v>228</v>
      </c>
      <c r="D175" s="15">
        <v>227</v>
      </c>
      <c r="E175" s="15">
        <v>0</v>
      </c>
      <c r="F175" s="15">
        <v>0</v>
      </c>
      <c r="G175" s="15">
        <v>46</v>
      </c>
      <c r="H175" s="15">
        <v>0</v>
      </c>
      <c r="I175" s="41">
        <f t="shared" si="9"/>
        <v>273</v>
      </c>
      <c r="J175" s="15">
        <v>50</v>
      </c>
      <c r="K175" s="73">
        <f t="shared" si="10"/>
        <v>323</v>
      </c>
      <c r="L175" s="80"/>
      <c r="M175" s="15">
        <v>188</v>
      </c>
      <c r="N175" s="15">
        <v>0</v>
      </c>
      <c r="O175" s="15">
        <v>0</v>
      </c>
      <c r="P175" s="15">
        <v>19</v>
      </c>
      <c r="Q175" s="41">
        <f t="shared" si="8"/>
        <v>207</v>
      </c>
      <c r="R175" s="15">
        <v>47</v>
      </c>
      <c r="S175" s="73">
        <f t="shared" si="11"/>
        <v>254</v>
      </c>
      <c r="T175" s="80"/>
    </row>
    <row r="176" spans="1:20" ht="14.25" customHeight="1" x14ac:dyDescent="0.3">
      <c r="A176" t="s">
        <v>510</v>
      </c>
      <c r="B176" s="60" t="s">
        <v>511</v>
      </c>
      <c r="C176" t="s">
        <v>201</v>
      </c>
      <c r="D176" s="15">
        <v>27</v>
      </c>
      <c r="E176" s="15">
        <v>0</v>
      </c>
      <c r="F176" s="15">
        <v>0</v>
      </c>
      <c r="G176" s="15">
        <v>8</v>
      </c>
      <c r="H176" s="15">
        <v>0</v>
      </c>
      <c r="I176" s="41">
        <f t="shared" si="9"/>
        <v>35</v>
      </c>
      <c r="J176" s="15">
        <v>0</v>
      </c>
      <c r="K176" s="73">
        <f t="shared" si="10"/>
        <v>35</v>
      </c>
      <c r="L176" s="80"/>
      <c r="M176" s="15">
        <v>0</v>
      </c>
      <c r="N176" s="15">
        <v>0</v>
      </c>
      <c r="O176" s="15">
        <v>0</v>
      </c>
      <c r="P176" s="15">
        <v>9</v>
      </c>
      <c r="Q176" s="41">
        <f t="shared" si="8"/>
        <v>9</v>
      </c>
      <c r="R176" s="15">
        <v>0</v>
      </c>
      <c r="S176" s="73">
        <f t="shared" si="11"/>
        <v>9</v>
      </c>
      <c r="T176" s="80"/>
    </row>
    <row r="177" spans="1:20" ht="14.25" customHeight="1" x14ac:dyDescent="0.3">
      <c r="A177" t="s">
        <v>512</v>
      </c>
      <c r="B177" s="60" t="s">
        <v>513</v>
      </c>
      <c r="C177" t="s">
        <v>198</v>
      </c>
      <c r="D177" s="15">
        <v>66</v>
      </c>
      <c r="E177" s="15">
        <v>0</v>
      </c>
      <c r="F177" s="15">
        <v>0</v>
      </c>
      <c r="G177" s="15">
        <v>61</v>
      </c>
      <c r="H177" s="15">
        <v>21</v>
      </c>
      <c r="I177" s="41">
        <f t="shared" si="9"/>
        <v>148</v>
      </c>
      <c r="J177" s="15">
        <v>0</v>
      </c>
      <c r="K177" s="73">
        <f t="shared" si="10"/>
        <v>148</v>
      </c>
      <c r="L177" s="80"/>
      <c r="M177" s="15">
        <v>58</v>
      </c>
      <c r="N177" s="15">
        <v>0</v>
      </c>
      <c r="O177" s="15">
        <v>0</v>
      </c>
      <c r="P177" s="15">
        <v>111</v>
      </c>
      <c r="Q177" s="41">
        <f t="shared" si="8"/>
        <v>169</v>
      </c>
      <c r="R177" s="15">
        <v>0</v>
      </c>
      <c r="S177" s="73">
        <f t="shared" si="11"/>
        <v>169</v>
      </c>
      <c r="T177" s="80"/>
    </row>
    <row r="178" spans="1:20" ht="14.25" customHeight="1" x14ac:dyDescent="0.3">
      <c r="A178" t="s">
        <v>766</v>
      </c>
      <c r="B178" s="60" t="s">
        <v>767</v>
      </c>
      <c r="C178" t="s">
        <v>195</v>
      </c>
      <c r="D178" s="15">
        <v>0</v>
      </c>
      <c r="E178" s="15">
        <v>18</v>
      </c>
      <c r="F178" s="15">
        <v>0</v>
      </c>
      <c r="G178" s="15">
        <v>84</v>
      </c>
      <c r="H178" s="15">
        <v>0</v>
      </c>
      <c r="I178" s="41">
        <f t="shared" si="9"/>
        <v>102</v>
      </c>
      <c r="J178" s="15">
        <v>0</v>
      </c>
      <c r="K178" s="73">
        <f t="shared" si="10"/>
        <v>102</v>
      </c>
      <c r="L178" s="80"/>
      <c r="M178" s="15">
        <v>0</v>
      </c>
      <c r="N178" s="15">
        <v>37</v>
      </c>
      <c r="O178" s="15">
        <v>0</v>
      </c>
      <c r="P178" s="15">
        <v>0</v>
      </c>
      <c r="Q178" s="41">
        <f t="shared" si="8"/>
        <v>37</v>
      </c>
      <c r="R178" s="15">
        <v>0</v>
      </c>
      <c r="S178" s="73">
        <f t="shared" si="11"/>
        <v>37</v>
      </c>
      <c r="T178" s="80"/>
    </row>
    <row r="179" spans="1:20" ht="14.25" customHeight="1" x14ac:dyDescent="0.3">
      <c r="A179" t="s">
        <v>514</v>
      </c>
      <c r="B179" s="60" t="s">
        <v>515</v>
      </c>
      <c r="C179" t="s">
        <v>198</v>
      </c>
      <c r="D179" s="15">
        <v>42</v>
      </c>
      <c r="E179" s="15">
        <v>0</v>
      </c>
      <c r="F179" s="15">
        <v>0</v>
      </c>
      <c r="G179" s="15">
        <v>0</v>
      </c>
      <c r="H179" s="15">
        <v>0</v>
      </c>
      <c r="I179" s="41">
        <f t="shared" si="9"/>
        <v>42</v>
      </c>
      <c r="J179" s="15">
        <v>0</v>
      </c>
      <c r="K179" s="73">
        <f t="shared" si="10"/>
        <v>42</v>
      </c>
      <c r="L179" s="80"/>
      <c r="M179" s="15">
        <v>38</v>
      </c>
      <c r="N179" s="15">
        <v>0</v>
      </c>
      <c r="O179" s="15">
        <v>0</v>
      </c>
      <c r="P179" s="15">
        <v>8</v>
      </c>
      <c r="Q179" s="41">
        <f t="shared" si="8"/>
        <v>46</v>
      </c>
      <c r="R179" s="15">
        <v>20</v>
      </c>
      <c r="S179" s="73">
        <f t="shared" si="11"/>
        <v>66</v>
      </c>
      <c r="T179" s="80"/>
    </row>
    <row r="180" spans="1:20" ht="14.25" customHeight="1" x14ac:dyDescent="0.3">
      <c r="A180" t="s">
        <v>516</v>
      </c>
      <c r="B180" s="60" t="s">
        <v>517</v>
      </c>
      <c r="C180" t="s">
        <v>212</v>
      </c>
      <c r="D180" s="15">
        <v>160</v>
      </c>
      <c r="E180" s="15">
        <v>0</v>
      </c>
      <c r="F180" s="15">
        <v>0</v>
      </c>
      <c r="G180" s="15">
        <v>102</v>
      </c>
      <c r="H180" s="15">
        <v>0</v>
      </c>
      <c r="I180" s="41">
        <f t="shared" si="9"/>
        <v>262</v>
      </c>
      <c r="J180" s="15">
        <v>0</v>
      </c>
      <c r="K180" s="73">
        <f t="shared" si="10"/>
        <v>262</v>
      </c>
      <c r="L180" s="80"/>
      <c r="M180" s="15">
        <v>119</v>
      </c>
      <c r="N180" s="15">
        <v>0</v>
      </c>
      <c r="O180" s="15">
        <v>0</v>
      </c>
      <c r="P180" s="15">
        <v>82</v>
      </c>
      <c r="Q180" s="41">
        <f t="shared" si="8"/>
        <v>201</v>
      </c>
      <c r="R180" s="15">
        <v>62</v>
      </c>
      <c r="S180" s="73">
        <f t="shared" si="11"/>
        <v>263</v>
      </c>
      <c r="T180" s="80"/>
    </row>
    <row r="181" spans="1:20" ht="14.25" customHeight="1" x14ac:dyDescent="0.3">
      <c r="A181" t="s">
        <v>518</v>
      </c>
      <c r="B181" s="60" t="s">
        <v>519</v>
      </c>
      <c r="C181" t="s">
        <v>243</v>
      </c>
      <c r="D181" s="15">
        <v>79</v>
      </c>
      <c r="E181" s="15">
        <v>38</v>
      </c>
      <c r="F181" s="15">
        <v>0</v>
      </c>
      <c r="G181" s="15">
        <v>43</v>
      </c>
      <c r="H181" s="15">
        <v>0</v>
      </c>
      <c r="I181" s="41">
        <f t="shared" si="9"/>
        <v>160</v>
      </c>
      <c r="J181" s="15">
        <v>0</v>
      </c>
      <c r="K181" s="73">
        <f t="shared" si="10"/>
        <v>160</v>
      </c>
      <c r="L181" s="80"/>
      <c r="M181" s="15">
        <v>92</v>
      </c>
      <c r="N181" s="15">
        <v>0</v>
      </c>
      <c r="O181" s="15">
        <v>0</v>
      </c>
      <c r="P181" s="15">
        <v>18</v>
      </c>
      <c r="Q181" s="41">
        <f t="shared" si="8"/>
        <v>110</v>
      </c>
      <c r="R181" s="15">
        <v>173</v>
      </c>
      <c r="S181" s="73">
        <f t="shared" si="11"/>
        <v>283</v>
      </c>
      <c r="T181" s="80"/>
    </row>
    <row r="182" spans="1:20" ht="14.25" customHeight="1" x14ac:dyDescent="0.3">
      <c r="A182" t="s">
        <v>816</v>
      </c>
      <c r="B182" s="60" t="s">
        <v>817</v>
      </c>
      <c r="C182" t="s">
        <v>243</v>
      </c>
      <c r="D182" s="15">
        <v>0</v>
      </c>
      <c r="E182" s="15">
        <v>0</v>
      </c>
      <c r="F182" s="15">
        <v>0</v>
      </c>
      <c r="G182" s="15">
        <v>0</v>
      </c>
      <c r="H182" s="15">
        <v>0</v>
      </c>
      <c r="I182" s="41">
        <f t="shared" si="9"/>
        <v>0</v>
      </c>
      <c r="J182" s="15">
        <v>0</v>
      </c>
      <c r="K182" s="73">
        <f t="shared" si="10"/>
        <v>0</v>
      </c>
      <c r="L182" s="80"/>
      <c r="M182" s="15">
        <v>0</v>
      </c>
      <c r="N182" s="15">
        <v>0</v>
      </c>
      <c r="O182" s="15">
        <v>0</v>
      </c>
      <c r="P182" s="15">
        <v>0</v>
      </c>
      <c r="Q182" s="41">
        <f t="shared" si="8"/>
        <v>0</v>
      </c>
      <c r="R182" s="15">
        <v>0</v>
      </c>
      <c r="S182" s="73">
        <f t="shared" si="11"/>
        <v>0</v>
      </c>
      <c r="T182" s="80"/>
    </row>
    <row r="183" spans="1:20" ht="14.25" customHeight="1" x14ac:dyDescent="0.3">
      <c r="A183" t="s">
        <v>768</v>
      </c>
      <c r="B183" s="60" t="s">
        <v>769</v>
      </c>
      <c r="C183" t="s">
        <v>195</v>
      </c>
      <c r="D183" s="15">
        <v>0</v>
      </c>
      <c r="E183" s="15">
        <v>0</v>
      </c>
      <c r="F183" s="15">
        <v>0</v>
      </c>
      <c r="G183" s="15">
        <v>0</v>
      </c>
      <c r="H183" s="15">
        <v>0</v>
      </c>
      <c r="I183" s="41">
        <f t="shared" si="9"/>
        <v>0</v>
      </c>
      <c r="J183" s="15">
        <v>0</v>
      </c>
      <c r="K183" s="73">
        <f t="shared" si="10"/>
        <v>0</v>
      </c>
      <c r="L183" s="80"/>
      <c r="M183" s="15">
        <v>56</v>
      </c>
      <c r="N183" s="15">
        <v>0</v>
      </c>
      <c r="O183" s="15">
        <v>0</v>
      </c>
      <c r="P183" s="15">
        <v>14</v>
      </c>
      <c r="Q183" s="41">
        <f t="shared" si="8"/>
        <v>70</v>
      </c>
      <c r="R183" s="15">
        <v>0</v>
      </c>
      <c r="S183" s="73">
        <f t="shared" si="11"/>
        <v>70</v>
      </c>
      <c r="T183" s="80"/>
    </row>
    <row r="184" spans="1:20" ht="14.25" customHeight="1" x14ac:dyDescent="0.3">
      <c r="A184" t="s">
        <v>520</v>
      </c>
      <c r="B184" s="60" t="s">
        <v>521</v>
      </c>
      <c r="C184" t="s">
        <v>198</v>
      </c>
      <c r="D184" s="15">
        <v>120</v>
      </c>
      <c r="E184" s="15">
        <v>0</v>
      </c>
      <c r="F184" s="15">
        <v>21</v>
      </c>
      <c r="G184" s="15">
        <v>57</v>
      </c>
      <c r="H184" s="15">
        <v>51</v>
      </c>
      <c r="I184" s="41">
        <f t="shared" si="9"/>
        <v>249</v>
      </c>
      <c r="J184" s="15">
        <v>51</v>
      </c>
      <c r="K184" s="73">
        <f t="shared" si="10"/>
        <v>300</v>
      </c>
      <c r="L184" s="80"/>
      <c r="M184" s="15">
        <v>135</v>
      </c>
      <c r="N184" s="15">
        <v>11</v>
      </c>
      <c r="O184" s="15">
        <v>0</v>
      </c>
      <c r="P184" s="15">
        <v>36</v>
      </c>
      <c r="Q184" s="41">
        <f t="shared" si="8"/>
        <v>182</v>
      </c>
      <c r="R184" s="15">
        <v>157</v>
      </c>
      <c r="S184" s="73">
        <f t="shared" si="11"/>
        <v>339</v>
      </c>
      <c r="T184" s="80"/>
    </row>
    <row r="185" spans="1:20" ht="14.25" customHeight="1" x14ac:dyDescent="0.3">
      <c r="A185" t="s">
        <v>770</v>
      </c>
      <c r="B185" s="60" t="s">
        <v>771</v>
      </c>
      <c r="C185" t="s">
        <v>195</v>
      </c>
      <c r="D185" s="15">
        <v>0</v>
      </c>
      <c r="E185" s="15">
        <v>0</v>
      </c>
      <c r="F185" s="15">
        <v>0</v>
      </c>
      <c r="G185" s="15">
        <v>0</v>
      </c>
      <c r="H185" s="15">
        <v>181</v>
      </c>
      <c r="I185" s="41">
        <f t="shared" si="9"/>
        <v>181</v>
      </c>
      <c r="J185" s="15">
        <v>0</v>
      </c>
      <c r="K185" s="73">
        <f t="shared" si="10"/>
        <v>181</v>
      </c>
      <c r="L185" s="80"/>
      <c r="M185" s="15">
        <v>40</v>
      </c>
      <c r="N185" s="15">
        <v>0</v>
      </c>
      <c r="O185" s="15">
        <v>0</v>
      </c>
      <c r="P185" s="15">
        <v>1</v>
      </c>
      <c r="Q185" s="41">
        <f t="shared" si="8"/>
        <v>41</v>
      </c>
      <c r="R185" s="15">
        <v>0</v>
      </c>
      <c r="S185" s="73">
        <f t="shared" si="11"/>
        <v>41</v>
      </c>
      <c r="T185" s="80"/>
    </row>
    <row r="186" spans="1:20" ht="14.25" customHeight="1" x14ac:dyDescent="0.3">
      <c r="A186" t="s">
        <v>522</v>
      </c>
      <c r="B186" s="60" t="s">
        <v>523</v>
      </c>
      <c r="C186" t="s">
        <v>308</v>
      </c>
      <c r="D186" s="15">
        <v>187</v>
      </c>
      <c r="E186" s="15">
        <v>0</v>
      </c>
      <c r="F186" s="15">
        <v>0</v>
      </c>
      <c r="G186" s="15">
        <v>107</v>
      </c>
      <c r="H186" s="15">
        <v>0</v>
      </c>
      <c r="I186" s="41">
        <f t="shared" si="9"/>
        <v>294</v>
      </c>
      <c r="J186" s="15">
        <v>181</v>
      </c>
      <c r="K186" s="73">
        <f t="shared" si="10"/>
        <v>475</v>
      </c>
      <c r="L186" s="80"/>
      <c r="M186" s="15">
        <v>21</v>
      </c>
      <c r="N186" s="15">
        <v>12</v>
      </c>
      <c r="O186" s="15">
        <v>0</v>
      </c>
      <c r="P186" s="15">
        <v>31</v>
      </c>
      <c r="Q186" s="41">
        <f t="shared" si="8"/>
        <v>64</v>
      </c>
      <c r="R186" s="15">
        <v>0</v>
      </c>
      <c r="S186" s="73">
        <f t="shared" si="11"/>
        <v>64</v>
      </c>
      <c r="T186" s="80"/>
    </row>
    <row r="187" spans="1:20" ht="14.25" customHeight="1" x14ac:dyDescent="0.3">
      <c r="A187" t="s">
        <v>524</v>
      </c>
      <c r="B187" s="60" t="s">
        <v>525</v>
      </c>
      <c r="C187" t="s">
        <v>228</v>
      </c>
      <c r="D187" s="15">
        <v>0</v>
      </c>
      <c r="E187" s="15">
        <v>5</v>
      </c>
      <c r="F187" s="15">
        <v>0</v>
      </c>
      <c r="G187" s="15">
        <v>6</v>
      </c>
      <c r="H187" s="15">
        <v>0</v>
      </c>
      <c r="I187" s="41">
        <f t="shared" si="9"/>
        <v>11</v>
      </c>
      <c r="J187" s="15">
        <v>14</v>
      </c>
      <c r="K187" s="73">
        <f t="shared" si="10"/>
        <v>25</v>
      </c>
      <c r="L187" s="80"/>
      <c r="M187" s="15">
        <v>0</v>
      </c>
      <c r="N187" s="15">
        <v>5</v>
      </c>
      <c r="O187" s="15">
        <v>0</v>
      </c>
      <c r="P187" s="15">
        <v>6</v>
      </c>
      <c r="Q187" s="41">
        <f t="shared" si="8"/>
        <v>11</v>
      </c>
      <c r="R187" s="15">
        <v>39</v>
      </c>
      <c r="S187" s="73">
        <f t="shared" si="11"/>
        <v>50</v>
      </c>
      <c r="T187" s="80"/>
    </row>
    <row r="188" spans="1:20" ht="14.25" customHeight="1" x14ac:dyDescent="0.3">
      <c r="A188" t="s">
        <v>526</v>
      </c>
      <c r="B188" s="60" t="s">
        <v>527</v>
      </c>
      <c r="C188" t="s">
        <v>195</v>
      </c>
      <c r="D188" s="15">
        <v>0</v>
      </c>
      <c r="E188" s="15">
        <v>34</v>
      </c>
      <c r="F188" s="15">
        <v>0</v>
      </c>
      <c r="G188" s="15">
        <v>9</v>
      </c>
      <c r="H188" s="15">
        <v>0</v>
      </c>
      <c r="I188" s="41">
        <f t="shared" si="9"/>
        <v>43</v>
      </c>
      <c r="J188" s="15">
        <v>0</v>
      </c>
      <c r="K188" s="73">
        <f t="shared" si="10"/>
        <v>43</v>
      </c>
      <c r="L188" s="80"/>
      <c r="M188" s="15">
        <v>23</v>
      </c>
      <c r="N188" s="15">
        <v>34</v>
      </c>
      <c r="O188" s="15">
        <v>0</v>
      </c>
      <c r="P188" s="15">
        <v>12</v>
      </c>
      <c r="Q188" s="41">
        <f t="shared" si="8"/>
        <v>69</v>
      </c>
      <c r="R188" s="15">
        <v>0</v>
      </c>
      <c r="S188" s="73">
        <f t="shared" si="11"/>
        <v>69</v>
      </c>
      <c r="T188" s="80"/>
    </row>
    <row r="189" spans="1:20" ht="14.25" customHeight="1" x14ac:dyDescent="0.3">
      <c r="A189" t="s">
        <v>528</v>
      </c>
      <c r="B189" s="60" t="s">
        <v>529</v>
      </c>
      <c r="C189" t="s">
        <v>198</v>
      </c>
      <c r="D189" s="15">
        <v>27</v>
      </c>
      <c r="E189" s="15">
        <v>1</v>
      </c>
      <c r="F189" s="15">
        <v>0</v>
      </c>
      <c r="G189" s="15">
        <v>13</v>
      </c>
      <c r="H189" s="15">
        <v>31</v>
      </c>
      <c r="I189" s="41">
        <f t="shared" si="9"/>
        <v>72</v>
      </c>
      <c r="J189" s="15">
        <v>0</v>
      </c>
      <c r="K189" s="73">
        <f t="shared" si="10"/>
        <v>72</v>
      </c>
      <c r="L189" s="80"/>
      <c r="M189" s="15">
        <v>27</v>
      </c>
      <c r="N189" s="15">
        <v>1</v>
      </c>
      <c r="O189" s="15">
        <v>0</v>
      </c>
      <c r="P189" s="15">
        <v>18</v>
      </c>
      <c r="Q189" s="41">
        <f t="shared" si="8"/>
        <v>46</v>
      </c>
      <c r="R189" s="15">
        <v>20</v>
      </c>
      <c r="S189" s="73">
        <f t="shared" si="11"/>
        <v>66</v>
      </c>
      <c r="T189" s="80"/>
    </row>
    <row r="190" spans="1:20" ht="14.25" customHeight="1" x14ac:dyDescent="0.3">
      <c r="A190" t="s">
        <v>530</v>
      </c>
      <c r="B190" s="60" t="s">
        <v>531</v>
      </c>
      <c r="C190" t="s">
        <v>215</v>
      </c>
      <c r="D190" s="15">
        <v>0</v>
      </c>
      <c r="E190" s="15">
        <v>0</v>
      </c>
      <c r="F190" s="15">
        <v>0</v>
      </c>
      <c r="G190" s="15">
        <v>0</v>
      </c>
      <c r="H190" s="15">
        <v>0</v>
      </c>
      <c r="I190" s="41">
        <f t="shared" si="9"/>
        <v>0</v>
      </c>
      <c r="J190" s="15">
        <v>8</v>
      </c>
      <c r="K190" s="73">
        <f t="shared" si="10"/>
        <v>8</v>
      </c>
      <c r="L190" s="80"/>
      <c r="M190" s="15">
        <v>0</v>
      </c>
      <c r="N190" s="15">
        <v>0</v>
      </c>
      <c r="O190" s="15">
        <v>0</v>
      </c>
      <c r="P190" s="15">
        <v>0</v>
      </c>
      <c r="Q190" s="41">
        <f t="shared" si="8"/>
        <v>0</v>
      </c>
      <c r="R190" s="15">
        <v>2</v>
      </c>
      <c r="S190" s="73">
        <f t="shared" si="11"/>
        <v>2</v>
      </c>
      <c r="T190" s="80"/>
    </row>
    <row r="191" spans="1:20" ht="14.25" customHeight="1" x14ac:dyDescent="0.3">
      <c r="A191" t="s">
        <v>532</v>
      </c>
      <c r="B191" s="60" t="s">
        <v>533</v>
      </c>
      <c r="C191" t="s">
        <v>198</v>
      </c>
      <c r="D191" s="15">
        <v>148</v>
      </c>
      <c r="E191" s="15">
        <v>0</v>
      </c>
      <c r="F191" s="15">
        <v>0</v>
      </c>
      <c r="G191" s="15">
        <v>45</v>
      </c>
      <c r="H191" s="15">
        <v>0</v>
      </c>
      <c r="I191" s="41">
        <f t="shared" si="9"/>
        <v>193</v>
      </c>
      <c r="J191" s="15">
        <v>0</v>
      </c>
      <c r="K191" s="73">
        <f t="shared" si="10"/>
        <v>193</v>
      </c>
      <c r="L191" s="80"/>
      <c r="M191" s="15">
        <v>69</v>
      </c>
      <c r="N191" s="15">
        <v>0</v>
      </c>
      <c r="O191" s="15">
        <v>0</v>
      </c>
      <c r="P191" s="15">
        <v>42</v>
      </c>
      <c r="Q191" s="41">
        <f t="shared" si="8"/>
        <v>111</v>
      </c>
      <c r="R191" s="15">
        <v>60</v>
      </c>
      <c r="S191" s="73">
        <f t="shared" si="11"/>
        <v>171</v>
      </c>
      <c r="T191" s="80"/>
    </row>
    <row r="192" spans="1:20" ht="14.25" customHeight="1" x14ac:dyDescent="0.3">
      <c r="A192" t="s">
        <v>534</v>
      </c>
      <c r="B192" s="60" t="s">
        <v>535</v>
      </c>
      <c r="C192" t="s">
        <v>212</v>
      </c>
      <c r="D192" s="15">
        <v>57</v>
      </c>
      <c r="E192" s="15">
        <v>14</v>
      </c>
      <c r="F192" s="15">
        <v>0</v>
      </c>
      <c r="G192" s="15">
        <v>14</v>
      </c>
      <c r="H192" s="15">
        <v>0</v>
      </c>
      <c r="I192" s="41">
        <f t="shared" si="9"/>
        <v>85</v>
      </c>
      <c r="J192" s="15">
        <v>0</v>
      </c>
      <c r="K192" s="73">
        <f t="shared" si="10"/>
        <v>85</v>
      </c>
      <c r="L192" s="80"/>
      <c r="M192" s="15">
        <v>54</v>
      </c>
      <c r="N192" s="15">
        <v>0</v>
      </c>
      <c r="O192" s="15">
        <v>0</v>
      </c>
      <c r="P192" s="15">
        <v>17</v>
      </c>
      <c r="Q192" s="41">
        <f t="shared" si="8"/>
        <v>71</v>
      </c>
      <c r="R192" s="15">
        <v>0</v>
      </c>
      <c r="S192" s="73">
        <f t="shared" si="11"/>
        <v>71</v>
      </c>
      <c r="T192" s="80"/>
    </row>
    <row r="193" spans="1:20" ht="14.25" customHeight="1" x14ac:dyDescent="0.3">
      <c r="A193" t="s">
        <v>536</v>
      </c>
      <c r="B193" s="60" t="s">
        <v>537</v>
      </c>
      <c r="C193" t="s">
        <v>198</v>
      </c>
      <c r="D193" s="15">
        <v>66</v>
      </c>
      <c r="E193" s="15">
        <v>0</v>
      </c>
      <c r="F193" s="15">
        <v>0</v>
      </c>
      <c r="G193" s="15">
        <v>0</v>
      </c>
      <c r="H193" s="15">
        <v>29</v>
      </c>
      <c r="I193" s="41">
        <f t="shared" si="9"/>
        <v>95</v>
      </c>
      <c r="J193" s="15">
        <v>19</v>
      </c>
      <c r="K193" s="73">
        <f t="shared" si="10"/>
        <v>114</v>
      </c>
      <c r="L193" s="80"/>
      <c r="M193" s="15">
        <v>0</v>
      </c>
      <c r="N193" s="15">
        <v>0</v>
      </c>
      <c r="O193" s="15">
        <v>0</v>
      </c>
      <c r="P193" s="15">
        <v>0</v>
      </c>
      <c r="Q193" s="41">
        <f t="shared" si="8"/>
        <v>0</v>
      </c>
      <c r="R193" s="15">
        <v>11</v>
      </c>
      <c r="S193" s="73">
        <f t="shared" si="11"/>
        <v>11</v>
      </c>
      <c r="T193" s="80"/>
    </row>
    <row r="194" spans="1:20" ht="14.25" customHeight="1" x14ac:dyDescent="0.3">
      <c r="A194" t="s">
        <v>538</v>
      </c>
      <c r="B194" s="60" t="s">
        <v>539</v>
      </c>
      <c r="C194" t="s">
        <v>195</v>
      </c>
      <c r="D194" s="15">
        <v>47</v>
      </c>
      <c r="E194" s="15">
        <v>0</v>
      </c>
      <c r="F194" s="15">
        <v>0</v>
      </c>
      <c r="G194" s="15">
        <v>66</v>
      </c>
      <c r="H194" s="15">
        <v>0</v>
      </c>
      <c r="I194" s="41">
        <f t="shared" si="9"/>
        <v>113</v>
      </c>
      <c r="J194" s="15">
        <v>0</v>
      </c>
      <c r="K194" s="73">
        <f t="shared" si="10"/>
        <v>113</v>
      </c>
      <c r="L194" s="80"/>
      <c r="M194" s="15">
        <v>71</v>
      </c>
      <c r="N194" s="15">
        <v>0</v>
      </c>
      <c r="O194" s="15">
        <v>0</v>
      </c>
      <c r="P194" s="15">
        <v>59</v>
      </c>
      <c r="Q194" s="41">
        <f t="shared" si="8"/>
        <v>130</v>
      </c>
      <c r="R194" s="15">
        <v>19</v>
      </c>
      <c r="S194" s="73">
        <f t="shared" si="11"/>
        <v>149</v>
      </c>
      <c r="T194" s="80"/>
    </row>
    <row r="195" spans="1:20" ht="14.25" customHeight="1" x14ac:dyDescent="0.3">
      <c r="A195" t="s">
        <v>540</v>
      </c>
      <c r="B195" s="60" t="s">
        <v>541</v>
      </c>
      <c r="C195" t="s">
        <v>215</v>
      </c>
      <c r="D195" s="15">
        <v>16</v>
      </c>
      <c r="E195" s="15">
        <v>1</v>
      </c>
      <c r="F195" s="15">
        <v>0</v>
      </c>
      <c r="G195" s="15">
        <v>6</v>
      </c>
      <c r="H195" s="15">
        <v>0</v>
      </c>
      <c r="I195" s="41">
        <f t="shared" si="9"/>
        <v>23</v>
      </c>
      <c r="J195" s="15">
        <v>28</v>
      </c>
      <c r="K195" s="73">
        <f t="shared" si="10"/>
        <v>51</v>
      </c>
      <c r="L195" s="80"/>
      <c r="M195" s="15">
        <v>28</v>
      </c>
      <c r="N195" s="15">
        <v>1</v>
      </c>
      <c r="O195" s="15">
        <v>0</v>
      </c>
      <c r="P195" s="15">
        <v>33</v>
      </c>
      <c r="Q195" s="41">
        <f t="shared" si="8"/>
        <v>62</v>
      </c>
      <c r="R195" s="15">
        <v>24</v>
      </c>
      <c r="S195" s="73">
        <f t="shared" si="11"/>
        <v>86</v>
      </c>
      <c r="T195" s="80"/>
    </row>
    <row r="196" spans="1:20" ht="14.25" customHeight="1" x14ac:dyDescent="0.3">
      <c r="A196" t="s">
        <v>772</v>
      </c>
      <c r="B196" s="60" t="s">
        <v>773</v>
      </c>
      <c r="C196" t="s">
        <v>228</v>
      </c>
      <c r="D196" s="15">
        <v>42</v>
      </c>
      <c r="E196" s="15">
        <v>10</v>
      </c>
      <c r="F196" s="15">
        <v>0</v>
      </c>
      <c r="G196" s="15">
        <v>29</v>
      </c>
      <c r="H196" s="15">
        <v>50</v>
      </c>
      <c r="I196" s="41">
        <f t="shared" si="9"/>
        <v>131</v>
      </c>
      <c r="J196" s="15">
        <v>0</v>
      </c>
      <c r="K196" s="73">
        <f t="shared" si="10"/>
        <v>131</v>
      </c>
      <c r="L196" s="80"/>
      <c r="M196" s="15">
        <v>60</v>
      </c>
      <c r="N196" s="15">
        <v>10</v>
      </c>
      <c r="O196" s="15">
        <v>0</v>
      </c>
      <c r="P196" s="15">
        <v>28</v>
      </c>
      <c r="Q196" s="41">
        <f t="shared" si="8"/>
        <v>98</v>
      </c>
      <c r="R196" s="15">
        <v>0</v>
      </c>
      <c r="S196" s="73">
        <f t="shared" si="11"/>
        <v>98</v>
      </c>
      <c r="T196" s="80"/>
    </row>
    <row r="197" spans="1:20" ht="14.25" customHeight="1" x14ac:dyDescent="0.3">
      <c r="A197" t="s">
        <v>542</v>
      </c>
      <c r="B197" s="60" t="s">
        <v>543</v>
      </c>
      <c r="C197" t="s">
        <v>195</v>
      </c>
      <c r="D197" s="15">
        <v>14</v>
      </c>
      <c r="E197" s="15">
        <v>0</v>
      </c>
      <c r="F197" s="15">
        <v>0</v>
      </c>
      <c r="G197" s="15">
        <v>3</v>
      </c>
      <c r="H197" s="15">
        <v>23</v>
      </c>
      <c r="I197" s="41">
        <f t="shared" si="9"/>
        <v>40</v>
      </c>
      <c r="J197" s="15">
        <v>0</v>
      </c>
      <c r="K197" s="73">
        <f t="shared" si="10"/>
        <v>40</v>
      </c>
      <c r="L197" s="80"/>
      <c r="M197" s="15">
        <v>0</v>
      </c>
      <c r="N197" s="15">
        <v>0</v>
      </c>
      <c r="O197" s="15">
        <v>0</v>
      </c>
      <c r="P197" s="15">
        <v>3</v>
      </c>
      <c r="Q197" s="41">
        <f t="shared" si="8"/>
        <v>3</v>
      </c>
      <c r="R197" s="15">
        <v>0</v>
      </c>
      <c r="S197" s="73">
        <f t="shared" si="11"/>
        <v>3</v>
      </c>
      <c r="T197" s="80"/>
    </row>
    <row r="198" spans="1:20" ht="14.25" customHeight="1" x14ac:dyDescent="0.3">
      <c r="A198" t="s">
        <v>544</v>
      </c>
      <c r="B198" s="60" t="s">
        <v>545</v>
      </c>
      <c r="C198" t="s">
        <v>201</v>
      </c>
      <c r="D198" s="15">
        <v>2</v>
      </c>
      <c r="E198" s="15">
        <v>0</v>
      </c>
      <c r="F198" s="15">
        <v>0</v>
      </c>
      <c r="G198" s="15">
        <v>3</v>
      </c>
      <c r="H198" s="15">
        <v>0</v>
      </c>
      <c r="I198" s="41">
        <f t="shared" si="9"/>
        <v>5</v>
      </c>
      <c r="J198" s="15">
        <v>0</v>
      </c>
      <c r="K198" s="73">
        <f t="shared" si="10"/>
        <v>5</v>
      </c>
      <c r="L198" s="80"/>
      <c r="M198" s="15">
        <v>46</v>
      </c>
      <c r="N198" s="15">
        <v>15</v>
      </c>
      <c r="O198" s="15">
        <v>0</v>
      </c>
      <c r="P198" s="15">
        <v>40</v>
      </c>
      <c r="Q198" s="41">
        <f t="shared" si="8"/>
        <v>101</v>
      </c>
      <c r="R198" s="15">
        <v>12</v>
      </c>
      <c r="S198" s="73">
        <f t="shared" si="11"/>
        <v>113</v>
      </c>
      <c r="T198" s="80"/>
    </row>
    <row r="199" spans="1:20" ht="14.25" customHeight="1" x14ac:dyDescent="0.3">
      <c r="A199" t="s">
        <v>546</v>
      </c>
      <c r="B199" s="60" t="s">
        <v>547</v>
      </c>
      <c r="C199" t="s">
        <v>195</v>
      </c>
      <c r="D199" s="15">
        <v>44</v>
      </c>
      <c r="E199" s="15">
        <v>6</v>
      </c>
      <c r="F199" s="15">
        <v>0</v>
      </c>
      <c r="G199" s="15">
        <v>8</v>
      </c>
      <c r="H199" s="15">
        <v>147</v>
      </c>
      <c r="I199" s="41">
        <f t="shared" si="9"/>
        <v>205</v>
      </c>
      <c r="J199" s="15">
        <v>133</v>
      </c>
      <c r="K199" s="73">
        <f t="shared" si="10"/>
        <v>338</v>
      </c>
      <c r="L199" s="80"/>
      <c r="M199" s="15">
        <v>44</v>
      </c>
      <c r="N199" s="15">
        <v>6</v>
      </c>
      <c r="O199" s="15">
        <v>0</v>
      </c>
      <c r="P199" s="15">
        <v>8</v>
      </c>
      <c r="Q199" s="41">
        <f t="shared" si="8"/>
        <v>58</v>
      </c>
      <c r="R199" s="15">
        <v>283</v>
      </c>
      <c r="S199" s="73">
        <f t="shared" si="11"/>
        <v>341</v>
      </c>
      <c r="T199" s="80"/>
    </row>
    <row r="200" spans="1:20" ht="14.25" customHeight="1" x14ac:dyDescent="0.3">
      <c r="A200" t="s">
        <v>548</v>
      </c>
      <c r="B200" s="60" t="s">
        <v>549</v>
      </c>
      <c r="C200" t="s">
        <v>201</v>
      </c>
      <c r="D200" s="15">
        <v>0</v>
      </c>
      <c r="E200" s="15">
        <v>0</v>
      </c>
      <c r="F200" s="15">
        <v>0</v>
      </c>
      <c r="G200" s="15">
        <v>0</v>
      </c>
      <c r="H200" s="15">
        <v>0</v>
      </c>
      <c r="I200" s="41">
        <f t="shared" si="9"/>
        <v>0</v>
      </c>
      <c r="J200" s="15">
        <v>0</v>
      </c>
      <c r="K200" s="73">
        <f t="shared" si="10"/>
        <v>0</v>
      </c>
      <c r="L200" s="80"/>
      <c r="M200" s="15">
        <v>0</v>
      </c>
      <c r="N200" s="15">
        <v>0</v>
      </c>
      <c r="O200" s="15">
        <v>0</v>
      </c>
      <c r="P200" s="15">
        <v>0</v>
      </c>
      <c r="Q200" s="41">
        <f t="shared" si="8"/>
        <v>0</v>
      </c>
      <c r="R200" s="15">
        <v>12</v>
      </c>
      <c r="S200" s="73">
        <f t="shared" si="11"/>
        <v>12</v>
      </c>
      <c r="T200" s="80"/>
    </row>
    <row r="201" spans="1:20" ht="14.25" customHeight="1" x14ac:dyDescent="0.3">
      <c r="A201" t="s">
        <v>774</v>
      </c>
      <c r="B201" s="60" t="s">
        <v>775</v>
      </c>
      <c r="C201" t="s">
        <v>215</v>
      </c>
      <c r="D201" s="15">
        <v>2</v>
      </c>
      <c r="E201" s="15">
        <v>0</v>
      </c>
      <c r="F201" s="15">
        <v>0</v>
      </c>
      <c r="G201" s="15">
        <v>7</v>
      </c>
      <c r="H201" s="15">
        <v>0</v>
      </c>
      <c r="I201" s="41">
        <f t="shared" si="9"/>
        <v>9</v>
      </c>
      <c r="J201" s="15">
        <v>0</v>
      </c>
      <c r="K201" s="73">
        <f t="shared" si="10"/>
        <v>9</v>
      </c>
      <c r="L201" s="80"/>
      <c r="M201" s="15">
        <v>2</v>
      </c>
      <c r="N201" s="15">
        <v>0</v>
      </c>
      <c r="O201" s="15">
        <v>0</v>
      </c>
      <c r="P201" s="15">
        <v>7</v>
      </c>
      <c r="Q201" s="41">
        <f t="shared" si="8"/>
        <v>9</v>
      </c>
      <c r="R201" s="15">
        <v>0</v>
      </c>
      <c r="S201" s="73">
        <f t="shared" si="11"/>
        <v>9</v>
      </c>
      <c r="T201" s="80"/>
    </row>
    <row r="202" spans="1:20" ht="14.25" customHeight="1" x14ac:dyDescent="0.3">
      <c r="A202" t="s">
        <v>550</v>
      </c>
      <c r="B202" s="60" t="s">
        <v>551</v>
      </c>
      <c r="C202" t="s">
        <v>198</v>
      </c>
      <c r="D202" s="15">
        <v>0</v>
      </c>
      <c r="E202" s="15">
        <v>67</v>
      </c>
      <c r="F202" s="15">
        <v>0</v>
      </c>
      <c r="G202" s="15">
        <v>62</v>
      </c>
      <c r="H202" s="15">
        <v>61</v>
      </c>
      <c r="I202" s="41">
        <f t="shared" si="9"/>
        <v>190</v>
      </c>
      <c r="J202" s="15">
        <v>244</v>
      </c>
      <c r="K202" s="73">
        <f t="shared" si="10"/>
        <v>434</v>
      </c>
      <c r="L202" s="80"/>
      <c r="M202" s="15">
        <v>156</v>
      </c>
      <c r="N202" s="15">
        <v>39</v>
      </c>
      <c r="O202" s="15">
        <v>0</v>
      </c>
      <c r="P202" s="15">
        <v>54</v>
      </c>
      <c r="Q202" s="41">
        <f t="shared" si="8"/>
        <v>249</v>
      </c>
      <c r="R202" s="15">
        <v>324</v>
      </c>
      <c r="S202" s="73">
        <f t="shared" si="11"/>
        <v>573</v>
      </c>
      <c r="T202" s="80"/>
    </row>
    <row r="203" spans="1:20" ht="14.25" customHeight="1" x14ac:dyDescent="0.3">
      <c r="A203" t="s">
        <v>552</v>
      </c>
      <c r="B203" s="60" t="s">
        <v>553</v>
      </c>
      <c r="C203" t="s">
        <v>228</v>
      </c>
      <c r="D203" s="15">
        <v>171</v>
      </c>
      <c r="E203" s="15">
        <v>0</v>
      </c>
      <c r="F203" s="15">
        <v>0</v>
      </c>
      <c r="G203" s="15">
        <v>11</v>
      </c>
      <c r="H203" s="15">
        <v>182</v>
      </c>
      <c r="I203" s="41">
        <f t="shared" si="9"/>
        <v>364</v>
      </c>
      <c r="J203" s="15">
        <v>0</v>
      </c>
      <c r="K203" s="73">
        <f t="shared" si="10"/>
        <v>364</v>
      </c>
      <c r="L203" s="80"/>
      <c r="M203" s="15">
        <v>60</v>
      </c>
      <c r="N203" s="15">
        <v>0</v>
      </c>
      <c r="O203" s="15">
        <v>0</v>
      </c>
      <c r="P203" s="15">
        <v>0</v>
      </c>
      <c r="Q203" s="41">
        <f t="shared" ref="Q203:Q266" si="12">SUM(M203:P203)</f>
        <v>60</v>
      </c>
      <c r="R203" s="15">
        <v>242</v>
      </c>
      <c r="S203" s="73">
        <f t="shared" si="11"/>
        <v>302</v>
      </c>
      <c r="T203" s="80"/>
    </row>
    <row r="204" spans="1:20" ht="14.25" customHeight="1" x14ac:dyDescent="0.3">
      <c r="A204" t="s">
        <v>554</v>
      </c>
      <c r="B204" s="60" t="s">
        <v>555</v>
      </c>
      <c r="C204" t="s">
        <v>215</v>
      </c>
      <c r="D204" s="15">
        <v>67</v>
      </c>
      <c r="E204" s="15">
        <v>0</v>
      </c>
      <c r="F204" s="15">
        <v>0</v>
      </c>
      <c r="G204" s="15">
        <v>129</v>
      </c>
      <c r="H204" s="15">
        <v>0</v>
      </c>
      <c r="I204" s="41">
        <f t="shared" ref="I204:I267" si="13">SUM(D204:H204)</f>
        <v>196</v>
      </c>
      <c r="J204" s="15">
        <v>0</v>
      </c>
      <c r="K204" s="73">
        <f t="shared" si="10"/>
        <v>196</v>
      </c>
      <c r="L204" s="80"/>
      <c r="M204" s="15">
        <v>92</v>
      </c>
      <c r="N204" s="15">
        <v>0</v>
      </c>
      <c r="O204" s="15">
        <v>0</v>
      </c>
      <c r="P204" s="15">
        <v>50</v>
      </c>
      <c r="Q204" s="41">
        <f t="shared" si="12"/>
        <v>142</v>
      </c>
      <c r="R204" s="15">
        <v>46</v>
      </c>
      <c r="S204" s="73">
        <f t="shared" si="11"/>
        <v>188</v>
      </c>
      <c r="T204" s="80"/>
    </row>
    <row r="205" spans="1:20" ht="14.25" customHeight="1" x14ac:dyDescent="0.3">
      <c r="A205" t="s">
        <v>556</v>
      </c>
      <c r="B205" s="60" t="s">
        <v>557</v>
      </c>
      <c r="C205" t="s">
        <v>243</v>
      </c>
      <c r="D205" s="15">
        <v>59</v>
      </c>
      <c r="E205" s="15">
        <v>4</v>
      </c>
      <c r="F205" s="15">
        <v>5</v>
      </c>
      <c r="G205" s="15">
        <v>12</v>
      </c>
      <c r="H205" s="15">
        <v>0</v>
      </c>
      <c r="I205" s="41">
        <f t="shared" si="13"/>
        <v>80</v>
      </c>
      <c r="J205" s="15">
        <v>11</v>
      </c>
      <c r="K205" s="73">
        <f t="shared" si="10"/>
        <v>91</v>
      </c>
      <c r="L205" s="80"/>
      <c r="M205" s="15">
        <v>76</v>
      </c>
      <c r="N205" s="15">
        <v>0</v>
      </c>
      <c r="O205" s="15">
        <v>0</v>
      </c>
      <c r="P205" s="15">
        <v>18</v>
      </c>
      <c r="Q205" s="41">
        <f t="shared" si="12"/>
        <v>94</v>
      </c>
      <c r="R205" s="15">
        <v>18</v>
      </c>
      <c r="S205" s="73">
        <f t="shared" si="11"/>
        <v>112</v>
      </c>
      <c r="T205" s="80"/>
    </row>
    <row r="206" spans="1:20" ht="14.25" customHeight="1" x14ac:dyDescent="0.3">
      <c r="A206" t="s">
        <v>558</v>
      </c>
      <c r="B206" s="60" t="s">
        <v>559</v>
      </c>
      <c r="C206" t="s">
        <v>198</v>
      </c>
      <c r="D206" s="15">
        <v>67</v>
      </c>
      <c r="E206" s="15">
        <v>0</v>
      </c>
      <c r="F206" s="15">
        <v>0</v>
      </c>
      <c r="G206" s="15">
        <v>68</v>
      </c>
      <c r="H206" s="15">
        <v>0</v>
      </c>
      <c r="I206" s="41">
        <f t="shared" si="13"/>
        <v>135</v>
      </c>
      <c r="J206" s="15">
        <v>9</v>
      </c>
      <c r="K206" s="73">
        <f t="shared" si="10"/>
        <v>144</v>
      </c>
      <c r="L206" s="80"/>
      <c r="M206" s="15">
        <v>102</v>
      </c>
      <c r="N206" s="15">
        <v>48</v>
      </c>
      <c r="O206" s="15">
        <v>0</v>
      </c>
      <c r="P206" s="15">
        <v>60</v>
      </c>
      <c r="Q206" s="41">
        <f t="shared" si="12"/>
        <v>210</v>
      </c>
      <c r="R206" s="15">
        <v>121</v>
      </c>
      <c r="S206" s="73">
        <f t="shared" si="11"/>
        <v>331</v>
      </c>
      <c r="T206" s="80"/>
    </row>
    <row r="207" spans="1:20" ht="14.25" customHeight="1" x14ac:dyDescent="0.3">
      <c r="A207" t="s">
        <v>776</v>
      </c>
      <c r="B207" s="60" t="s">
        <v>777</v>
      </c>
      <c r="C207" t="s">
        <v>215</v>
      </c>
      <c r="D207" s="15">
        <v>18</v>
      </c>
      <c r="E207" s="15">
        <v>0</v>
      </c>
      <c r="F207" s="15">
        <v>0</v>
      </c>
      <c r="G207" s="15">
        <v>25</v>
      </c>
      <c r="H207" s="15">
        <v>0</v>
      </c>
      <c r="I207" s="41">
        <f t="shared" si="13"/>
        <v>43</v>
      </c>
      <c r="J207" s="15">
        <v>0</v>
      </c>
      <c r="K207" s="73">
        <f t="shared" ref="K207:K270" si="14">SUM(I207:J207)</f>
        <v>43</v>
      </c>
      <c r="L207" s="80"/>
      <c r="M207" s="15">
        <v>115</v>
      </c>
      <c r="N207" s="15">
        <v>0</v>
      </c>
      <c r="O207" s="15">
        <v>0</v>
      </c>
      <c r="P207" s="15">
        <v>53</v>
      </c>
      <c r="Q207" s="41">
        <f t="shared" si="12"/>
        <v>168</v>
      </c>
      <c r="R207" s="15">
        <v>0</v>
      </c>
      <c r="S207" s="73">
        <f t="shared" ref="S207:S270" si="15">SUM(Q207:R207)</f>
        <v>168</v>
      </c>
      <c r="T207" s="80"/>
    </row>
    <row r="208" spans="1:20" ht="14.25" customHeight="1" x14ac:dyDescent="0.3">
      <c r="A208" t="s">
        <v>560</v>
      </c>
      <c r="B208" s="60" t="s">
        <v>561</v>
      </c>
      <c r="C208" t="s">
        <v>195</v>
      </c>
      <c r="D208" s="15">
        <v>11</v>
      </c>
      <c r="E208" s="15">
        <v>2</v>
      </c>
      <c r="F208" s="15">
        <v>0</v>
      </c>
      <c r="G208" s="15">
        <v>102</v>
      </c>
      <c r="H208" s="15">
        <v>0</v>
      </c>
      <c r="I208" s="41">
        <f t="shared" si="13"/>
        <v>115</v>
      </c>
      <c r="J208" s="15">
        <v>0</v>
      </c>
      <c r="K208" s="73">
        <f t="shared" si="14"/>
        <v>115</v>
      </c>
      <c r="L208" s="80"/>
      <c r="M208" s="15">
        <v>105</v>
      </c>
      <c r="N208" s="15">
        <v>0</v>
      </c>
      <c r="O208" s="15">
        <v>0</v>
      </c>
      <c r="P208" s="15">
        <v>93</v>
      </c>
      <c r="Q208" s="41">
        <f t="shared" si="12"/>
        <v>198</v>
      </c>
      <c r="R208" s="15">
        <v>0</v>
      </c>
      <c r="S208" s="73">
        <f t="shared" si="15"/>
        <v>198</v>
      </c>
      <c r="T208" s="80"/>
    </row>
    <row r="209" spans="1:20" ht="14.25" customHeight="1" x14ac:dyDescent="0.3">
      <c r="A209" t="s">
        <v>562</v>
      </c>
      <c r="B209" s="60" t="s">
        <v>563</v>
      </c>
      <c r="C209" t="s">
        <v>215</v>
      </c>
      <c r="D209" s="15">
        <v>142</v>
      </c>
      <c r="E209" s="15">
        <v>0</v>
      </c>
      <c r="F209" s="15">
        <v>0</v>
      </c>
      <c r="G209" s="15">
        <v>61</v>
      </c>
      <c r="H209" s="15">
        <v>50</v>
      </c>
      <c r="I209" s="41">
        <f t="shared" si="13"/>
        <v>253</v>
      </c>
      <c r="J209" s="15">
        <v>14</v>
      </c>
      <c r="K209" s="73">
        <f t="shared" si="14"/>
        <v>267</v>
      </c>
      <c r="L209" s="80"/>
      <c r="M209" s="15">
        <v>24</v>
      </c>
      <c r="N209" s="15">
        <v>0</v>
      </c>
      <c r="O209" s="15">
        <v>0</v>
      </c>
      <c r="P209" s="15">
        <v>0</v>
      </c>
      <c r="Q209" s="41">
        <f t="shared" si="12"/>
        <v>24</v>
      </c>
      <c r="R209" s="15">
        <v>249</v>
      </c>
      <c r="S209" s="73">
        <f t="shared" si="15"/>
        <v>273</v>
      </c>
      <c r="T209" s="80"/>
    </row>
    <row r="210" spans="1:20" ht="14.25" customHeight="1" x14ac:dyDescent="0.3">
      <c r="A210" t="s">
        <v>365</v>
      </c>
      <c r="B210" s="60" t="s">
        <v>818</v>
      </c>
      <c r="C210" t="s">
        <v>195</v>
      </c>
      <c r="D210" s="15">
        <v>0</v>
      </c>
      <c r="E210" s="15">
        <v>0</v>
      </c>
      <c r="F210" s="15">
        <v>0</v>
      </c>
      <c r="G210" s="15">
        <v>0</v>
      </c>
      <c r="H210" s="15">
        <v>0</v>
      </c>
      <c r="I210" s="41">
        <f t="shared" si="13"/>
        <v>0</v>
      </c>
      <c r="J210" s="15">
        <v>0</v>
      </c>
      <c r="K210" s="73">
        <f t="shared" si="14"/>
        <v>0</v>
      </c>
      <c r="L210" s="80"/>
      <c r="M210" s="15">
        <v>0</v>
      </c>
      <c r="N210" s="15">
        <v>11</v>
      </c>
      <c r="O210" s="15">
        <v>0</v>
      </c>
      <c r="P210" s="15">
        <v>0</v>
      </c>
      <c r="Q210" s="41">
        <f t="shared" si="12"/>
        <v>11</v>
      </c>
      <c r="R210" s="15">
        <v>0</v>
      </c>
      <c r="S210" s="73">
        <f t="shared" si="15"/>
        <v>11</v>
      </c>
      <c r="T210" s="80"/>
    </row>
    <row r="211" spans="1:20" ht="14.25" customHeight="1" x14ac:dyDescent="0.3">
      <c r="A211" t="s">
        <v>564</v>
      </c>
      <c r="B211" t="s">
        <v>565</v>
      </c>
      <c r="C211" t="s">
        <v>228</v>
      </c>
      <c r="D211" s="15">
        <v>185</v>
      </c>
      <c r="E211" s="15">
        <v>0</v>
      </c>
      <c r="F211" s="15">
        <v>0</v>
      </c>
      <c r="G211" s="15">
        <v>42</v>
      </c>
      <c r="H211" s="15">
        <v>0</v>
      </c>
      <c r="I211" s="41">
        <f t="shared" si="13"/>
        <v>227</v>
      </c>
      <c r="J211" s="15">
        <v>29</v>
      </c>
      <c r="K211" s="73">
        <f t="shared" si="14"/>
        <v>256</v>
      </c>
      <c r="L211" s="80"/>
      <c r="M211" s="15">
        <v>88</v>
      </c>
      <c r="N211" s="15">
        <v>0</v>
      </c>
      <c r="O211" s="15">
        <v>0</v>
      </c>
      <c r="P211" s="15">
        <v>42</v>
      </c>
      <c r="Q211" s="41">
        <f t="shared" si="12"/>
        <v>130</v>
      </c>
      <c r="R211" s="15">
        <v>60</v>
      </c>
      <c r="S211" s="73">
        <f t="shared" si="15"/>
        <v>190</v>
      </c>
      <c r="T211" s="80"/>
    </row>
    <row r="212" spans="1:20" ht="14.25" customHeight="1" x14ac:dyDescent="0.3">
      <c r="A212" t="s">
        <v>566</v>
      </c>
      <c r="B212" s="60" t="s">
        <v>567</v>
      </c>
      <c r="C212" t="s">
        <v>228</v>
      </c>
      <c r="D212" s="15">
        <v>0</v>
      </c>
      <c r="E212" s="15">
        <v>14</v>
      </c>
      <c r="F212" s="15">
        <v>0</v>
      </c>
      <c r="G212" s="15">
        <v>14</v>
      </c>
      <c r="H212" s="15">
        <v>26</v>
      </c>
      <c r="I212" s="41">
        <f t="shared" si="13"/>
        <v>54</v>
      </c>
      <c r="J212" s="15">
        <v>0</v>
      </c>
      <c r="K212" s="73">
        <f t="shared" si="14"/>
        <v>54</v>
      </c>
      <c r="L212" s="80"/>
      <c r="M212" s="15">
        <v>38</v>
      </c>
      <c r="N212" s="15">
        <v>0</v>
      </c>
      <c r="O212" s="15">
        <v>0</v>
      </c>
      <c r="P212" s="15">
        <v>20</v>
      </c>
      <c r="Q212" s="41">
        <f t="shared" si="12"/>
        <v>58</v>
      </c>
      <c r="R212" s="15">
        <v>31</v>
      </c>
      <c r="S212" s="73">
        <f t="shared" si="15"/>
        <v>89</v>
      </c>
      <c r="T212" s="80"/>
    </row>
    <row r="213" spans="1:20" ht="14.25" customHeight="1" x14ac:dyDescent="0.3">
      <c r="A213" t="s">
        <v>568</v>
      </c>
      <c r="B213" s="60" t="s">
        <v>569</v>
      </c>
      <c r="C213" t="s">
        <v>243</v>
      </c>
      <c r="D213" s="15">
        <v>0</v>
      </c>
      <c r="E213" s="15">
        <v>0</v>
      </c>
      <c r="F213" s="15">
        <v>0</v>
      </c>
      <c r="G213" s="15">
        <v>0</v>
      </c>
      <c r="H213" s="15">
        <v>0</v>
      </c>
      <c r="I213" s="41">
        <f t="shared" si="13"/>
        <v>0</v>
      </c>
      <c r="J213" s="15">
        <v>0</v>
      </c>
      <c r="K213" s="73">
        <f t="shared" si="14"/>
        <v>0</v>
      </c>
      <c r="L213" s="80"/>
      <c r="M213" s="15">
        <v>0</v>
      </c>
      <c r="N213" s="15">
        <v>0</v>
      </c>
      <c r="O213" s="15">
        <v>0</v>
      </c>
      <c r="P213" s="15">
        <v>1</v>
      </c>
      <c r="Q213" s="41">
        <f t="shared" si="12"/>
        <v>1</v>
      </c>
      <c r="R213" s="15">
        <v>0</v>
      </c>
      <c r="S213" s="73">
        <f t="shared" si="15"/>
        <v>1</v>
      </c>
      <c r="T213" s="80"/>
    </row>
    <row r="214" spans="1:20" ht="14.25" customHeight="1" x14ac:dyDescent="0.3">
      <c r="A214" t="s">
        <v>570</v>
      </c>
      <c r="B214" s="60" t="s">
        <v>571</v>
      </c>
      <c r="C214" t="s">
        <v>195</v>
      </c>
      <c r="D214" s="15">
        <v>0</v>
      </c>
      <c r="E214" s="15">
        <v>0</v>
      </c>
      <c r="F214" s="15">
        <v>0</v>
      </c>
      <c r="G214" s="15">
        <v>0</v>
      </c>
      <c r="H214" s="15">
        <v>0</v>
      </c>
      <c r="I214" s="41">
        <f t="shared" si="13"/>
        <v>0</v>
      </c>
      <c r="J214" s="15">
        <v>0</v>
      </c>
      <c r="K214" s="73">
        <f t="shared" si="14"/>
        <v>0</v>
      </c>
      <c r="L214" s="80"/>
      <c r="M214" s="15">
        <v>103</v>
      </c>
      <c r="N214" s="15">
        <v>0</v>
      </c>
      <c r="O214" s="15">
        <v>0</v>
      </c>
      <c r="P214" s="15">
        <v>20</v>
      </c>
      <c r="Q214" s="41">
        <f t="shared" si="12"/>
        <v>123</v>
      </c>
      <c r="R214" s="15">
        <v>0</v>
      </c>
      <c r="S214" s="73">
        <f t="shared" si="15"/>
        <v>123</v>
      </c>
      <c r="T214" s="80"/>
    </row>
    <row r="215" spans="1:20" ht="14.25" customHeight="1" x14ac:dyDescent="0.3">
      <c r="A215" t="s">
        <v>572</v>
      </c>
      <c r="B215" s="60" t="s">
        <v>573</v>
      </c>
      <c r="C215" t="s">
        <v>212</v>
      </c>
      <c r="D215" s="15">
        <v>94</v>
      </c>
      <c r="E215" s="15">
        <v>44</v>
      </c>
      <c r="F215" s="15">
        <v>0</v>
      </c>
      <c r="G215" s="15">
        <v>25</v>
      </c>
      <c r="H215" s="15">
        <v>0</v>
      </c>
      <c r="I215" s="41">
        <f t="shared" si="13"/>
        <v>163</v>
      </c>
      <c r="J215" s="15">
        <v>0</v>
      </c>
      <c r="K215" s="73">
        <f t="shared" si="14"/>
        <v>163</v>
      </c>
      <c r="L215" s="80"/>
      <c r="M215" s="15">
        <v>138</v>
      </c>
      <c r="N215" s="15">
        <v>0</v>
      </c>
      <c r="O215" s="15">
        <v>0</v>
      </c>
      <c r="P215" s="15">
        <v>82</v>
      </c>
      <c r="Q215" s="41">
        <f t="shared" si="12"/>
        <v>220</v>
      </c>
      <c r="R215" s="15">
        <v>0</v>
      </c>
      <c r="S215" s="73">
        <f t="shared" si="15"/>
        <v>220</v>
      </c>
      <c r="T215" s="80"/>
    </row>
    <row r="216" spans="1:20" ht="14.25" customHeight="1" x14ac:dyDescent="0.3">
      <c r="A216" t="s">
        <v>574</v>
      </c>
      <c r="B216" s="60" t="s">
        <v>575</v>
      </c>
      <c r="C216" t="s">
        <v>201</v>
      </c>
      <c r="D216" s="15">
        <v>52</v>
      </c>
      <c r="E216" s="15">
        <v>0</v>
      </c>
      <c r="F216" s="15">
        <v>0</v>
      </c>
      <c r="G216" s="15">
        <v>8</v>
      </c>
      <c r="H216" s="15">
        <v>22</v>
      </c>
      <c r="I216" s="41">
        <f t="shared" si="13"/>
        <v>82</v>
      </c>
      <c r="J216" s="15">
        <v>0</v>
      </c>
      <c r="K216" s="73">
        <f t="shared" si="14"/>
        <v>82</v>
      </c>
      <c r="L216" s="80"/>
      <c r="M216" s="15">
        <v>73</v>
      </c>
      <c r="N216" s="15">
        <v>19</v>
      </c>
      <c r="O216" s="15">
        <v>0</v>
      </c>
      <c r="P216" s="15">
        <v>8</v>
      </c>
      <c r="Q216" s="41">
        <f t="shared" si="12"/>
        <v>100</v>
      </c>
      <c r="R216" s="15">
        <v>0</v>
      </c>
      <c r="S216" s="73">
        <f t="shared" si="15"/>
        <v>100</v>
      </c>
      <c r="T216" s="80"/>
    </row>
    <row r="217" spans="1:20" ht="14.25" customHeight="1" x14ac:dyDescent="0.3">
      <c r="A217" t="s">
        <v>576</v>
      </c>
      <c r="B217" s="60" t="s">
        <v>577</v>
      </c>
      <c r="C217" t="s">
        <v>243</v>
      </c>
      <c r="D217" s="15">
        <v>90</v>
      </c>
      <c r="E217" s="15">
        <v>34</v>
      </c>
      <c r="F217" s="15">
        <v>0</v>
      </c>
      <c r="G217" s="15">
        <v>80</v>
      </c>
      <c r="H217" s="15">
        <v>8</v>
      </c>
      <c r="I217" s="41">
        <f t="shared" si="13"/>
        <v>212</v>
      </c>
      <c r="J217" s="15">
        <v>0</v>
      </c>
      <c r="K217" s="73">
        <f t="shared" si="14"/>
        <v>212</v>
      </c>
      <c r="L217" s="80"/>
      <c r="M217" s="15">
        <v>67</v>
      </c>
      <c r="N217" s="15">
        <v>16</v>
      </c>
      <c r="O217" s="15">
        <v>0</v>
      </c>
      <c r="P217" s="15">
        <v>115</v>
      </c>
      <c r="Q217" s="41">
        <f t="shared" si="12"/>
        <v>198</v>
      </c>
      <c r="R217" s="15">
        <v>4</v>
      </c>
      <c r="S217" s="73">
        <f t="shared" si="15"/>
        <v>202</v>
      </c>
      <c r="T217" s="80"/>
    </row>
    <row r="218" spans="1:20" ht="14.25" customHeight="1" x14ac:dyDescent="0.3">
      <c r="A218" t="s">
        <v>578</v>
      </c>
      <c r="B218" s="60" t="s">
        <v>579</v>
      </c>
      <c r="C218" t="s">
        <v>243</v>
      </c>
      <c r="D218" s="15">
        <v>16</v>
      </c>
      <c r="E218" s="15">
        <v>0</v>
      </c>
      <c r="F218" s="15">
        <v>0</v>
      </c>
      <c r="G218" s="15">
        <v>12</v>
      </c>
      <c r="H218" s="15">
        <v>0</v>
      </c>
      <c r="I218" s="41">
        <f t="shared" si="13"/>
        <v>28</v>
      </c>
      <c r="J218" s="15">
        <v>0</v>
      </c>
      <c r="K218" s="73">
        <f t="shared" si="14"/>
        <v>28</v>
      </c>
      <c r="L218" s="80"/>
      <c r="M218" s="15">
        <v>44</v>
      </c>
      <c r="N218" s="15">
        <v>0</v>
      </c>
      <c r="O218" s="15">
        <v>0</v>
      </c>
      <c r="P218" s="15">
        <v>12</v>
      </c>
      <c r="Q218" s="41">
        <f t="shared" si="12"/>
        <v>56</v>
      </c>
      <c r="R218" s="15">
        <v>9</v>
      </c>
      <c r="S218" s="73">
        <f t="shared" si="15"/>
        <v>65</v>
      </c>
      <c r="T218" s="80"/>
    </row>
    <row r="219" spans="1:20" ht="14.25" customHeight="1" x14ac:dyDescent="0.3">
      <c r="A219" t="s">
        <v>580</v>
      </c>
      <c r="B219" s="60" t="s">
        <v>581</v>
      </c>
      <c r="C219" t="s">
        <v>201</v>
      </c>
      <c r="D219" s="15">
        <v>69</v>
      </c>
      <c r="E219" s="15">
        <v>0</v>
      </c>
      <c r="F219" s="15">
        <v>0</v>
      </c>
      <c r="G219" s="15">
        <v>63</v>
      </c>
      <c r="H219" s="15">
        <v>19</v>
      </c>
      <c r="I219" s="41">
        <f t="shared" si="13"/>
        <v>151</v>
      </c>
      <c r="J219" s="15">
        <v>18</v>
      </c>
      <c r="K219" s="73">
        <f t="shared" si="14"/>
        <v>169</v>
      </c>
      <c r="L219" s="80"/>
      <c r="M219" s="15">
        <v>15</v>
      </c>
      <c r="N219" s="15">
        <v>0</v>
      </c>
      <c r="O219" s="15">
        <v>0</v>
      </c>
      <c r="P219" s="15">
        <v>13</v>
      </c>
      <c r="Q219" s="41">
        <f t="shared" si="12"/>
        <v>28</v>
      </c>
      <c r="R219" s="15">
        <v>34</v>
      </c>
      <c r="S219" s="73">
        <f t="shared" si="15"/>
        <v>62</v>
      </c>
      <c r="T219" s="80"/>
    </row>
    <row r="220" spans="1:20" ht="14.25" customHeight="1" x14ac:dyDescent="0.3">
      <c r="A220" t="s">
        <v>582</v>
      </c>
      <c r="B220" s="60" t="s">
        <v>583</v>
      </c>
      <c r="C220" t="s">
        <v>201</v>
      </c>
      <c r="D220" s="15">
        <v>0</v>
      </c>
      <c r="E220" s="15">
        <v>0</v>
      </c>
      <c r="F220" s="15">
        <v>0</v>
      </c>
      <c r="G220" s="15">
        <v>7</v>
      </c>
      <c r="H220" s="15">
        <v>0</v>
      </c>
      <c r="I220" s="41">
        <f t="shared" si="13"/>
        <v>7</v>
      </c>
      <c r="J220" s="15">
        <v>0</v>
      </c>
      <c r="K220" s="73">
        <f t="shared" si="14"/>
        <v>7</v>
      </c>
      <c r="L220" s="80"/>
      <c r="M220" s="15">
        <v>28</v>
      </c>
      <c r="N220" s="15">
        <v>0</v>
      </c>
      <c r="O220" s="15">
        <v>3</v>
      </c>
      <c r="P220" s="15">
        <v>25</v>
      </c>
      <c r="Q220" s="41">
        <f t="shared" si="12"/>
        <v>56</v>
      </c>
      <c r="R220" s="15">
        <v>0</v>
      </c>
      <c r="S220" s="73">
        <f t="shared" si="15"/>
        <v>56</v>
      </c>
      <c r="T220" s="80"/>
    </row>
    <row r="221" spans="1:20" ht="14.25" customHeight="1" x14ac:dyDescent="0.3">
      <c r="A221" t="s">
        <v>584</v>
      </c>
      <c r="B221" s="60" t="s">
        <v>585</v>
      </c>
      <c r="C221" t="s">
        <v>198</v>
      </c>
      <c r="D221" s="15">
        <v>70</v>
      </c>
      <c r="E221" s="15">
        <v>9</v>
      </c>
      <c r="F221" s="15">
        <v>0</v>
      </c>
      <c r="G221" s="15">
        <v>45</v>
      </c>
      <c r="H221" s="15">
        <v>0</v>
      </c>
      <c r="I221" s="41">
        <f t="shared" si="13"/>
        <v>124</v>
      </c>
      <c r="J221" s="15">
        <v>0</v>
      </c>
      <c r="K221" s="73">
        <f t="shared" si="14"/>
        <v>124</v>
      </c>
      <c r="L221" s="80"/>
      <c r="M221" s="15">
        <v>38</v>
      </c>
      <c r="N221" s="15">
        <v>0</v>
      </c>
      <c r="O221" s="15">
        <v>0</v>
      </c>
      <c r="P221" s="15">
        <v>6</v>
      </c>
      <c r="Q221" s="41">
        <f t="shared" si="12"/>
        <v>44</v>
      </c>
      <c r="R221" s="15">
        <v>9</v>
      </c>
      <c r="S221" s="73">
        <f t="shared" si="15"/>
        <v>53</v>
      </c>
      <c r="T221" s="80"/>
    </row>
    <row r="222" spans="1:20" ht="14.25" customHeight="1" x14ac:dyDescent="0.3">
      <c r="A222" t="s">
        <v>586</v>
      </c>
      <c r="B222" s="60" t="s">
        <v>587</v>
      </c>
      <c r="C222" t="s">
        <v>212</v>
      </c>
      <c r="D222" s="15">
        <v>62</v>
      </c>
      <c r="E222" s="15">
        <v>2</v>
      </c>
      <c r="F222" s="15">
        <v>0</v>
      </c>
      <c r="G222" s="15">
        <v>17</v>
      </c>
      <c r="H222" s="15">
        <v>0</v>
      </c>
      <c r="I222" s="41">
        <f t="shared" si="13"/>
        <v>81</v>
      </c>
      <c r="J222" s="15">
        <v>0</v>
      </c>
      <c r="K222" s="73">
        <f t="shared" si="14"/>
        <v>81</v>
      </c>
      <c r="L222" s="80"/>
      <c r="M222" s="15">
        <v>107</v>
      </c>
      <c r="N222" s="15">
        <v>0</v>
      </c>
      <c r="O222" s="15">
        <v>0</v>
      </c>
      <c r="P222" s="15">
        <v>20</v>
      </c>
      <c r="Q222" s="41">
        <f t="shared" si="12"/>
        <v>127</v>
      </c>
      <c r="R222" s="15">
        <v>0</v>
      </c>
      <c r="S222" s="73">
        <f t="shared" si="15"/>
        <v>127</v>
      </c>
      <c r="T222" s="80"/>
    </row>
    <row r="223" spans="1:20" ht="14.25" customHeight="1" x14ac:dyDescent="0.3">
      <c r="A223" t="s">
        <v>778</v>
      </c>
      <c r="B223" s="60" t="s">
        <v>779</v>
      </c>
      <c r="C223" t="s">
        <v>201</v>
      </c>
      <c r="D223" s="15">
        <v>26</v>
      </c>
      <c r="E223" s="15">
        <v>5</v>
      </c>
      <c r="F223" s="15">
        <v>0</v>
      </c>
      <c r="G223" s="15">
        <v>3</v>
      </c>
      <c r="H223" s="15">
        <v>0</v>
      </c>
      <c r="I223" s="41">
        <f t="shared" si="13"/>
        <v>34</v>
      </c>
      <c r="J223" s="15">
        <v>0</v>
      </c>
      <c r="K223" s="73">
        <f t="shared" si="14"/>
        <v>34</v>
      </c>
      <c r="L223" s="80"/>
      <c r="M223" s="15">
        <v>42</v>
      </c>
      <c r="N223" s="15">
        <v>2</v>
      </c>
      <c r="O223" s="15">
        <v>0</v>
      </c>
      <c r="P223" s="15">
        <v>11</v>
      </c>
      <c r="Q223" s="41">
        <f t="shared" si="12"/>
        <v>55</v>
      </c>
      <c r="R223" s="15">
        <v>0</v>
      </c>
      <c r="S223" s="73">
        <f t="shared" si="15"/>
        <v>55</v>
      </c>
      <c r="T223" s="80"/>
    </row>
    <row r="224" spans="1:20" ht="14.25" customHeight="1" x14ac:dyDescent="0.3">
      <c r="A224" t="s">
        <v>588</v>
      </c>
      <c r="B224" s="60" t="s">
        <v>589</v>
      </c>
      <c r="C224" t="s">
        <v>195</v>
      </c>
      <c r="D224" s="15">
        <v>180</v>
      </c>
      <c r="E224" s="15">
        <v>0</v>
      </c>
      <c r="F224" s="15">
        <v>0</v>
      </c>
      <c r="G224" s="15">
        <v>41</v>
      </c>
      <c r="H224" s="15">
        <v>0</v>
      </c>
      <c r="I224" s="41">
        <f t="shared" si="13"/>
        <v>221</v>
      </c>
      <c r="J224" s="15">
        <v>0</v>
      </c>
      <c r="K224" s="73">
        <f t="shared" si="14"/>
        <v>221</v>
      </c>
      <c r="L224" s="80"/>
      <c r="M224" s="15">
        <v>241</v>
      </c>
      <c r="N224" s="15">
        <v>0</v>
      </c>
      <c r="O224" s="15">
        <v>0</v>
      </c>
      <c r="P224" s="15">
        <v>48</v>
      </c>
      <c r="Q224" s="41">
        <f t="shared" si="12"/>
        <v>289</v>
      </c>
      <c r="R224" s="15">
        <v>6</v>
      </c>
      <c r="S224" s="73">
        <f t="shared" si="15"/>
        <v>295</v>
      </c>
      <c r="T224" s="80"/>
    </row>
    <row r="225" spans="1:20" ht="14.25" customHeight="1" x14ac:dyDescent="0.3">
      <c r="A225" t="s">
        <v>590</v>
      </c>
      <c r="B225" s="60" t="s">
        <v>591</v>
      </c>
      <c r="C225" t="s">
        <v>198</v>
      </c>
      <c r="D225" s="15">
        <v>11</v>
      </c>
      <c r="E225" s="15">
        <v>16</v>
      </c>
      <c r="F225" s="15">
        <v>0</v>
      </c>
      <c r="G225" s="15">
        <v>34</v>
      </c>
      <c r="H225" s="15">
        <v>0</v>
      </c>
      <c r="I225" s="41">
        <f t="shared" si="13"/>
        <v>61</v>
      </c>
      <c r="J225" s="15">
        <v>142</v>
      </c>
      <c r="K225" s="73">
        <f t="shared" si="14"/>
        <v>203</v>
      </c>
      <c r="L225" s="80"/>
      <c r="M225" s="15">
        <v>46</v>
      </c>
      <c r="N225" s="15">
        <v>0</v>
      </c>
      <c r="O225" s="15">
        <v>9</v>
      </c>
      <c r="P225" s="15">
        <v>34</v>
      </c>
      <c r="Q225" s="41">
        <f t="shared" si="12"/>
        <v>89</v>
      </c>
      <c r="R225" s="15">
        <v>73</v>
      </c>
      <c r="S225" s="73">
        <f t="shared" si="15"/>
        <v>162</v>
      </c>
      <c r="T225" s="80"/>
    </row>
    <row r="226" spans="1:20" ht="14.25" customHeight="1" x14ac:dyDescent="0.3">
      <c r="A226" t="s">
        <v>592</v>
      </c>
      <c r="B226" s="60" t="s">
        <v>593</v>
      </c>
      <c r="C226" t="s">
        <v>243</v>
      </c>
      <c r="D226" s="15">
        <v>62</v>
      </c>
      <c r="E226" s="15">
        <v>0</v>
      </c>
      <c r="F226" s="15">
        <v>0</v>
      </c>
      <c r="G226" s="15">
        <v>49</v>
      </c>
      <c r="H226" s="15">
        <v>136</v>
      </c>
      <c r="I226" s="41">
        <f t="shared" si="13"/>
        <v>247</v>
      </c>
      <c r="J226" s="15">
        <v>0</v>
      </c>
      <c r="K226" s="73">
        <f t="shared" si="14"/>
        <v>247</v>
      </c>
      <c r="L226" s="80"/>
      <c r="M226" s="15">
        <v>36</v>
      </c>
      <c r="N226" s="15">
        <v>0</v>
      </c>
      <c r="O226" s="15">
        <v>0</v>
      </c>
      <c r="P226" s="15">
        <v>36</v>
      </c>
      <c r="Q226" s="41">
        <f t="shared" si="12"/>
        <v>72</v>
      </c>
      <c r="R226" s="15">
        <v>34</v>
      </c>
      <c r="S226" s="73">
        <f t="shared" si="15"/>
        <v>106</v>
      </c>
      <c r="T226" s="80"/>
    </row>
    <row r="227" spans="1:20" ht="14.25" customHeight="1" x14ac:dyDescent="0.3">
      <c r="A227" t="s">
        <v>780</v>
      </c>
      <c r="B227" s="60" t="s">
        <v>781</v>
      </c>
      <c r="C227" t="s">
        <v>228</v>
      </c>
      <c r="D227" s="15">
        <v>0</v>
      </c>
      <c r="E227" s="15">
        <v>0</v>
      </c>
      <c r="F227" s="15">
        <v>0</v>
      </c>
      <c r="G227" s="15">
        <v>50</v>
      </c>
      <c r="H227" s="15">
        <v>0</v>
      </c>
      <c r="I227" s="41">
        <f t="shared" si="13"/>
        <v>50</v>
      </c>
      <c r="J227" s="15">
        <v>0</v>
      </c>
      <c r="K227" s="73">
        <f t="shared" si="14"/>
        <v>50</v>
      </c>
      <c r="L227" s="80"/>
      <c r="M227" s="15">
        <v>0</v>
      </c>
      <c r="N227" s="15">
        <v>0</v>
      </c>
      <c r="O227" s="15">
        <v>0</v>
      </c>
      <c r="P227" s="15">
        <v>50</v>
      </c>
      <c r="Q227" s="41">
        <f t="shared" si="12"/>
        <v>50</v>
      </c>
      <c r="R227" s="15">
        <v>0</v>
      </c>
      <c r="S227" s="73">
        <f t="shared" si="15"/>
        <v>50</v>
      </c>
      <c r="T227" s="80"/>
    </row>
    <row r="228" spans="1:20" ht="14.25" customHeight="1" x14ac:dyDescent="0.3">
      <c r="A228" t="s">
        <v>594</v>
      </c>
      <c r="B228" s="60" t="s">
        <v>595</v>
      </c>
      <c r="C228" t="s">
        <v>308</v>
      </c>
      <c r="D228" s="15">
        <v>30</v>
      </c>
      <c r="E228" s="15">
        <v>0</v>
      </c>
      <c r="F228" s="15">
        <v>0</v>
      </c>
      <c r="G228" s="15">
        <v>7</v>
      </c>
      <c r="H228" s="15">
        <v>0</v>
      </c>
      <c r="I228" s="41">
        <f t="shared" si="13"/>
        <v>37</v>
      </c>
      <c r="J228" s="15">
        <v>0</v>
      </c>
      <c r="K228" s="73">
        <f t="shared" si="14"/>
        <v>37</v>
      </c>
      <c r="L228" s="80"/>
      <c r="M228" s="15">
        <v>24</v>
      </c>
      <c r="N228" s="15">
        <v>0</v>
      </c>
      <c r="O228" s="15">
        <v>0</v>
      </c>
      <c r="P228" s="15">
        <v>7</v>
      </c>
      <c r="Q228" s="41">
        <f t="shared" si="12"/>
        <v>31</v>
      </c>
      <c r="R228" s="15">
        <v>2</v>
      </c>
      <c r="S228" s="73">
        <f t="shared" si="15"/>
        <v>33</v>
      </c>
      <c r="T228" s="80"/>
    </row>
    <row r="229" spans="1:20" ht="14.25" customHeight="1" x14ac:dyDescent="0.3">
      <c r="A229" t="s">
        <v>596</v>
      </c>
      <c r="B229" s="60" t="s">
        <v>597</v>
      </c>
      <c r="C229" t="s">
        <v>195</v>
      </c>
      <c r="D229" s="15">
        <v>0</v>
      </c>
      <c r="E229" s="15">
        <v>11</v>
      </c>
      <c r="F229" s="15">
        <v>0</v>
      </c>
      <c r="G229" s="15">
        <v>0</v>
      </c>
      <c r="H229" s="15">
        <v>46</v>
      </c>
      <c r="I229" s="41">
        <f t="shared" si="13"/>
        <v>57</v>
      </c>
      <c r="J229" s="15">
        <v>56</v>
      </c>
      <c r="K229" s="73">
        <f t="shared" si="14"/>
        <v>113</v>
      </c>
      <c r="L229" s="80"/>
      <c r="M229" s="15">
        <v>66</v>
      </c>
      <c r="N229" s="15">
        <v>37</v>
      </c>
      <c r="O229" s="15">
        <v>0</v>
      </c>
      <c r="P229" s="15">
        <v>19</v>
      </c>
      <c r="Q229" s="41">
        <f t="shared" si="12"/>
        <v>122</v>
      </c>
      <c r="R229" s="15">
        <v>72</v>
      </c>
      <c r="S229" s="73">
        <f t="shared" si="15"/>
        <v>194</v>
      </c>
      <c r="T229" s="80"/>
    </row>
    <row r="230" spans="1:20" ht="14.25" customHeight="1" x14ac:dyDescent="0.3">
      <c r="A230" t="s">
        <v>782</v>
      </c>
      <c r="B230" s="60" t="s">
        <v>783</v>
      </c>
      <c r="C230" t="s">
        <v>212</v>
      </c>
      <c r="D230" s="15">
        <v>0</v>
      </c>
      <c r="E230" s="15">
        <v>0</v>
      </c>
      <c r="F230" s="15">
        <v>0</v>
      </c>
      <c r="G230" s="15">
        <v>0</v>
      </c>
      <c r="H230" s="15">
        <v>0</v>
      </c>
      <c r="I230" s="41">
        <f t="shared" si="13"/>
        <v>0</v>
      </c>
      <c r="J230" s="15">
        <v>0</v>
      </c>
      <c r="K230" s="73">
        <f t="shared" si="14"/>
        <v>0</v>
      </c>
      <c r="L230" s="80"/>
      <c r="M230" s="15">
        <v>35</v>
      </c>
      <c r="N230" s="15">
        <v>0</v>
      </c>
      <c r="O230" s="15">
        <v>0</v>
      </c>
      <c r="P230" s="15">
        <v>29</v>
      </c>
      <c r="Q230" s="41">
        <f t="shared" si="12"/>
        <v>64</v>
      </c>
      <c r="R230" s="15">
        <v>0</v>
      </c>
      <c r="S230" s="73">
        <f t="shared" si="15"/>
        <v>64</v>
      </c>
      <c r="T230" s="80"/>
    </row>
    <row r="231" spans="1:20" ht="14.25" customHeight="1" x14ac:dyDescent="0.3">
      <c r="A231" t="s">
        <v>598</v>
      </c>
      <c r="B231" s="60" t="s">
        <v>599</v>
      </c>
      <c r="C231" t="s">
        <v>195</v>
      </c>
      <c r="D231" s="15">
        <v>77</v>
      </c>
      <c r="E231" s="15">
        <v>0</v>
      </c>
      <c r="F231" s="15">
        <v>0</v>
      </c>
      <c r="G231" s="15">
        <v>97</v>
      </c>
      <c r="H231" s="15">
        <v>0</v>
      </c>
      <c r="I231" s="41">
        <f t="shared" si="13"/>
        <v>174</v>
      </c>
      <c r="J231" s="15">
        <v>0</v>
      </c>
      <c r="K231" s="73">
        <f t="shared" si="14"/>
        <v>174</v>
      </c>
      <c r="L231" s="80"/>
      <c r="M231" s="15">
        <v>0</v>
      </c>
      <c r="N231" s="15">
        <v>0</v>
      </c>
      <c r="O231" s="15">
        <v>0</v>
      </c>
      <c r="P231" s="15">
        <v>0</v>
      </c>
      <c r="Q231" s="41">
        <f t="shared" si="12"/>
        <v>0</v>
      </c>
      <c r="R231" s="15">
        <v>26</v>
      </c>
      <c r="S231" s="73">
        <f t="shared" si="15"/>
        <v>26</v>
      </c>
      <c r="T231" s="80"/>
    </row>
    <row r="232" spans="1:20" ht="14.25" customHeight="1" x14ac:dyDescent="0.3">
      <c r="A232" t="s">
        <v>784</v>
      </c>
      <c r="B232" s="60" t="s">
        <v>785</v>
      </c>
      <c r="C232" t="s">
        <v>212</v>
      </c>
      <c r="D232" s="15">
        <v>13</v>
      </c>
      <c r="E232" s="15">
        <v>18</v>
      </c>
      <c r="F232" s="15">
        <v>0</v>
      </c>
      <c r="G232" s="15">
        <v>0</v>
      </c>
      <c r="H232" s="15">
        <v>0</v>
      </c>
      <c r="I232" s="41">
        <f t="shared" si="13"/>
        <v>31</v>
      </c>
      <c r="J232" s="15">
        <v>0</v>
      </c>
      <c r="K232" s="73">
        <f t="shared" si="14"/>
        <v>31</v>
      </c>
      <c r="L232" s="80"/>
      <c r="M232" s="15">
        <v>63</v>
      </c>
      <c r="N232" s="15">
        <v>0</v>
      </c>
      <c r="O232" s="15">
        <v>0</v>
      </c>
      <c r="P232" s="15">
        <v>30</v>
      </c>
      <c r="Q232" s="41">
        <f t="shared" si="12"/>
        <v>93</v>
      </c>
      <c r="R232" s="15">
        <v>0</v>
      </c>
      <c r="S232" s="73">
        <f t="shared" si="15"/>
        <v>93</v>
      </c>
      <c r="T232" s="80"/>
    </row>
    <row r="233" spans="1:20" ht="14.25" customHeight="1" x14ac:dyDescent="0.3">
      <c r="A233" t="s">
        <v>600</v>
      </c>
      <c r="B233" s="60" t="s">
        <v>601</v>
      </c>
      <c r="C233" t="s">
        <v>198</v>
      </c>
      <c r="D233" s="15">
        <v>74</v>
      </c>
      <c r="E233" s="15">
        <v>0</v>
      </c>
      <c r="F233" s="15">
        <v>0</v>
      </c>
      <c r="G233" s="15">
        <v>63</v>
      </c>
      <c r="H233" s="15">
        <v>0</v>
      </c>
      <c r="I233" s="41">
        <f t="shared" si="13"/>
        <v>137</v>
      </c>
      <c r="J233" s="15">
        <v>82</v>
      </c>
      <c r="K233" s="73">
        <f t="shared" si="14"/>
        <v>219</v>
      </c>
      <c r="L233" s="80"/>
      <c r="M233" s="15">
        <v>184</v>
      </c>
      <c r="N233" s="15">
        <v>0</v>
      </c>
      <c r="O233" s="15">
        <v>0</v>
      </c>
      <c r="P233" s="15">
        <v>82</v>
      </c>
      <c r="Q233" s="41">
        <f t="shared" si="12"/>
        <v>266</v>
      </c>
      <c r="R233" s="15">
        <v>215</v>
      </c>
      <c r="S233" s="73">
        <f t="shared" si="15"/>
        <v>481</v>
      </c>
      <c r="T233" s="80"/>
    </row>
    <row r="234" spans="1:20" ht="14.25" customHeight="1" x14ac:dyDescent="0.3">
      <c r="A234" t="s">
        <v>602</v>
      </c>
      <c r="B234" s="60" t="s">
        <v>603</v>
      </c>
      <c r="C234" t="s">
        <v>228</v>
      </c>
      <c r="D234" s="15">
        <v>48</v>
      </c>
      <c r="E234" s="15">
        <v>0</v>
      </c>
      <c r="F234" s="15">
        <v>0</v>
      </c>
      <c r="G234" s="15">
        <v>52</v>
      </c>
      <c r="H234" s="15">
        <v>0</v>
      </c>
      <c r="I234" s="41">
        <f t="shared" si="13"/>
        <v>100</v>
      </c>
      <c r="J234" s="15">
        <v>0</v>
      </c>
      <c r="K234" s="73">
        <f t="shared" si="14"/>
        <v>100</v>
      </c>
      <c r="L234" s="80"/>
      <c r="M234" s="15">
        <v>26</v>
      </c>
      <c r="N234" s="15">
        <v>0</v>
      </c>
      <c r="O234" s="15">
        <v>0</v>
      </c>
      <c r="P234" s="15">
        <v>33</v>
      </c>
      <c r="Q234" s="41">
        <f t="shared" si="12"/>
        <v>59</v>
      </c>
      <c r="R234" s="15">
        <v>0</v>
      </c>
      <c r="S234" s="73">
        <f t="shared" si="15"/>
        <v>59</v>
      </c>
      <c r="T234" s="80"/>
    </row>
    <row r="235" spans="1:20" ht="14.25" customHeight="1" x14ac:dyDescent="0.3">
      <c r="A235" t="s">
        <v>604</v>
      </c>
      <c r="B235" s="60" t="s">
        <v>605</v>
      </c>
      <c r="C235" t="s">
        <v>228</v>
      </c>
      <c r="D235" s="15">
        <v>4</v>
      </c>
      <c r="E235" s="15">
        <v>0</v>
      </c>
      <c r="F235" s="15">
        <v>0</v>
      </c>
      <c r="G235" s="15">
        <v>7</v>
      </c>
      <c r="H235" s="15">
        <v>0</v>
      </c>
      <c r="I235" s="41">
        <f t="shared" si="13"/>
        <v>11</v>
      </c>
      <c r="J235" s="15">
        <v>0</v>
      </c>
      <c r="K235" s="73">
        <f t="shared" si="14"/>
        <v>11</v>
      </c>
      <c r="L235" s="80"/>
      <c r="M235" s="15">
        <v>12</v>
      </c>
      <c r="N235" s="15">
        <v>0</v>
      </c>
      <c r="O235" s="15">
        <v>0</v>
      </c>
      <c r="P235" s="15">
        <v>4</v>
      </c>
      <c r="Q235" s="41">
        <f t="shared" si="12"/>
        <v>16</v>
      </c>
      <c r="R235" s="15">
        <v>15</v>
      </c>
      <c r="S235" s="73">
        <f t="shared" si="15"/>
        <v>31</v>
      </c>
      <c r="T235" s="80"/>
    </row>
    <row r="236" spans="1:20" ht="14.25" customHeight="1" x14ac:dyDescent="0.3">
      <c r="A236" t="s">
        <v>786</v>
      </c>
      <c r="B236" s="60" t="s">
        <v>787</v>
      </c>
      <c r="C236" t="s">
        <v>212</v>
      </c>
      <c r="D236" s="15">
        <v>0</v>
      </c>
      <c r="E236" s="15">
        <v>0</v>
      </c>
      <c r="F236" s="15">
        <v>0</v>
      </c>
      <c r="G236" s="15">
        <v>14</v>
      </c>
      <c r="H236" s="15">
        <v>0</v>
      </c>
      <c r="I236" s="41">
        <f t="shared" si="13"/>
        <v>14</v>
      </c>
      <c r="J236" s="15">
        <v>0</v>
      </c>
      <c r="K236" s="73">
        <f t="shared" si="14"/>
        <v>14</v>
      </c>
      <c r="L236" s="80"/>
      <c r="M236" s="15">
        <v>0</v>
      </c>
      <c r="N236" s="15">
        <v>0</v>
      </c>
      <c r="O236" s="15">
        <v>0</v>
      </c>
      <c r="P236" s="15">
        <v>150</v>
      </c>
      <c r="Q236" s="41">
        <f t="shared" si="12"/>
        <v>150</v>
      </c>
      <c r="R236" s="15">
        <v>0</v>
      </c>
      <c r="S236" s="73">
        <f t="shared" si="15"/>
        <v>150</v>
      </c>
      <c r="T236" s="80"/>
    </row>
    <row r="237" spans="1:20" ht="14.25" customHeight="1" x14ac:dyDescent="0.3">
      <c r="A237" t="s">
        <v>606</v>
      </c>
      <c r="B237" s="60" t="s">
        <v>607</v>
      </c>
      <c r="C237" t="s">
        <v>198</v>
      </c>
      <c r="D237" s="15">
        <v>14</v>
      </c>
      <c r="E237" s="15">
        <v>17</v>
      </c>
      <c r="F237" s="15">
        <v>0</v>
      </c>
      <c r="G237" s="15">
        <v>79</v>
      </c>
      <c r="H237" s="15">
        <v>0</v>
      </c>
      <c r="I237" s="41">
        <f t="shared" si="13"/>
        <v>110</v>
      </c>
      <c r="J237" s="15">
        <v>0</v>
      </c>
      <c r="K237" s="73">
        <f t="shared" si="14"/>
        <v>110</v>
      </c>
      <c r="L237" s="80"/>
      <c r="M237" s="15">
        <v>42</v>
      </c>
      <c r="N237" s="15">
        <v>3</v>
      </c>
      <c r="O237" s="15">
        <v>0</v>
      </c>
      <c r="P237" s="15">
        <v>95</v>
      </c>
      <c r="Q237" s="41">
        <f t="shared" si="12"/>
        <v>140</v>
      </c>
      <c r="R237" s="15">
        <v>0</v>
      </c>
      <c r="S237" s="73">
        <f t="shared" si="15"/>
        <v>140</v>
      </c>
      <c r="T237" s="80"/>
    </row>
    <row r="238" spans="1:20" ht="14.25" customHeight="1" x14ac:dyDescent="0.3">
      <c r="A238" t="s">
        <v>608</v>
      </c>
      <c r="B238" s="60" t="s">
        <v>609</v>
      </c>
      <c r="C238" t="s">
        <v>308</v>
      </c>
      <c r="D238" s="15">
        <v>76</v>
      </c>
      <c r="E238" s="15">
        <v>2</v>
      </c>
      <c r="F238" s="15">
        <v>0</v>
      </c>
      <c r="G238" s="15">
        <v>120</v>
      </c>
      <c r="H238" s="15">
        <v>0</v>
      </c>
      <c r="I238" s="41">
        <f t="shared" si="13"/>
        <v>198</v>
      </c>
      <c r="J238" s="15">
        <v>0</v>
      </c>
      <c r="K238" s="73">
        <f t="shared" si="14"/>
        <v>198</v>
      </c>
      <c r="L238" s="80"/>
      <c r="M238" s="15">
        <v>120</v>
      </c>
      <c r="N238" s="15">
        <v>2</v>
      </c>
      <c r="O238" s="15">
        <v>0</v>
      </c>
      <c r="P238" s="15">
        <v>106</v>
      </c>
      <c r="Q238" s="41">
        <f t="shared" si="12"/>
        <v>228</v>
      </c>
      <c r="R238" s="15">
        <v>46</v>
      </c>
      <c r="S238" s="73">
        <f t="shared" si="15"/>
        <v>274</v>
      </c>
      <c r="T238" s="80"/>
    </row>
    <row r="239" spans="1:20" ht="14.25" customHeight="1" x14ac:dyDescent="0.3">
      <c r="A239" t="s">
        <v>610</v>
      </c>
      <c r="B239" s="60" t="s">
        <v>611</v>
      </c>
      <c r="C239" t="s">
        <v>228</v>
      </c>
      <c r="D239" s="15">
        <v>113</v>
      </c>
      <c r="E239" s="15">
        <v>0</v>
      </c>
      <c r="F239" s="15">
        <v>0</v>
      </c>
      <c r="G239" s="15">
        <v>43</v>
      </c>
      <c r="H239" s="15">
        <v>0</v>
      </c>
      <c r="I239" s="41">
        <f t="shared" si="13"/>
        <v>156</v>
      </c>
      <c r="J239" s="15">
        <v>134</v>
      </c>
      <c r="K239" s="73">
        <f t="shared" si="14"/>
        <v>290</v>
      </c>
      <c r="L239" s="80"/>
      <c r="M239" s="15">
        <v>103</v>
      </c>
      <c r="N239" s="15">
        <v>14</v>
      </c>
      <c r="O239" s="15">
        <v>0</v>
      </c>
      <c r="P239" s="15">
        <v>35</v>
      </c>
      <c r="Q239" s="41">
        <f t="shared" si="12"/>
        <v>152</v>
      </c>
      <c r="R239" s="15">
        <v>111</v>
      </c>
      <c r="S239" s="73">
        <f t="shared" si="15"/>
        <v>263</v>
      </c>
      <c r="T239" s="80"/>
    </row>
    <row r="240" spans="1:20" ht="14.25" customHeight="1" x14ac:dyDescent="0.3">
      <c r="A240" t="s">
        <v>612</v>
      </c>
      <c r="B240" s="60" t="s">
        <v>613</v>
      </c>
      <c r="C240" t="s">
        <v>228</v>
      </c>
      <c r="D240" s="15">
        <v>53</v>
      </c>
      <c r="E240" s="15">
        <v>5</v>
      </c>
      <c r="F240" s="15">
        <v>0</v>
      </c>
      <c r="G240" s="15">
        <v>71</v>
      </c>
      <c r="H240" s="15">
        <v>42</v>
      </c>
      <c r="I240" s="41">
        <f t="shared" si="13"/>
        <v>171</v>
      </c>
      <c r="J240" s="15">
        <v>13</v>
      </c>
      <c r="K240" s="73">
        <f t="shared" si="14"/>
        <v>184</v>
      </c>
      <c r="L240" s="80"/>
      <c r="M240" s="15">
        <v>43</v>
      </c>
      <c r="N240" s="15">
        <v>12</v>
      </c>
      <c r="O240" s="15">
        <v>0</v>
      </c>
      <c r="P240" s="15">
        <v>46</v>
      </c>
      <c r="Q240" s="41">
        <f t="shared" si="12"/>
        <v>101</v>
      </c>
      <c r="R240" s="15">
        <v>0</v>
      </c>
      <c r="S240" s="73">
        <f t="shared" si="15"/>
        <v>101</v>
      </c>
      <c r="T240" s="80"/>
    </row>
    <row r="241" spans="1:20" ht="14.25" customHeight="1" x14ac:dyDescent="0.3">
      <c r="A241" t="s">
        <v>614</v>
      </c>
      <c r="B241" s="60" t="s">
        <v>615</v>
      </c>
      <c r="C241" t="s">
        <v>243</v>
      </c>
      <c r="D241" s="15">
        <v>37</v>
      </c>
      <c r="E241" s="15">
        <v>10</v>
      </c>
      <c r="F241" s="15">
        <v>0</v>
      </c>
      <c r="G241" s="15">
        <v>31</v>
      </c>
      <c r="H241" s="15">
        <v>60</v>
      </c>
      <c r="I241" s="41">
        <f t="shared" si="13"/>
        <v>138</v>
      </c>
      <c r="J241" s="15">
        <v>130</v>
      </c>
      <c r="K241" s="73">
        <f t="shared" si="14"/>
        <v>268</v>
      </c>
      <c r="L241" s="80"/>
      <c r="M241" s="15">
        <v>47</v>
      </c>
      <c r="N241" s="15">
        <v>1</v>
      </c>
      <c r="O241" s="15">
        <v>0</v>
      </c>
      <c r="P241" s="15">
        <v>27</v>
      </c>
      <c r="Q241" s="41">
        <f t="shared" si="12"/>
        <v>75</v>
      </c>
      <c r="R241" s="15">
        <v>0</v>
      </c>
      <c r="S241" s="73">
        <f t="shared" si="15"/>
        <v>75</v>
      </c>
      <c r="T241" s="80"/>
    </row>
    <row r="242" spans="1:20" ht="14.25" customHeight="1" x14ac:dyDescent="0.3">
      <c r="A242" t="s">
        <v>616</v>
      </c>
      <c r="B242" s="60" t="s">
        <v>617</v>
      </c>
      <c r="C242" t="s">
        <v>308</v>
      </c>
      <c r="D242" s="15">
        <v>224</v>
      </c>
      <c r="E242" s="15">
        <v>11</v>
      </c>
      <c r="F242" s="15">
        <v>0</v>
      </c>
      <c r="G242" s="15">
        <v>151</v>
      </c>
      <c r="H242" s="15">
        <v>0</v>
      </c>
      <c r="I242" s="41">
        <f t="shared" si="13"/>
        <v>386</v>
      </c>
      <c r="J242" s="15">
        <v>252</v>
      </c>
      <c r="K242" s="73">
        <f t="shared" si="14"/>
        <v>638</v>
      </c>
      <c r="L242" s="80"/>
      <c r="M242" s="15">
        <v>131</v>
      </c>
      <c r="N242" s="15">
        <v>8</v>
      </c>
      <c r="O242" s="15">
        <v>0</v>
      </c>
      <c r="P242" s="15">
        <v>55</v>
      </c>
      <c r="Q242" s="41">
        <f t="shared" si="12"/>
        <v>194</v>
      </c>
      <c r="R242" s="15">
        <v>184</v>
      </c>
      <c r="S242" s="73">
        <f t="shared" si="15"/>
        <v>378</v>
      </c>
      <c r="T242" s="80"/>
    </row>
    <row r="243" spans="1:20" ht="14.25" customHeight="1" x14ac:dyDescent="0.3">
      <c r="A243" t="s">
        <v>618</v>
      </c>
      <c r="B243" s="60" t="s">
        <v>619</v>
      </c>
      <c r="C243" t="s">
        <v>195</v>
      </c>
      <c r="D243" s="15">
        <v>26</v>
      </c>
      <c r="E243" s="15">
        <v>0</v>
      </c>
      <c r="F243" s="15">
        <v>0</v>
      </c>
      <c r="G243" s="15">
        <v>16</v>
      </c>
      <c r="H243" s="15">
        <v>0</v>
      </c>
      <c r="I243" s="41">
        <f t="shared" si="13"/>
        <v>42</v>
      </c>
      <c r="J243" s="15">
        <v>0</v>
      </c>
      <c r="K243" s="73">
        <f t="shared" si="14"/>
        <v>42</v>
      </c>
      <c r="L243" s="80"/>
      <c r="M243" s="15">
        <v>92</v>
      </c>
      <c r="N243" s="15">
        <v>0</v>
      </c>
      <c r="O243" s="15">
        <v>0</v>
      </c>
      <c r="P243" s="15">
        <v>32</v>
      </c>
      <c r="Q243" s="41">
        <f t="shared" si="12"/>
        <v>124</v>
      </c>
      <c r="R243" s="15">
        <v>0</v>
      </c>
      <c r="S243" s="73">
        <f t="shared" si="15"/>
        <v>124</v>
      </c>
      <c r="T243" s="80"/>
    </row>
    <row r="244" spans="1:20" ht="14.25" customHeight="1" x14ac:dyDescent="0.3">
      <c r="A244" t="s">
        <v>620</v>
      </c>
      <c r="B244" s="60" t="s">
        <v>621</v>
      </c>
      <c r="C244" t="s">
        <v>195</v>
      </c>
      <c r="D244" s="15">
        <v>146</v>
      </c>
      <c r="E244" s="15">
        <v>0</v>
      </c>
      <c r="F244" s="15">
        <v>0</v>
      </c>
      <c r="G244" s="15">
        <v>59</v>
      </c>
      <c r="H244" s="15">
        <v>130</v>
      </c>
      <c r="I244" s="41">
        <f t="shared" si="13"/>
        <v>335</v>
      </c>
      <c r="J244" s="15">
        <v>6</v>
      </c>
      <c r="K244" s="73">
        <f t="shared" si="14"/>
        <v>341</v>
      </c>
      <c r="L244" s="80"/>
      <c r="M244" s="15">
        <v>32</v>
      </c>
      <c r="N244" s="15">
        <v>0</v>
      </c>
      <c r="O244" s="15">
        <v>0</v>
      </c>
      <c r="P244" s="15">
        <v>39</v>
      </c>
      <c r="Q244" s="41">
        <f t="shared" si="12"/>
        <v>71</v>
      </c>
      <c r="R244" s="15">
        <v>0</v>
      </c>
      <c r="S244" s="73">
        <f t="shared" si="15"/>
        <v>71</v>
      </c>
      <c r="T244" s="80"/>
    </row>
    <row r="245" spans="1:20" ht="14.25" customHeight="1" x14ac:dyDescent="0.3">
      <c r="A245" t="s">
        <v>622</v>
      </c>
      <c r="B245" s="60" t="s">
        <v>623</v>
      </c>
      <c r="C245" t="s">
        <v>243</v>
      </c>
      <c r="D245" s="15">
        <v>95</v>
      </c>
      <c r="E245" s="15">
        <v>0</v>
      </c>
      <c r="F245" s="15">
        <v>0</v>
      </c>
      <c r="G245" s="15">
        <v>5</v>
      </c>
      <c r="H245" s="15">
        <v>29</v>
      </c>
      <c r="I245" s="41">
        <f t="shared" si="13"/>
        <v>129</v>
      </c>
      <c r="J245" s="15">
        <v>0</v>
      </c>
      <c r="K245" s="73">
        <f t="shared" si="14"/>
        <v>129</v>
      </c>
      <c r="L245" s="80"/>
      <c r="M245" s="15">
        <v>103</v>
      </c>
      <c r="N245" s="15">
        <v>0</v>
      </c>
      <c r="O245" s="15">
        <v>0</v>
      </c>
      <c r="P245" s="15">
        <v>5</v>
      </c>
      <c r="Q245" s="41">
        <f t="shared" si="12"/>
        <v>108</v>
      </c>
      <c r="R245" s="15">
        <v>0</v>
      </c>
      <c r="S245" s="73">
        <f t="shared" si="15"/>
        <v>108</v>
      </c>
      <c r="T245" s="80"/>
    </row>
    <row r="246" spans="1:20" ht="14.25" customHeight="1" x14ac:dyDescent="0.3">
      <c r="A246" t="s">
        <v>624</v>
      </c>
      <c r="B246" s="60" t="s">
        <v>625</v>
      </c>
      <c r="C246" t="s">
        <v>198</v>
      </c>
      <c r="D246" s="15">
        <v>100</v>
      </c>
      <c r="E246" s="15">
        <v>0</v>
      </c>
      <c r="F246" s="15">
        <v>0</v>
      </c>
      <c r="G246" s="15">
        <v>72</v>
      </c>
      <c r="H246" s="15">
        <v>0</v>
      </c>
      <c r="I246" s="41">
        <f t="shared" si="13"/>
        <v>172</v>
      </c>
      <c r="J246" s="15">
        <v>60</v>
      </c>
      <c r="K246" s="73">
        <f t="shared" si="14"/>
        <v>232</v>
      </c>
      <c r="L246" s="80"/>
      <c r="M246" s="15">
        <v>57</v>
      </c>
      <c r="N246" s="15">
        <v>0</v>
      </c>
      <c r="O246" s="15">
        <v>0</v>
      </c>
      <c r="P246" s="15">
        <v>31</v>
      </c>
      <c r="Q246" s="41">
        <f t="shared" si="12"/>
        <v>88</v>
      </c>
      <c r="R246" s="15">
        <v>137</v>
      </c>
      <c r="S246" s="73">
        <f t="shared" si="15"/>
        <v>225</v>
      </c>
      <c r="T246" s="80"/>
    </row>
    <row r="247" spans="1:20" ht="14.25" customHeight="1" x14ac:dyDescent="0.3">
      <c r="A247" t="s">
        <v>788</v>
      </c>
      <c r="B247" s="60" t="s">
        <v>789</v>
      </c>
      <c r="C247" t="s">
        <v>228</v>
      </c>
      <c r="D247" s="15">
        <v>17</v>
      </c>
      <c r="E247" s="15">
        <v>0</v>
      </c>
      <c r="F247" s="15">
        <v>0</v>
      </c>
      <c r="G247" s="15">
        <v>10</v>
      </c>
      <c r="H247" s="15">
        <v>0</v>
      </c>
      <c r="I247" s="41">
        <f t="shared" si="13"/>
        <v>27</v>
      </c>
      <c r="J247" s="15">
        <v>0</v>
      </c>
      <c r="K247" s="73">
        <f t="shared" si="14"/>
        <v>27</v>
      </c>
      <c r="L247" s="80"/>
      <c r="M247" s="15">
        <v>17</v>
      </c>
      <c r="N247" s="15">
        <v>0</v>
      </c>
      <c r="O247" s="15">
        <v>0</v>
      </c>
      <c r="P247" s="15">
        <v>10</v>
      </c>
      <c r="Q247" s="41">
        <f t="shared" si="12"/>
        <v>27</v>
      </c>
      <c r="R247" s="15">
        <v>0</v>
      </c>
      <c r="S247" s="73">
        <f t="shared" si="15"/>
        <v>27</v>
      </c>
      <c r="T247" s="80"/>
    </row>
    <row r="248" spans="1:20" ht="14.25" customHeight="1" x14ac:dyDescent="0.3">
      <c r="A248" t="s">
        <v>790</v>
      </c>
      <c r="B248" s="60" t="s">
        <v>791</v>
      </c>
      <c r="C248" t="s">
        <v>195</v>
      </c>
      <c r="D248" s="15">
        <v>32</v>
      </c>
      <c r="E248" s="15">
        <v>13</v>
      </c>
      <c r="F248" s="15">
        <v>0</v>
      </c>
      <c r="G248" s="15">
        <v>78</v>
      </c>
      <c r="H248" s="15">
        <v>51</v>
      </c>
      <c r="I248" s="41">
        <f t="shared" si="13"/>
        <v>174</v>
      </c>
      <c r="J248" s="15">
        <v>0</v>
      </c>
      <c r="K248" s="73">
        <f t="shared" si="14"/>
        <v>174</v>
      </c>
      <c r="L248" s="80"/>
      <c r="M248" s="15">
        <v>32</v>
      </c>
      <c r="N248" s="15">
        <v>0</v>
      </c>
      <c r="O248" s="15">
        <v>0</v>
      </c>
      <c r="P248" s="15">
        <v>78</v>
      </c>
      <c r="Q248" s="41">
        <f t="shared" si="12"/>
        <v>110</v>
      </c>
      <c r="R248" s="15">
        <v>0</v>
      </c>
      <c r="S248" s="73">
        <f t="shared" si="15"/>
        <v>110</v>
      </c>
      <c r="T248" s="80"/>
    </row>
    <row r="249" spans="1:20" ht="14.25" customHeight="1" x14ac:dyDescent="0.3">
      <c r="A249" t="s">
        <v>626</v>
      </c>
      <c r="B249" s="60" t="s">
        <v>627</v>
      </c>
      <c r="C249" t="s">
        <v>243</v>
      </c>
      <c r="D249" s="15">
        <v>38</v>
      </c>
      <c r="E249" s="15">
        <v>3</v>
      </c>
      <c r="F249" s="15">
        <v>0</v>
      </c>
      <c r="G249" s="15">
        <v>40</v>
      </c>
      <c r="H249" s="15">
        <v>0</v>
      </c>
      <c r="I249" s="41">
        <f t="shared" si="13"/>
        <v>81</v>
      </c>
      <c r="J249" s="15">
        <v>0</v>
      </c>
      <c r="K249" s="73">
        <f t="shared" si="14"/>
        <v>81</v>
      </c>
      <c r="L249" s="80"/>
      <c r="M249" s="15">
        <v>7</v>
      </c>
      <c r="N249" s="15">
        <v>3</v>
      </c>
      <c r="O249" s="15">
        <v>0</v>
      </c>
      <c r="P249" s="15">
        <v>38</v>
      </c>
      <c r="Q249" s="41">
        <f t="shared" si="12"/>
        <v>48</v>
      </c>
      <c r="R249" s="15">
        <v>0</v>
      </c>
      <c r="S249" s="73">
        <f t="shared" si="15"/>
        <v>48</v>
      </c>
      <c r="T249" s="80"/>
    </row>
    <row r="250" spans="1:20" ht="14.25" customHeight="1" x14ac:dyDescent="0.3">
      <c r="A250" t="s">
        <v>628</v>
      </c>
      <c r="B250" s="60" t="s">
        <v>629</v>
      </c>
      <c r="C250" t="s">
        <v>228</v>
      </c>
      <c r="D250" s="15">
        <v>127</v>
      </c>
      <c r="E250" s="15">
        <v>64</v>
      </c>
      <c r="F250" s="15">
        <v>0</v>
      </c>
      <c r="G250" s="15">
        <v>122</v>
      </c>
      <c r="H250" s="15">
        <v>70</v>
      </c>
      <c r="I250" s="41">
        <f t="shared" si="13"/>
        <v>383</v>
      </c>
      <c r="J250" s="15">
        <v>661</v>
      </c>
      <c r="K250" s="73">
        <f t="shared" si="14"/>
        <v>1044</v>
      </c>
      <c r="L250" s="80"/>
      <c r="M250" s="15">
        <v>152</v>
      </c>
      <c r="N250" s="15">
        <v>42</v>
      </c>
      <c r="O250" s="15">
        <v>0</v>
      </c>
      <c r="P250" s="15">
        <v>65</v>
      </c>
      <c r="Q250" s="41">
        <f t="shared" si="12"/>
        <v>259</v>
      </c>
      <c r="R250" s="15">
        <v>496</v>
      </c>
      <c r="S250" s="73">
        <f t="shared" si="15"/>
        <v>755</v>
      </c>
      <c r="T250" s="80"/>
    </row>
    <row r="251" spans="1:20" ht="14.25" customHeight="1" x14ac:dyDescent="0.3">
      <c r="A251" t="s">
        <v>630</v>
      </c>
      <c r="B251" s="60" t="s">
        <v>631</v>
      </c>
      <c r="C251" t="s">
        <v>212</v>
      </c>
      <c r="D251" s="15">
        <v>21</v>
      </c>
      <c r="E251" s="15">
        <v>50</v>
      </c>
      <c r="F251" s="15">
        <v>0</v>
      </c>
      <c r="G251" s="15">
        <v>34</v>
      </c>
      <c r="H251" s="15">
        <v>0</v>
      </c>
      <c r="I251" s="41">
        <f t="shared" si="13"/>
        <v>105</v>
      </c>
      <c r="J251" s="15">
        <v>0</v>
      </c>
      <c r="K251" s="73">
        <f t="shared" si="14"/>
        <v>105</v>
      </c>
      <c r="L251" s="80"/>
      <c r="M251" s="15">
        <v>69</v>
      </c>
      <c r="N251" s="15">
        <v>0</v>
      </c>
      <c r="O251" s="15">
        <v>0</v>
      </c>
      <c r="P251" s="15">
        <v>15</v>
      </c>
      <c r="Q251" s="41">
        <f t="shared" si="12"/>
        <v>84</v>
      </c>
      <c r="R251" s="15">
        <v>15</v>
      </c>
      <c r="S251" s="73">
        <f t="shared" si="15"/>
        <v>99</v>
      </c>
      <c r="T251" s="80"/>
    </row>
    <row r="252" spans="1:20" ht="14.25" customHeight="1" x14ac:dyDescent="0.3">
      <c r="A252" t="s">
        <v>632</v>
      </c>
      <c r="B252" s="60" t="s">
        <v>633</v>
      </c>
      <c r="C252" t="s">
        <v>195</v>
      </c>
      <c r="D252" s="15">
        <v>169</v>
      </c>
      <c r="E252" s="15">
        <v>0</v>
      </c>
      <c r="F252" s="15">
        <v>0</v>
      </c>
      <c r="G252" s="15">
        <v>86</v>
      </c>
      <c r="H252" s="15">
        <v>12</v>
      </c>
      <c r="I252" s="41">
        <f t="shared" si="13"/>
        <v>267</v>
      </c>
      <c r="J252" s="15">
        <v>0</v>
      </c>
      <c r="K252" s="73">
        <f t="shared" si="14"/>
        <v>267</v>
      </c>
      <c r="L252" s="80"/>
      <c r="M252" s="15">
        <v>86</v>
      </c>
      <c r="N252" s="15">
        <v>0</v>
      </c>
      <c r="O252" s="15">
        <v>0</v>
      </c>
      <c r="P252" s="15">
        <v>11</v>
      </c>
      <c r="Q252" s="41">
        <f t="shared" si="12"/>
        <v>97</v>
      </c>
      <c r="R252" s="15">
        <v>0</v>
      </c>
      <c r="S252" s="73">
        <f t="shared" si="15"/>
        <v>97</v>
      </c>
      <c r="T252" s="80"/>
    </row>
    <row r="253" spans="1:20" ht="14.25" customHeight="1" x14ac:dyDescent="0.3">
      <c r="A253" t="s">
        <v>634</v>
      </c>
      <c r="B253" s="60" t="s">
        <v>635</v>
      </c>
      <c r="C253" t="s">
        <v>243</v>
      </c>
      <c r="D253" s="15">
        <v>79</v>
      </c>
      <c r="E253" s="15">
        <v>16</v>
      </c>
      <c r="F253" s="15">
        <v>0</v>
      </c>
      <c r="G253" s="15">
        <v>0</v>
      </c>
      <c r="H253" s="15">
        <v>4</v>
      </c>
      <c r="I253" s="41">
        <f t="shared" si="13"/>
        <v>99</v>
      </c>
      <c r="J253" s="15">
        <v>0</v>
      </c>
      <c r="K253" s="73">
        <f t="shared" si="14"/>
        <v>99</v>
      </c>
      <c r="L253" s="80"/>
      <c r="M253" s="15">
        <v>134</v>
      </c>
      <c r="N253" s="15">
        <v>16</v>
      </c>
      <c r="O253" s="15">
        <v>0</v>
      </c>
      <c r="P253" s="15">
        <v>21</v>
      </c>
      <c r="Q253" s="41">
        <f t="shared" si="12"/>
        <v>171</v>
      </c>
      <c r="R253" s="15">
        <v>0</v>
      </c>
      <c r="S253" s="73">
        <f t="shared" si="15"/>
        <v>171</v>
      </c>
      <c r="T253" s="80"/>
    </row>
    <row r="254" spans="1:20" ht="14.25" customHeight="1" x14ac:dyDescent="0.3">
      <c r="A254" t="s">
        <v>636</v>
      </c>
      <c r="B254" s="60" t="s">
        <v>637</v>
      </c>
      <c r="C254" t="s">
        <v>195</v>
      </c>
      <c r="D254" s="15">
        <v>46</v>
      </c>
      <c r="E254" s="15">
        <v>0</v>
      </c>
      <c r="F254" s="15">
        <v>0</v>
      </c>
      <c r="G254" s="15">
        <v>16</v>
      </c>
      <c r="H254" s="15">
        <v>70</v>
      </c>
      <c r="I254" s="41">
        <f t="shared" si="13"/>
        <v>132</v>
      </c>
      <c r="J254" s="15">
        <v>0</v>
      </c>
      <c r="K254" s="73">
        <f t="shared" si="14"/>
        <v>132</v>
      </c>
      <c r="L254" s="80"/>
      <c r="M254" s="15">
        <v>33</v>
      </c>
      <c r="N254" s="15">
        <v>0</v>
      </c>
      <c r="O254" s="15">
        <v>0</v>
      </c>
      <c r="P254" s="15">
        <v>16</v>
      </c>
      <c r="Q254" s="41">
        <f t="shared" si="12"/>
        <v>49</v>
      </c>
      <c r="R254" s="15">
        <v>0</v>
      </c>
      <c r="S254" s="73">
        <f t="shared" si="15"/>
        <v>49</v>
      </c>
      <c r="T254" s="80"/>
    </row>
    <row r="255" spans="1:20" ht="14.25" customHeight="1" x14ac:dyDescent="0.3">
      <c r="A255" t="s">
        <v>638</v>
      </c>
      <c r="B255" s="60" t="s">
        <v>639</v>
      </c>
      <c r="C255" t="s">
        <v>212</v>
      </c>
      <c r="D255" s="15">
        <v>32</v>
      </c>
      <c r="E255" s="15">
        <v>0</v>
      </c>
      <c r="F255" s="15">
        <v>0</v>
      </c>
      <c r="G255" s="15">
        <v>12</v>
      </c>
      <c r="H255" s="15">
        <v>0</v>
      </c>
      <c r="I255" s="41">
        <f t="shared" si="13"/>
        <v>44</v>
      </c>
      <c r="J255" s="15">
        <v>0</v>
      </c>
      <c r="K255" s="73">
        <f t="shared" si="14"/>
        <v>44</v>
      </c>
      <c r="L255" s="80"/>
      <c r="M255" s="15">
        <v>27</v>
      </c>
      <c r="N255" s="15">
        <v>0</v>
      </c>
      <c r="O255" s="15">
        <v>0</v>
      </c>
      <c r="P255" s="15">
        <v>0</v>
      </c>
      <c r="Q255" s="41">
        <f t="shared" si="12"/>
        <v>27</v>
      </c>
      <c r="R255" s="15">
        <v>0</v>
      </c>
      <c r="S255" s="73">
        <f t="shared" si="15"/>
        <v>27</v>
      </c>
      <c r="T255" s="80"/>
    </row>
    <row r="256" spans="1:20" ht="14.25" customHeight="1" x14ac:dyDescent="0.3">
      <c r="A256" t="s">
        <v>640</v>
      </c>
      <c r="B256" s="60" t="s">
        <v>641</v>
      </c>
      <c r="C256" t="s">
        <v>212</v>
      </c>
      <c r="D256" s="15">
        <v>34</v>
      </c>
      <c r="E256" s="15">
        <v>0</v>
      </c>
      <c r="F256" s="15">
        <v>0</v>
      </c>
      <c r="G256" s="15">
        <v>37</v>
      </c>
      <c r="H256" s="15">
        <v>0</v>
      </c>
      <c r="I256" s="41">
        <f t="shared" si="13"/>
        <v>71</v>
      </c>
      <c r="J256" s="15">
        <v>0</v>
      </c>
      <c r="K256" s="73">
        <f t="shared" si="14"/>
        <v>71</v>
      </c>
      <c r="L256" s="80"/>
      <c r="M256" s="15">
        <v>8</v>
      </c>
      <c r="N256" s="15">
        <v>6</v>
      </c>
      <c r="O256" s="15">
        <v>0</v>
      </c>
      <c r="P256" s="15">
        <v>33</v>
      </c>
      <c r="Q256" s="41">
        <f t="shared" si="12"/>
        <v>47</v>
      </c>
      <c r="R256" s="15">
        <v>0</v>
      </c>
      <c r="S256" s="73">
        <f t="shared" si="15"/>
        <v>47</v>
      </c>
      <c r="T256" s="80"/>
    </row>
    <row r="257" spans="1:20" ht="14.25" customHeight="1" x14ac:dyDescent="0.3">
      <c r="A257" t="s">
        <v>792</v>
      </c>
      <c r="B257" s="60" t="s">
        <v>793</v>
      </c>
      <c r="C257" t="s">
        <v>195</v>
      </c>
      <c r="D257" s="15">
        <v>0</v>
      </c>
      <c r="E257" s="15">
        <v>0</v>
      </c>
      <c r="F257" s="15">
        <v>0</v>
      </c>
      <c r="G257" s="15">
        <v>40</v>
      </c>
      <c r="H257" s="15">
        <v>0</v>
      </c>
      <c r="I257" s="41">
        <f t="shared" si="13"/>
        <v>40</v>
      </c>
      <c r="J257" s="15">
        <v>0</v>
      </c>
      <c r="K257" s="73">
        <f t="shared" si="14"/>
        <v>40</v>
      </c>
      <c r="L257" s="80"/>
      <c r="M257" s="15">
        <v>35</v>
      </c>
      <c r="N257" s="15">
        <v>0</v>
      </c>
      <c r="O257" s="15">
        <v>0</v>
      </c>
      <c r="P257" s="15">
        <v>40</v>
      </c>
      <c r="Q257" s="41">
        <f t="shared" si="12"/>
        <v>75</v>
      </c>
      <c r="R257" s="15">
        <v>6</v>
      </c>
      <c r="S257" s="73">
        <f t="shared" si="15"/>
        <v>81</v>
      </c>
      <c r="T257" s="80"/>
    </row>
    <row r="258" spans="1:20" ht="14.25" customHeight="1" x14ac:dyDescent="0.3">
      <c r="A258" t="s">
        <v>642</v>
      </c>
      <c r="B258" s="60" t="s">
        <v>643</v>
      </c>
      <c r="C258" t="s">
        <v>243</v>
      </c>
      <c r="D258" s="15">
        <v>22</v>
      </c>
      <c r="E258" s="15">
        <v>0</v>
      </c>
      <c r="F258" s="15">
        <v>0</v>
      </c>
      <c r="G258" s="15">
        <v>37</v>
      </c>
      <c r="H258" s="15">
        <v>0</v>
      </c>
      <c r="I258" s="41">
        <f t="shared" si="13"/>
        <v>59</v>
      </c>
      <c r="J258" s="15">
        <v>8</v>
      </c>
      <c r="K258" s="73">
        <f t="shared" si="14"/>
        <v>67</v>
      </c>
      <c r="L258" s="80"/>
      <c r="M258" s="15">
        <v>22</v>
      </c>
      <c r="N258" s="15">
        <v>0</v>
      </c>
      <c r="O258" s="15">
        <v>0</v>
      </c>
      <c r="P258" s="15">
        <v>46</v>
      </c>
      <c r="Q258" s="41">
        <f t="shared" si="12"/>
        <v>68</v>
      </c>
      <c r="R258" s="15">
        <v>41</v>
      </c>
      <c r="S258" s="73">
        <f t="shared" si="15"/>
        <v>109</v>
      </c>
      <c r="T258" s="80"/>
    </row>
    <row r="259" spans="1:20" ht="14.25" customHeight="1" x14ac:dyDescent="0.3">
      <c r="A259" t="s">
        <v>644</v>
      </c>
      <c r="B259" s="60" t="s">
        <v>645</v>
      </c>
      <c r="C259" t="s">
        <v>243</v>
      </c>
      <c r="D259" s="15">
        <v>0</v>
      </c>
      <c r="E259" s="15">
        <v>0</v>
      </c>
      <c r="F259" s="15">
        <v>0</v>
      </c>
      <c r="G259" s="15">
        <v>9</v>
      </c>
      <c r="H259" s="15">
        <v>0</v>
      </c>
      <c r="I259" s="41">
        <f t="shared" si="13"/>
        <v>9</v>
      </c>
      <c r="J259" s="15">
        <v>0</v>
      </c>
      <c r="K259" s="73">
        <f t="shared" si="14"/>
        <v>9</v>
      </c>
      <c r="L259" s="80"/>
      <c r="M259" s="15">
        <v>9</v>
      </c>
      <c r="N259" s="15">
        <v>34</v>
      </c>
      <c r="O259" s="15">
        <v>0</v>
      </c>
      <c r="P259" s="15">
        <v>9</v>
      </c>
      <c r="Q259" s="41">
        <f t="shared" si="12"/>
        <v>52</v>
      </c>
      <c r="R259" s="15">
        <v>3</v>
      </c>
      <c r="S259" s="73">
        <f t="shared" si="15"/>
        <v>55</v>
      </c>
      <c r="T259" s="80"/>
    </row>
    <row r="260" spans="1:20" ht="14.25" customHeight="1" x14ac:dyDescent="0.3">
      <c r="A260" t="s">
        <v>646</v>
      </c>
      <c r="B260" s="60" t="s">
        <v>647</v>
      </c>
      <c r="C260" t="s">
        <v>198</v>
      </c>
      <c r="D260" s="15">
        <v>0</v>
      </c>
      <c r="E260" s="15">
        <v>27</v>
      </c>
      <c r="F260" s="15">
        <v>0</v>
      </c>
      <c r="G260" s="15">
        <v>17</v>
      </c>
      <c r="H260" s="15">
        <v>0</v>
      </c>
      <c r="I260" s="41">
        <f t="shared" si="13"/>
        <v>44</v>
      </c>
      <c r="J260" s="15">
        <v>0</v>
      </c>
      <c r="K260" s="73">
        <f t="shared" si="14"/>
        <v>44</v>
      </c>
      <c r="L260" s="80"/>
      <c r="M260" s="15">
        <v>39</v>
      </c>
      <c r="N260" s="15">
        <v>0</v>
      </c>
      <c r="O260" s="15">
        <v>0</v>
      </c>
      <c r="P260" s="15">
        <v>34</v>
      </c>
      <c r="Q260" s="41">
        <f t="shared" si="12"/>
        <v>73</v>
      </c>
      <c r="R260" s="15">
        <v>0</v>
      </c>
      <c r="S260" s="73">
        <f t="shared" si="15"/>
        <v>73</v>
      </c>
      <c r="T260" s="80"/>
    </row>
    <row r="261" spans="1:20" ht="14.25" customHeight="1" x14ac:dyDescent="0.3">
      <c r="A261" t="s">
        <v>648</v>
      </c>
      <c r="B261" s="60" t="s">
        <v>649</v>
      </c>
      <c r="C261" t="s">
        <v>195</v>
      </c>
      <c r="D261" s="15">
        <v>47</v>
      </c>
      <c r="E261" s="15">
        <v>0</v>
      </c>
      <c r="F261" s="15">
        <v>0</v>
      </c>
      <c r="G261" s="15">
        <v>2</v>
      </c>
      <c r="H261" s="15">
        <v>0</v>
      </c>
      <c r="I261" s="41">
        <f t="shared" si="13"/>
        <v>49</v>
      </c>
      <c r="J261" s="15">
        <v>0</v>
      </c>
      <c r="K261" s="73">
        <f t="shared" si="14"/>
        <v>49</v>
      </c>
      <c r="L261" s="80"/>
      <c r="M261" s="15">
        <v>11</v>
      </c>
      <c r="N261" s="15">
        <v>0</v>
      </c>
      <c r="O261" s="15">
        <v>0</v>
      </c>
      <c r="P261" s="15">
        <v>34</v>
      </c>
      <c r="Q261" s="41">
        <f t="shared" si="12"/>
        <v>45</v>
      </c>
      <c r="R261" s="15">
        <v>0</v>
      </c>
      <c r="S261" s="73">
        <f t="shared" si="15"/>
        <v>45</v>
      </c>
      <c r="T261" s="80"/>
    </row>
    <row r="262" spans="1:20" ht="14.25" customHeight="1" x14ac:dyDescent="0.3">
      <c r="A262" t="s">
        <v>650</v>
      </c>
      <c r="B262" s="60" t="s">
        <v>651</v>
      </c>
      <c r="C262" t="s">
        <v>212</v>
      </c>
      <c r="D262" s="15">
        <v>85</v>
      </c>
      <c r="E262" s="15">
        <v>8</v>
      </c>
      <c r="F262" s="15">
        <v>0</v>
      </c>
      <c r="G262" s="15">
        <v>49</v>
      </c>
      <c r="H262" s="15">
        <v>0</v>
      </c>
      <c r="I262" s="41">
        <f t="shared" si="13"/>
        <v>142</v>
      </c>
      <c r="J262" s="15">
        <v>0</v>
      </c>
      <c r="K262" s="73">
        <f t="shared" si="14"/>
        <v>142</v>
      </c>
      <c r="L262" s="80"/>
      <c r="M262" s="15">
        <v>208</v>
      </c>
      <c r="N262" s="15">
        <v>0</v>
      </c>
      <c r="O262" s="15">
        <v>0</v>
      </c>
      <c r="P262" s="15">
        <v>69</v>
      </c>
      <c r="Q262" s="41">
        <f t="shared" si="12"/>
        <v>277</v>
      </c>
      <c r="R262" s="15">
        <v>0</v>
      </c>
      <c r="S262" s="73">
        <f t="shared" si="15"/>
        <v>277</v>
      </c>
      <c r="T262" s="80"/>
    </row>
    <row r="263" spans="1:20" ht="14.25" customHeight="1" x14ac:dyDescent="0.3">
      <c r="A263" t="s">
        <v>652</v>
      </c>
      <c r="B263" s="60" t="s">
        <v>653</v>
      </c>
      <c r="C263" t="s">
        <v>195</v>
      </c>
      <c r="D263" s="15">
        <v>368</v>
      </c>
      <c r="E263" s="15">
        <v>0</v>
      </c>
      <c r="F263" s="15">
        <v>0</v>
      </c>
      <c r="G263" s="15">
        <v>38</v>
      </c>
      <c r="H263" s="15">
        <v>0</v>
      </c>
      <c r="I263" s="41">
        <f t="shared" si="13"/>
        <v>406</v>
      </c>
      <c r="J263" s="15">
        <v>24</v>
      </c>
      <c r="K263" s="73">
        <f t="shared" si="14"/>
        <v>430</v>
      </c>
      <c r="L263" s="80"/>
      <c r="M263" s="15">
        <v>207</v>
      </c>
      <c r="N263" s="15">
        <v>0</v>
      </c>
      <c r="O263" s="15">
        <v>0</v>
      </c>
      <c r="P263" s="15">
        <v>28</v>
      </c>
      <c r="Q263" s="41">
        <f t="shared" si="12"/>
        <v>235</v>
      </c>
      <c r="R263" s="15">
        <v>32</v>
      </c>
      <c r="S263" s="73">
        <f t="shared" si="15"/>
        <v>267</v>
      </c>
      <c r="T263" s="80"/>
    </row>
    <row r="264" spans="1:20" ht="14.25" customHeight="1" x14ac:dyDescent="0.3">
      <c r="A264" t="s">
        <v>654</v>
      </c>
      <c r="B264" s="60" t="s">
        <v>655</v>
      </c>
      <c r="C264" t="s">
        <v>215</v>
      </c>
      <c r="D264" s="15">
        <v>93</v>
      </c>
      <c r="E264" s="15">
        <v>0</v>
      </c>
      <c r="F264" s="15">
        <v>0</v>
      </c>
      <c r="G264" s="15">
        <v>203</v>
      </c>
      <c r="H264" s="15">
        <v>0</v>
      </c>
      <c r="I264" s="41">
        <f t="shared" si="13"/>
        <v>296</v>
      </c>
      <c r="J264" s="15">
        <v>86</v>
      </c>
      <c r="K264" s="73">
        <f t="shared" si="14"/>
        <v>382</v>
      </c>
      <c r="L264" s="80"/>
      <c r="M264" s="15">
        <v>108</v>
      </c>
      <c r="N264" s="15">
        <v>0</v>
      </c>
      <c r="O264" s="15">
        <v>0</v>
      </c>
      <c r="P264" s="15">
        <v>128</v>
      </c>
      <c r="Q264" s="41">
        <f t="shared" si="12"/>
        <v>236</v>
      </c>
      <c r="R264" s="15">
        <v>78</v>
      </c>
      <c r="S264" s="73">
        <f t="shared" si="15"/>
        <v>314</v>
      </c>
      <c r="T264" s="80"/>
    </row>
    <row r="265" spans="1:20" ht="14.25" customHeight="1" x14ac:dyDescent="0.3">
      <c r="A265" t="s">
        <v>656</v>
      </c>
      <c r="B265" s="60" t="s">
        <v>657</v>
      </c>
      <c r="C265" t="s">
        <v>228</v>
      </c>
      <c r="D265" s="15">
        <v>18</v>
      </c>
      <c r="E265" s="15">
        <v>0</v>
      </c>
      <c r="F265" s="15">
        <v>0</v>
      </c>
      <c r="G265" s="15">
        <v>11</v>
      </c>
      <c r="H265" s="15">
        <v>0</v>
      </c>
      <c r="I265" s="41">
        <f t="shared" si="13"/>
        <v>29</v>
      </c>
      <c r="J265" s="15">
        <v>0</v>
      </c>
      <c r="K265" s="73">
        <f t="shared" si="14"/>
        <v>29</v>
      </c>
      <c r="L265" s="80"/>
      <c r="M265" s="15">
        <v>0</v>
      </c>
      <c r="N265" s="15">
        <v>0</v>
      </c>
      <c r="O265" s="15">
        <v>0</v>
      </c>
      <c r="P265" s="15">
        <v>11</v>
      </c>
      <c r="Q265" s="41">
        <f t="shared" si="12"/>
        <v>11</v>
      </c>
      <c r="R265" s="15">
        <v>84</v>
      </c>
      <c r="S265" s="73">
        <f t="shared" si="15"/>
        <v>95</v>
      </c>
      <c r="T265" s="80"/>
    </row>
    <row r="266" spans="1:20" ht="14.25" customHeight="1" x14ac:dyDescent="0.3">
      <c r="A266" t="s">
        <v>658</v>
      </c>
      <c r="B266" s="60" t="s">
        <v>659</v>
      </c>
      <c r="C266" t="s">
        <v>198</v>
      </c>
      <c r="D266" s="15">
        <v>0</v>
      </c>
      <c r="E266" s="15">
        <v>0</v>
      </c>
      <c r="F266" s="15">
        <v>0</v>
      </c>
      <c r="G266" s="15">
        <v>56</v>
      </c>
      <c r="H266" s="15">
        <v>144</v>
      </c>
      <c r="I266" s="41">
        <f t="shared" si="13"/>
        <v>200</v>
      </c>
      <c r="J266" s="15">
        <v>500</v>
      </c>
      <c r="K266" s="73">
        <f t="shared" si="14"/>
        <v>700</v>
      </c>
      <c r="L266" s="80"/>
      <c r="M266" s="15">
        <v>8</v>
      </c>
      <c r="N266" s="15">
        <v>14</v>
      </c>
      <c r="O266" s="15">
        <v>0</v>
      </c>
      <c r="P266" s="15">
        <v>0</v>
      </c>
      <c r="Q266" s="41">
        <f t="shared" si="12"/>
        <v>22</v>
      </c>
      <c r="R266" s="15">
        <v>220</v>
      </c>
      <c r="S266" s="73">
        <f t="shared" si="15"/>
        <v>242</v>
      </c>
      <c r="T266" s="80"/>
    </row>
    <row r="267" spans="1:20" ht="14.25" customHeight="1" x14ac:dyDescent="0.3">
      <c r="A267" t="s">
        <v>660</v>
      </c>
      <c r="B267" s="60" t="s">
        <v>661</v>
      </c>
      <c r="C267" t="s">
        <v>228</v>
      </c>
      <c r="D267" s="15">
        <v>26</v>
      </c>
      <c r="E267" s="15">
        <v>0</v>
      </c>
      <c r="F267" s="15">
        <v>0</v>
      </c>
      <c r="G267" s="15">
        <v>19</v>
      </c>
      <c r="H267" s="15">
        <v>59</v>
      </c>
      <c r="I267" s="41">
        <f t="shared" si="13"/>
        <v>104</v>
      </c>
      <c r="J267" s="15">
        <v>0</v>
      </c>
      <c r="K267" s="73">
        <f t="shared" si="14"/>
        <v>104</v>
      </c>
      <c r="L267" s="80"/>
      <c r="M267" s="15">
        <v>149</v>
      </c>
      <c r="N267" s="15">
        <v>0</v>
      </c>
      <c r="O267" s="15">
        <v>0</v>
      </c>
      <c r="P267" s="15">
        <v>116</v>
      </c>
      <c r="Q267" s="41">
        <f t="shared" ref="Q267:Q293" si="16">SUM(M267:P267)</f>
        <v>265</v>
      </c>
      <c r="R267" s="15">
        <v>0</v>
      </c>
      <c r="S267" s="73">
        <f t="shared" si="15"/>
        <v>265</v>
      </c>
      <c r="T267" s="80"/>
    </row>
    <row r="268" spans="1:20" ht="14.25" customHeight="1" x14ac:dyDescent="0.3">
      <c r="A268" t="s">
        <v>662</v>
      </c>
      <c r="B268" s="60" t="s">
        <v>663</v>
      </c>
      <c r="C268" t="s">
        <v>212</v>
      </c>
      <c r="D268" s="15">
        <v>48</v>
      </c>
      <c r="E268" s="15">
        <v>26</v>
      </c>
      <c r="F268" s="15">
        <v>0</v>
      </c>
      <c r="G268" s="15">
        <v>105</v>
      </c>
      <c r="H268" s="15">
        <v>0</v>
      </c>
      <c r="I268" s="41">
        <f t="shared" ref="I268:I293" si="17">SUM(D268:H268)</f>
        <v>179</v>
      </c>
      <c r="J268" s="15">
        <v>0</v>
      </c>
      <c r="K268" s="73">
        <f t="shared" si="14"/>
        <v>179</v>
      </c>
      <c r="L268" s="80"/>
      <c r="M268" s="15">
        <v>37</v>
      </c>
      <c r="N268" s="15">
        <v>6</v>
      </c>
      <c r="O268" s="15">
        <v>0</v>
      </c>
      <c r="P268" s="15">
        <v>28</v>
      </c>
      <c r="Q268" s="41">
        <f t="shared" si="16"/>
        <v>71</v>
      </c>
      <c r="R268" s="15">
        <v>0</v>
      </c>
      <c r="S268" s="73">
        <f t="shared" si="15"/>
        <v>71</v>
      </c>
      <c r="T268" s="80"/>
    </row>
    <row r="269" spans="1:20" ht="14.25" customHeight="1" x14ac:dyDescent="0.3">
      <c r="A269" t="s">
        <v>664</v>
      </c>
      <c r="B269" s="60" t="s">
        <v>665</v>
      </c>
      <c r="C269" t="s">
        <v>195</v>
      </c>
      <c r="D269" s="15">
        <v>33</v>
      </c>
      <c r="E269" s="15">
        <v>0</v>
      </c>
      <c r="F269" s="15">
        <v>0</v>
      </c>
      <c r="G269" s="15">
        <v>78</v>
      </c>
      <c r="H269" s="15">
        <v>40</v>
      </c>
      <c r="I269" s="41">
        <f t="shared" si="17"/>
        <v>151</v>
      </c>
      <c r="J269" s="15">
        <v>0</v>
      </c>
      <c r="K269" s="73">
        <f t="shared" si="14"/>
        <v>151</v>
      </c>
      <c r="L269" s="80"/>
      <c r="M269" s="15">
        <v>53</v>
      </c>
      <c r="N269" s="15">
        <v>0</v>
      </c>
      <c r="O269" s="15">
        <v>0</v>
      </c>
      <c r="P269" s="15">
        <v>19</v>
      </c>
      <c r="Q269" s="41">
        <f t="shared" si="16"/>
        <v>72</v>
      </c>
      <c r="R269" s="15">
        <v>0</v>
      </c>
      <c r="S269" s="73">
        <f t="shared" si="15"/>
        <v>72</v>
      </c>
      <c r="T269" s="80"/>
    </row>
    <row r="270" spans="1:20" ht="14.25" customHeight="1" x14ac:dyDescent="0.3">
      <c r="A270" t="s">
        <v>666</v>
      </c>
      <c r="B270" s="60" t="s">
        <v>667</v>
      </c>
      <c r="C270" t="s">
        <v>195</v>
      </c>
      <c r="D270" s="15">
        <v>100</v>
      </c>
      <c r="E270" s="15">
        <v>0</v>
      </c>
      <c r="F270" s="15">
        <v>0</v>
      </c>
      <c r="G270" s="15">
        <v>49</v>
      </c>
      <c r="H270" s="15">
        <v>0</v>
      </c>
      <c r="I270" s="41">
        <f t="shared" si="17"/>
        <v>149</v>
      </c>
      <c r="J270" s="15">
        <v>0</v>
      </c>
      <c r="K270" s="73">
        <f t="shared" si="14"/>
        <v>149</v>
      </c>
      <c r="L270" s="80"/>
      <c r="M270" s="15">
        <v>48</v>
      </c>
      <c r="N270" s="15">
        <v>0</v>
      </c>
      <c r="O270" s="15">
        <v>0</v>
      </c>
      <c r="P270" s="15">
        <v>40</v>
      </c>
      <c r="Q270" s="41">
        <f t="shared" si="16"/>
        <v>88</v>
      </c>
      <c r="R270" s="15">
        <v>0</v>
      </c>
      <c r="S270" s="73">
        <f t="shared" si="15"/>
        <v>88</v>
      </c>
      <c r="T270" s="80"/>
    </row>
    <row r="271" spans="1:20" ht="14.25" customHeight="1" x14ac:dyDescent="0.3">
      <c r="A271" t="s">
        <v>794</v>
      </c>
      <c r="B271" s="60" t="s">
        <v>795</v>
      </c>
      <c r="C271" t="s">
        <v>201</v>
      </c>
      <c r="D271" s="15">
        <v>12</v>
      </c>
      <c r="E271" s="15">
        <v>10</v>
      </c>
      <c r="F271" s="15">
        <v>0</v>
      </c>
      <c r="G271" s="15">
        <v>20</v>
      </c>
      <c r="H271" s="15">
        <v>0</v>
      </c>
      <c r="I271" s="41">
        <f t="shared" si="17"/>
        <v>42</v>
      </c>
      <c r="J271" s="15">
        <v>0</v>
      </c>
      <c r="K271" s="73">
        <f t="shared" ref="K271:K293" si="18">SUM(I271:J271)</f>
        <v>42</v>
      </c>
      <c r="L271" s="80"/>
      <c r="M271" s="15">
        <v>12</v>
      </c>
      <c r="N271" s="15">
        <v>0</v>
      </c>
      <c r="O271" s="15">
        <v>0</v>
      </c>
      <c r="P271" s="15">
        <v>31</v>
      </c>
      <c r="Q271" s="41">
        <f t="shared" si="16"/>
        <v>43</v>
      </c>
      <c r="R271" s="15">
        <v>6</v>
      </c>
      <c r="S271" s="73">
        <f t="shared" ref="S271:S293" si="19">SUM(Q271:R271)</f>
        <v>49</v>
      </c>
      <c r="T271" s="80"/>
    </row>
    <row r="272" spans="1:20" ht="14.25" customHeight="1" x14ac:dyDescent="0.3">
      <c r="A272" t="s">
        <v>668</v>
      </c>
      <c r="B272" s="60" t="s">
        <v>669</v>
      </c>
      <c r="C272" t="s">
        <v>212</v>
      </c>
      <c r="D272" s="15">
        <v>111</v>
      </c>
      <c r="E272" s="15">
        <v>50</v>
      </c>
      <c r="F272" s="15">
        <v>0</v>
      </c>
      <c r="G272" s="15">
        <v>73</v>
      </c>
      <c r="H272" s="15">
        <v>0</v>
      </c>
      <c r="I272" s="41">
        <f t="shared" si="17"/>
        <v>234</v>
      </c>
      <c r="J272" s="15">
        <v>0</v>
      </c>
      <c r="K272" s="73">
        <f t="shared" si="18"/>
        <v>234</v>
      </c>
      <c r="L272" s="80"/>
      <c r="M272" s="15">
        <v>0</v>
      </c>
      <c r="N272" s="15">
        <v>0</v>
      </c>
      <c r="O272" s="15">
        <v>0</v>
      </c>
      <c r="P272" s="15">
        <v>50</v>
      </c>
      <c r="Q272" s="41">
        <f t="shared" si="16"/>
        <v>50</v>
      </c>
      <c r="R272" s="15">
        <v>0</v>
      </c>
      <c r="S272" s="73">
        <f t="shared" si="19"/>
        <v>50</v>
      </c>
      <c r="T272" s="80"/>
    </row>
    <row r="273" spans="1:20" ht="14.25" customHeight="1" x14ac:dyDescent="0.3">
      <c r="A273" t="s">
        <v>670</v>
      </c>
      <c r="B273" s="60" t="s">
        <v>671</v>
      </c>
      <c r="C273" t="s">
        <v>195</v>
      </c>
      <c r="D273" s="15">
        <v>0</v>
      </c>
      <c r="E273" s="15">
        <v>17</v>
      </c>
      <c r="F273" s="15">
        <v>0</v>
      </c>
      <c r="G273" s="15">
        <v>33</v>
      </c>
      <c r="H273" s="15">
        <v>0</v>
      </c>
      <c r="I273" s="41">
        <f t="shared" si="17"/>
        <v>50</v>
      </c>
      <c r="J273" s="15">
        <v>21</v>
      </c>
      <c r="K273" s="73">
        <f t="shared" si="18"/>
        <v>71</v>
      </c>
      <c r="L273" s="80"/>
      <c r="M273" s="15">
        <v>0</v>
      </c>
      <c r="N273" s="15">
        <v>4</v>
      </c>
      <c r="O273" s="15">
        <v>0</v>
      </c>
      <c r="P273" s="15">
        <v>14</v>
      </c>
      <c r="Q273" s="41">
        <f t="shared" si="16"/>
        <v>18</v>
      </c>
      <c r="R273" s="15">
        <v>0</v>
      </c>
      <c r="S273" s="73">
        <f t="shared" si="19"/>
        <v>18</v>
      </c>
      <c r="T273" s="80"/>
    </row>
    <row r="274" spans="1:20" ht="14.25" customHeight="1" x14ac:dyDescent="0.3">
      <c r="A274" t="s">
        <v>672</v>
      </c>
      <c r="B274" s="60" t="s">
        <v>673</v>
      </c>
      <c r="C274" t="s">
        <v>243</v>
      </c>
      <c r="D274" s="15">
        <v>51</v>
      </c>
      <c r="E274" s="15">
        <v>0</v>
      </c>
      <c r="F274" s="15">
        <v>0</v>
      </c>
      <c r="G274" s="15">
        <v>1</v>
      </c>
      <c r="H274" s="15">
        <v>0</v>
      </c>
      <c r="I274" s="41">
        <f t="shared" si="17"/>
        <v>52</v>
      </c>
      <c r="J274" s="15">
        <v>37</v>
      </c>
      <c r="K274" s="73">
        <f t="shared" si="18"/>
        <v>89</v>
      </c>
      <c r="L274" s="80"/>
      <c r="M274" s="15">
        <v>14</v>
      </c>
      <c r="N274" s="15">
        <v>0</v>
      </c>
      <c r="O274" s="15">
        <v>0</v>
      </c>
      <c r="P274" s="15">
        <v>1</v>
      </c>
      <c r="Q274" s="41">
        <f t="shared" si="16"/>
        <v>15</v>
      </c>
      <c r="R274" s="15">
        <v>0</v>
      </c>
      <c r="S274" s="73">
        <f t="shared" si="19"/>
        <v>15</v>
      </c>
      <c r="T274" s="80"/>
    </row>
    <row r="275" spans="1:20" ht="14.25" customHeight="1" x14ac:dyDescent="0.3">
      <c r="A275" t="s">
        <v>674</v>
      </c>
      <c r="B275" s="60" t="s">
        <v>675</v>
      </c>
      <c r="C275" t="s">
        <v>198</v>
      </c>
      <c r="D275" s="15">
        <v>54</v>
      </c>
      <c r="E275" s="15">
        <v>0</v>
      </c>
      <c r="F275" s="15">
        <v>0</v>
      </c>
      <c r="G275" s="15">
        <v>116</v>
      </c>
      <c r="H275" s="15">
        <v>0</v>
      </c>
      <c r="I275" s="41">
        <f t="shared" si="17"/>
        <v>170</v>
      </c>
      <c r="J275" s="15">
        <v>212</v>
      </c>
      <c r="K275" s="73">
        <f t="shared" si="18"/>
        <v>382</v>
      </c>
      <c r="L275" s="80"/>
      <c r="M275" s="15">
        <v>58</v>
      </c>
      <c r="N275" s="15">
        <v>0</v>
      </c>
      <c r="O275" s="15">
        <v>0</v>
      </c>
      <c r="P275" s="15">
        <v>59</v>
      </c>
      <c r="Q275" s="41">
        <f t="shared" si="16"/>
        <v>117</v>
      </c>
      <c r="R275" s="15">
        <v>90</v>
      </c>
      <c r="S275" s="73">
        <f t="shared" si="19"/>
        <v>207</v>
      </c>
      <c r="T275" s="80"/>
    </row>
    <row r="276" spans="1:20" ht="14.25" customHeight="1" x14ac:dyDescent="0.3">
      <c r="A276" t="s">
        <v>676</v>
      </c>
      <c r="B276" s="60" t="s">
        <v>677</v>
      </c>
      <c r="C276" t="s">
        <v>201</v>
      </c>
      <c r="D276" s="15">
        <v>6</v>
      </c>
      <c r="E276" s="15">
        <v>0</v>
      </c>
      <c r="F276" s="15">
        <v>0</v>
      </c>
      <c r="G276" s="15">
        <v>1</v>
      </c>
      <c r="H276" s="15">
        <v>0</v>
      </c>
      <c r="I276" s="41">
        <f t="shared" si="17"/>
        <v>7</v>
      </c>
      <c r="J276" s="15">
        <v>0</v>
      </c>
      <c r="K276" s="73">
        <f t="shared" si="18"/>
        <v>7</v>
      </c>
      <c r="L276" s="80"/>
      <c r="M276" s="15">
        <v>73</v>
      </c>
      <c r="N276" s="15">
        <v>0</v>
      </c>
      <c r="O276" s="15">
        <v>0</v>
      </c>
      <c r="P276" s="15">
        <v>45</v>
      </c>
      <c r="Q276" s="41">
        <f t="shared" si="16"/>
        <v>118</v>
      </c>
      <c r="R276" s="15">
        <v>0</v>
      </c>
      <c r="S276" s="73">
        <f t="shared" si="19"/>
        <v>118</v>
      </c>
      <c r="T276" s="80"/>
    </row>
    <row r="277" spans="1:20" ht="14.25" customHeight="1" x14ac:dyDescent="0.3">
      <c r="A277" t="s">
        <v>680</v>
      </c>
      <c r="B277" s="60" t="s">
        <v>681</v>
      </c>
      <c r="C277" t="s">
        <v>195</v>
      </c>
      <c r="D277" s="15">
        <v>211</v>
      </c>
      <c r="E277" s="15">
        <v>0</v>
      </c>
      <c r="F277" s="15">
        <v>0</v>
      </c>
      <c r="G277" s="15">
        <v>31</v>
      </c>
      <c r="H277" s="15">
        <v>0</v>
      </c>
      <c r="I277" s="41">
        <f t="shared" si="17"/>
        <v>242</v>
      </c>
      <c r="J277" s="15">
        <v>0</v>
      </c>
      <c r="K277" s="73">
        <f t="shared" si="18"/>
        <v>242</v>
      </c>
      <c r="L277" s="80"/>
      <c r="M277" s="15">
        <v>124</v>
      </c>
      <c r="N277" s="15">
        <v>0</v>
      </c>
      <c r="O277" s="15">
        <v>0</v>
      </c>
      <c r="P277" s="15">
        <v>75</v>
      </c>
      <c r="Q277" s="41">
        <f t="shared" si="16"/>
        <v>199</v>
      </c>
      <c r="R277" s="15">
        <v>0</v>
      </c>
      <c r="S277" s="73">
        <f t="shared" si="19"/>
        <v>199</v>
      </c>
      <c r="T277" s="80"/>
    </row>
    <row r="278" spans="1:20" ht="14.25" customHeight="1" x14ac:dyDescent="0.3">
      <c r="A278" t="s">
        <v>682</v>
      </c>
      <c r="B278" s="60" t="s">
        <v>683</v>
      </c>
      <c r="C278" t="s">
        <v>212</v>
      </c>
      <c r="D278" s="15">
        <v>59</v>
      </c>
      <c r="E278" s="15">
        <v>19</v>
      </c>
      <c r="F278" s="15">
        <v>0</v>
      </c>
      <c r="G278" s="15">
        <v>86</v>
      </c>
      <c r="H278" s="15">
        <v>68</v>
      </c>
      <c r="I278" s="41">
        <f t="shared" si="17"/>
        <v>232</v>
      </c>
      <c r="J278" s="15">
        <v>16</v>
      </c>
      <c r="K278" s="73">
        <f t="shared" si="18"/>
        <v>248</v>
      </c>
      <c r="L278" s="80"/>
      <c r="M278" s="15">
        <v>72</v>
      </c>
      <c r="N278" s="15">
        <v>10</v>
      </c>
      <c r="O278" s="15">
        <v>0</v>
      </c>
      <c r="P278" s="15">
        <v>80</v>
      </c>
      <c r="Q278" s="41">
        <f t="shared" si="16"/>
        <v>162</v>
      </c>
      <c r="R278" s="15">
        <v>21</v>
      </c>
      <c r="S278" s="73">
        <f t="shared" si="19"/>
        <v>183</v>
      </c>
      <c r="T278" s="80"/>
    </row>
    <row r="279" spans="1:20" ht="14.25" customHeight="1" x14ac:dyDescent="0.3">
      <c r="A279" t="s">
        <v>684</v>
      </c>
      <c r="B279" s="60" t="s">
        <v>685</v>
      </c>
      <c r="C279" t="s">
        <v>198</v>
      </c>
      <c r="D279" s="15">
        <v>199</v>
      </c>
      <c r="E279" s="15">
        <v>0</v>
      </c>
      <c r="F279" s="15">
        <v>0</v>
      </c>
      <c r="G279" s="15">
        <v>82</v>
      </c>
      <c r="H279" s="15">
        <v>30</v>
      </c>
      <c r="I279" s="41">
        <f t="shared" si="17"/>
        <v>311</v>
      </c>
      <c r="J279" s="15">
        <v>116</v>
      </c>
      <c r="K279" s="73">
        <f t="shared" si="18"/>
        <v>427</v>
      </c>
      <c r="L279" s="80"/>
      <c r="M279" s="15">
        <v>167</v>
      </c>
      <c r="N279" s="15">
        <v>28</v>
      </c>
      <c r="O279" s="15">
        <v>0</v>
      </c>
      <c r="P279" s="15">
        <v>46</v>
      </c>
      <c r="Q279" s="41">
        <f t="shared" si="16"/>
        <v>241</v>
      </c>
      <c r="R279" s="15">
        <v>207</v>
      </c>
      <c r="S279" s="73">
        <f t="shared" si="19"/>
        <v>448</v>
      </c>
      <c r="T279" s="80"/>
    </row>
    <row r="280" spans="1:20" ht="14.25" customHeight="1" x14ac:dyDescent="0.3">
      <c r="A280" t="s">
        <v>686</v>
      </c>
      <c r="B280" s="60" t="s">
        <v>687</v>
      </c>
      <c r="C280" t="s">
        <v>243</v>
      </c>
      <c r="D280" s="15">
        <v>181</v>
      </c>
      <c r="E280" s="15">
        <v>57</v>
      </c>
      <c r="F280" s="15">
        <v>0</v>
      </c>
      <c r="G280" s="15">
        <v>83</v>
      </c>
      <c r="H280" s="15">
        <v>0</v>
      </c>
      <c r="I280" s="41">
        <f t="shared" si="17"/>
        <v>321</v>
      </c>
      <c r="J280" s="15">
        <v>72</v>
      </c>
      <c r="K280" s="73">
        <f t="shared" si="18"/>
        <v>393</v>
      </c>
      <c r="L280" s="80"/>
      <c r="M280" s="15">
        <v>378</v>
      </c>
      <c r="N280" s="15">
        <v>2</v>
      </c>
      <c r="O280" s="15">
        <v>0</v>
      </c>
      <c r="P280" s="15">
        <v>86</v>
      </c>
      <c r="Q280" s="41">
        <f t="shared" si="16"/>
        <v>466</v>
      </c>
      <c r="R280" s="15">
        <v>10</v>
      </c>
      <c r="S280" s="73">
        <f t="shared" si="19"/>
        <v>476</v>
      </c>
      <c r="T280" s="80"/>
    </row>
    <row r="281" spans="1:20" ht="14.25" customHeight="1" x14ac:dyDescent="0.3">
      <c r="A281" t="s">
        <v>688</v>
      </c>
      <c r="B281" s="60" t="s">
        <v>689</v>
      </c>
      <c r="C281" t="s">
        <v>195</v>
      </c>
      <c r="D281" s="15">
        <v>25</v>
      </c>
      <c r="E281" s="15">
        <v>54</v>
      </c>
      <c r="F281" s="15">
        <v>0</v>
      </c>
      <c r="G281" s="15">
        <v>25</v>
      </c>
      <c r="H281" s="15">
        <v>140</v>
      </c>
      <c r="I281" s="41">
        <f t="shared" si="17"/>
        <v>244</v>
      </c>
      <c r="J281" s="15">
        <v>0</v>
      </c>
      <c r="K281" s="73">
        <f t="shared" si="18"/>
        <v>244</v>
      </c>
      <c r="L281" s="80"/>
      <c r="M281" s="15">
        <v>46</v>
      </c>
      <c r="N281" s="15">
        <v>13</v>
      </c>
      <c r="O281" s="15">
        <v>0</v>
      </c>
      <c r="P281" s="15">
        <v>2</v>
      </c>
      <c r="Q281" s="41">
        <f t="shared" si="16"/>
        <v>61</v>
      </c>
      <c r="R281" s="15">
        <v>17</v>
      </c>
      <c r="S281" s="73">
        <f t="shared" si="19"/>
        <v>78</v>
      </c>
      <c r="T281" s="80"/>
    </row>
    <row r="282" spans="1:20" ht="14.25" customHeight="1" x14ac:dyDescent="0.3">
      <c r="A282" t="s">
        <v>690</v>
      </c>
      <c r="B282" s="60" t="s">
        <v>691</v>
      </c>
      <c r="C282" t="s">
        <v>195</v>
      </c>
      <c r="D282" s="15">
        <v>18</v>
      </c>
      <c r="E282" s="15">
        <v>7</v>
      </c>
      <c r="F282" s="15">
        <v>0</v>
      </c>
      <c r="G282" s="15">
        <v>25</v>
      </c>
      <c r="H282" s="15">
        <v>0</v>
      </c>
      <c r="I282" s="41">
        <f t="shared" si="17"/>
        <v>50</v>
      </c>
      <c r="J282" s="15">
        <v>0</v>
      </c>
      <c r="K282" s="73">
        <f t="shared" si="18"/>
        <v>50</v>
      </c>
      <c r="L282" s="80"/>
      <c r="M282" s="15">
        <v>8</v>
      </c>
      <c r="N282" s="15">
        <v>0</v>
      </c>
      <c r="O282" s="15">
        <v>0</v>
      </c>
      <c r="P282" s="15">
        <v>39</v>
      </c>
      <c r="Q282" s="41">
        <f t="shared" si="16"/>
        <v>47</v>
      </c>
      <c r="R282" s="15">
        <v>0</v>
      </c>
      <c r="S282" s="73">
        <f t="shared" si="19"/>
        <v>47</v>
      </c>
      <c r="T282" s="80"/>
    </row>
    <row r="283" spans="1:20" ht="14.25" customHeight="1" x14ac:dyDescent="0.3">
      <c r="A283" t="s">
        <v>692</v>
      </c>
      <c r="B283" s="60" t="s">
        <v>693</v>
      </c>
      <c r="C283" t="s">
        <v>198</v>
      </c>
      <c r="D283" s="15">
        <v>218</v>
      </c>
      <c r="E283" s="15">
        <v>0</v>
      </c>
      <c r="F283" s="15">
        <v>0</v>
      </c>
      <c r="G283" s="15">
        <v>84</v>
      </c>
      <c r="H283" s="15">
        <v>0</v>
      </c>
      <c r="I283" s="41">
        <f t="shared" si="17"/>
        <v>302</v>
      </c>
      <c r="J283" s="15">
        <v>180</v>
      </c>
      <c r="K283" s="73">
        <f t="shared" si="18"/>
        <v>482</v>
      </c>
      <c r="L283" s="80"/>
      <c r="M283" s="15">
        <v>118</v>
      </c>
      <c r="N283" s="15">
        <v>0</v>
      </c>
      <c r="O283" s="15">
        <v>0</v>
      </c>
      <c r="P283" s="15">
        <v>66</v>
      </c>
      <c r="Q283" s="41">
        <f t="shared" si="16"/>
        <v>184</v>
      </c>
      <c r="R283" s="15">
        <v>60</v>
      </c>
      <c r="S283" s="73">
        <f t="shared" si="19"/>
        <v>244</v>
      </c>
      <c r="T283" s="80"/>
    </row>
    <row r="284" spans="1:20" ht="14.25" customHeight="1" x14ac:dyDescent="0.3">
      <c r="A284" t="s">
        <v>796</v>
      </c>
      <c r="B284" s="60" t="s">
        <v>797</v>
      </c>
      <c r="C284" t="s">
        <v>195</v>
      </c>
      <c r="D284" s="15">
        <v>36</v>
      </c>
      <c r="E284" s="15">
        <v>0</v>
      </c>
      <c r="F284" s="15">
        <v>0</v>
      </c>
      <c r="G284" s="15">
        <v>18</v>
      </c>
      <c r="H284" s="15">
        <v>0</v>
      </c>
      <c r="I284" s="41">
        <f t="shared" si="17"/>
        <v>54</v>
      </c>
      <c r="J284" s="15">
        <v>0</v>
      </c>
      <c r="K284" s="73">
        <f t="shared" si="18"/>
        <v>54</v>
      </c>
      <c r="L284" s="80"/>
      <c r="M284" s="15">
        <v>0</v>
      </c>
      <c r="N284" s="15">
        <v>0</v>
      </c>
      <c r="O284" s="15">
        <v>0</v>
      </c>
      <c r="P284" s="15">
        <v>0</v>
      </c>
      <c r="Q284" s="41">
        <f t="shared" si="16"/>
        <v>0</v>
      </c>
      <c r="R284" s="15">
        <v>0</v>
      </c>
      <c r="S284" s="73">
        <f t="shared" si="19"/>
        <v>0</v>
      </c>
      <c r="T284" s="80"/>
    </row>
    <row r="285" spans="1:20" ht="14.25" customHeight="1" x14ac:dyDescent="0.3">
      <c r="A285" t="s">
        <v>694</v>
      </c>
      <c r="B285" s="60" t="s">
        <v>695</v>
      </c>
      <c r="C285" t="s">
        <v>195</v>
      </c>
      <c r="D285" s="15">
        <v>4</v>
      </c>
      <c r="E285" s="15">
        <v>41</v>
      </c>
      <c r="F285" s="15">
        <v>0</v>
      </c>
      <c r="G285" s="15">
        <v>97</v>
      </c>
      <c r="H285" s="15">
        <v>27</v>
      </c>
      <c r="I285" s="41">
        <f t="shared" si="17"/>
        <v>169</v>
      </c>
      <c r="J285" s="15">
        <v>15</v>
      </c>
      <c r="K285" s="73">
        <f t="shared" si="18"/>
        <v>184</v>
      </c>
      <c r="L285" s="80"/>
      <c r="M285" s="15">
        <v>4</v>
      </c>
      <c r="N285" s="15">
        <v>29</v>
      </c>
      <c r="O285" s="15">
        <v>0</v>
      </c>
      <c r="P285" s="15">
        <v>77</v>
      </c>
      <c r="Q285" s="41">
        <f t="shared" si="16"/>
        <v>110</v>
      </c>
      <c r="R285" s="15">
        <v>15</v>
      </c>
      <c r="S285" s="73">
        <f t="shared" si="19"/>
        <v>125</v>
      </c>
      <c r="T285" s="80"/>
    </row>
    <row r="286" spans="1:20" ht="14.25" customHeight="1" x14ac:dyDescent="0.3">
      <c r="A286" t="s">
        <v>696</v>
      </c>
      <c r="B286" s="60" t="s">
        <v>697</v>
      </c>
      <c r="C286" t="s">
        <v>228</v>
      </c>
      <c r="D286" s="15">
        <v>140</v>
      </c>
      <c r="E286" s="15">
        <v>2</v>
      </c>
      <c r="F286" s="15">
        <v>0</v>
      </c>
      <c r="G286" s="15">
        <v>48</v>
      </c>
      <c r="H286" s="15">
        <v>35</v>
      </c>
      <c r="I286" s="41">
        <f t="shared" si="17"/>
        <v>225</v>
      </c>
      <c r="J286" s="15">
        <v>31</v>
      </c>
      <c r="K286" s="73">
        <f t="shared" si="18"/>
        <v>256</v>
      </c>
      <c r="L286" s="80"/>
      <c r="M286" s="15">
        <v>28</v>
      </c>
      <c r="N286" s="15">
        <v>2</v>
      </c>
      <c r="O286" s="15">
        <v>0</v>
      </c>
      <c r="P286" s="15">
        <v>24</v>
      </c>
      <c r="Q286" s="41">
        <f t="shared" si="16"/>
        <v>54</v>
      </c>
      <c r="R286" s="15">
        <v>145</v>
      </c>
      <c r="S286" s="73">
        <f t="shared" si="19"/>
        <v>199</v>
      </c>
      <c r="T286" s="80"/>
    </row>
    <row r="287" spans="1:20" ht="14.25" customHeight="1" x14ac:dyDescent="0.3">
      <c r="A287" t="s">
        <v>698</v>
      </c>
      <c r="B287" s="60" t="s">
        <v>699</v>
      </c>
      <c r="C287" t="s">
        <v>228</v>
      </c>
      <c r="D287" s="15">
        <v>44</v>
      </c>
      <c r="E287" s="15">
        <v>24</v>
      </c>
      <c r="F287" s="15">
        <v>0</v>
      </c>
      <c r="G287" s="15">
        <v>54</v>
      </c>
      <c r="H287" s="15">
        <v>0</v>
      </c>
      <c r="I287" s="41">
        <f t="shared" si="17"/>
        <v>122</v>
      </c>
      <c r="J287" s="15">
        <v>0</v>
      </c>
      <c r="K287" s="73">
        <f t="shared" si="18"/>
        <v>122</v>
      </c>
      <c r="L287" s="80"/>
      <c r="M287" s="15">
        <v>2</v>
      </c>
      <c r="N287" s="15">
        <v>6</v>
      </c>
      <c r="O287" s="15">
        <v>0</v>
      </c>
      <c r="P287" s="15">
        <v>1</v>
      </c>
      <c r="Q287" s="41">
        <f t="shared" si="16"/>
        <v>9</v>
      </c>
      <c r="R287" s="15">
        <v>15</v>
      </c>
      <c r="S287" s="73">
        <f t="shared" si="19"/>
        <v>24</v>
      </c>
      <c r="T287" s="80"/>
    </row>
    <row r="288" spans="1:20" ht="14.25" customHeight="1" x14ac:dyDescent="0.3">
      <c r="A288" t="s">
        <v>798</v>
      </c>
      <c r="B288" s="60" t="s">
        <v>799</v>
      </c>
      <c r="C288" t="s">
        <v>195</v>
      </c>
      <c r="D288" s="15">
        <v>15</v>
      </c>
      <c r="E288" s="15">
        <v>0</v>
      </c>
      <c r="F288" s="15">
        <v>0</v>
      </c>
      <c r="G288" s="15">
        <v>9</v>
      </c>
      <c r="H288" s="15">
        <v>0</v>
      </c>
      <c r="I288" s="41">
        <f t="shared" si="17"/>
        <v>24</v>
      </c>
      <c r="J288" s="15">
        <v>0</v>
      </c>
      <c r="K288" s="73">
        <f t="shared" si="18"/>
        <v>24</v>
      </c>
      <c r="L288" s="80"/>
      <c r="M288" s="15">
        <v>41</v>
      </c>
      <c r="N288" s="15">
        <v>0</v>
      </c>
      <c r="O288" s="15">
        <v>0</v>
      </c>
      <c r="P288" s="15">
        <v>28</v>
      </c>
      <c r="Q288" s="41">
        <f t="shared" si="16"/>
        <v>69</v>
      </c>
      <c r="R288" s="15">
        <v>0</v>
      </c>
      <c r="S288" s="73">
        <f t="shared" si="19"/>
        <v>69</v>
      </c>
      <c r="T288" s="80"/>
    </row>
    <row r="289" spans="1:22" ht="14.25" customHeight="1" x14ac:dyDescent="0.3">
      <c r="A289" t="s">
        <v>700</v>
      </c>
      <c r="B289" s="60" t="s">
        <v>701</v>
      </c>
      <c r="C289" t="s">
        <v>228</v>
      </c>
      <c r="D289" s="15">
        <v>10</v>
      </c>
      <c r="E289" s="15">
        <v>11</v>
      </c>
      <c r="F289" s="15">
        <v>0</v>
      </c>
      <c r="G289" s="15">
        <v>25</v>
      </c>
      <c r="H289" s="15">
        <v>23</v>
      </c>
      <c r="I289" s="41">
        <f t="shared" si="17"/>
        <v>69</v>
      </c>
      <c r="J289" s="15">
        <v>0</v>
      </c>
      <c r="K289" s="73">
        <f t="shared" si="18"/>
        <v>69</v>
      </c>
      <c r="L289" s="80"/>
      <c r="M289" s="15">
        <v>34</v>
      </c>
      <c r="N289" s="15">
        <v>15</v>
      </c>
      <c r="O289" s="15">
        <v>0</v>
      </c>
      <c r="P289" s="15">
        <v>22</v>
      </c>
      <c r="Q289" s="41">
        <f t="shared" si="16"/>
        <v>71</v>
      </c>
      <c r="R289" s="15">
        <v>0</v>
      </c>
      <c r="S289" s="73">
        <f t="shared" si="19"/>
        <v>71</v>
      </c>
      <c r="T289" s="80"/>
    </row>
    <row r="290" spans="1:22" ht="14.25" customHeight="1" x14ac:dyDescent="0.3">
      <c r="A290" t="s">
        <v>819</v>
      </c>
      <c r="B290" s="60" t="s">
        <v>820</v>
      </c>
      <c r="C290" t="s">
        <v>195</v>
      </c>
      <c r="D290" s="15">
        <v>22</v>
      </c>
      <c r="E290" s="15">
        <v>27</v>
      </c>
      <c r="F290" s="15">
        <v>0</v>
      </c>
      <c r="G290" s="15">
        <v>15</v>
      </c>
      <c r="H290" s="15">
        <v>0</v>
      </c>
      <c r="I290" s="41">
        <f t="shared" si="17"/>
        <v>64</v>
      </c>
      <c r="J290" s="15">
        <v>0</v>
      </c>
      <c r="K290" s="73">
        <f t="shared" si="18"/>
        <v>64</v>
      </c>
      <c r="L290" s="80"/>
      <c r="M290" s="15">
        <v>90</v>
      </c>
      <c r="N290" s="15">
        <v>0</v>
      </c>
      <c r="O290" s="15">
        <v>0</v>
      </c>
      <c r="P290" s="15">
        <v>18</v>
      </c>
      <c r="Q290" s="41">
        <f t="shared" si="16"/>
        <v>108</v>
      </c>
      <c r="R290" s="15">
        <v>0</v>
      </c>
      <c r="S290" s="73">
        <f t="shared" si="19"/>
        <v>108</v>
      </c>
      <c r="T290" s="80"/>
    </row>
    <row r="291" spans="1:22" ht="14.25" customHeight="1" x14ac:dyDescent="0.3">
      <c r="A291" t="s">
        <v>702</v>
      </c>
      <c r="B291" s="60" t="s">
        <v>703</v>
      </c>
      <c r="C291" t="s">
        <v>198</v>
      </c>
      <c r="D291" s="15">
        <v>152</v>
      </c>
      <c r="E291" s="15">
        <v>0</v>
      </c>
      <c r="F291" s="15">
        <v>5</v>
      </c>
      <c r="G291" s="15">
        <v>30</v>
      </c>
      <c r="H291" s="15">
        <v>0</v>
      </c>
      <c r="I291" s="41">
        <f t="shared" si="17"/>
        <v>187</v>
      </c>
      <c r="J291" s="15">
        <v>54</v>
      </c>
      <c r="K291" s="73">
        <f t="shared" si="18"/>
        <v>241</v>
      </c>
      <c r="L291" s="80"/>
      <c r="M291" s="15">
        <v>90</v>
      </c>
      <c r="N291" s="15">
        <v>0</v>
      </c>
      <c r="O291" s="15">
        <v>0</v>
      </c>
      <c r="P291" s="15">
        <v>21</v>
      </c>
      <c r="Q291" s="41">
        <f t="shared" si="16"/>
        <v>111</v>
      </c>
      <c r="R291" s="15">
        <v>0</v>
      </c>
      <c r="S291" s="73">
        <f t="shared" si="19"/>
        <v>111</v>
      </c>
      <c r="T291" s="80"/>
    </row>
    <row r="292" spans="1:22" ht="14.25" customHeight="1" x14ac:dyDescent="0.3">
      <c r="A292" t="s">
        <v>704</v>
      </c>
      <c r="B292" s="60" t="s">
        <v>705</v>
      </c>
      <c r="C292" t="s">
        <v>228</v>
      </c>
      <c r="D292" s="15">
        <v>28</v>
      </c>
      <c r="E292" s="15">
        <v>0</v>
      </c>
      <c r="F292" s="15">
        <v>0</v>
      </c>
      <c r="G292" s="15">
        <v>25</v>
      </c>
      <c r="H292" s="15">
        <v>48</v>
      </c>
      <c r="I292" s="41">
        <f t="shared" si="17"/>
        <v>101</v>
      </c>
      <c r="J292" s="15">
        <v>0</v>
      </c>
      <c r="K292" s="73">
        <f t="shared" si="18"/>
        <v>101</v>
      </c>
      <c r="L292" s="80"/>
      <c r="M292" s="15">
        <v>9</v>
      </c>
      <c r="N292" s="15">
        <v>0</v>
      </c>
      <c r="O292" s="15">
        <v>0</v>
      </c>
      <c r="P292" s="15">
        <v>22</v>
      </c>
      <c r="Q292" s="41">
        <f t="shared" si="16"/>
        <v>31</v>
      </c>
      <c r="R292" s="15">
        <v>0</v>
      </c>
      <c r="S292" s="73">
        <f t="shared" si="19"/>
        <v>31</v>
      </c>
      <c r="T292" s="80"/>
    </row>
    <row r="293" spans="1:22" ht="14.25" customHeight="1" x14ac:dyDescent="0.3">
      <c r="A293" t="s">
        <v>706</v>
      </c>
      <c r="B293" s="60" t="s">
        <v>707</v>
      </c>
      <c r="C293" t="s">
        <v>215</v>
      </c>
      <c r="D293" s="15">
        <v>0</v>
      </c>
      <c r="E293" s="15">
        <v>66</v>
      </c>
      <c r="F293" s="15">
        <v>0</v>
      </c>
      <c r="G293" s="15">
        <v>102</v>
      </c>
      <c r="H293" s="15">
        <v>0</v>
      </c>
      <c r="I293" s="41">
        <f t="shared" si="17"/>
        <v>168</v>
      </c>
      <c r="J293" s="15">
        <v>102</v>
      </c>
      <c r="K293" s="73">
        <f t="shared" si="18"/>
        <v>270</v>
      </c>
      <c r="L293" s="80"/>
      <c r="M293" s="15">
        <v>0</v>
      </c>
      <c r="N293" s="15">
        <v>48</v>
      </c>
      <c r="O293" s="15">
        <v>0</v>
      </c>
      <c r="P293" s="15">
        <v>29</v>
      </c>
      <c r="Q293" s="41">
        <f t="shared" si="16"/>
        <v>77</v>
      </c>
      <c r="R293" s="15">
        <v>29</v>
      </c>
      <c r="S293" s="73">
        <f t="shared" si="19"/>
        <v>106</v>
      </c>
      <c r="T293" s="80"/>
    </row>
    <row r="294" spans="1:22" ht="14.25" customHeight="1" x14ac:dyDescent="0.3">
      <c r="D294" s="74">
        <f>SUM(D11:D293)</f>
        <v>17012</v>
      </c>
      <c r="E294" s="74">
        <f t="shared" ref="E294:K294" si="20">SUM(E11:E293)</f>
        <v>2409</v>
      </c>
      <c r="F294" s="74">
        <f t="shared" si="20"/>
        <v>176</v>
      </c>
      <c r="G294" s="74">
        <f t="shared" si="20"/>
        <v>11574</v>
      </c>
      <c r="H294" s="74">
        <f t="shared" si="20"/>
        <v>4738</v>
      </c>
      <c r="I294" s="74">
        <f t="shared" si="20"/>
        <v>35909</v>
      </c>
      <c r="J294" s="74">
        <f t="shared" si="20"/>
        <v>11281</v>
      </c>
      <c r="K294" s="74">
        <f t="shared" si="20"/>
        <v>47190</v>
      </c>
      <c r="L294" s="80"/>
      <c r="M294" s="74">
        <f t="shared" ref="M294:S294" si="21">SUM(M11:M293)</f>
        <v>16863</v>
      </c>
      <c r="N294" s="74">
        <f t="shared" si="21"/>
        <v>1480</v>
      </c>
      <c r="O294" s="74">
        <f t="shared" si="21"/>
        <v>131</v>
      </c>
      <c r="P294" s="74">
        <f t="shared" si="21"/>
        <v>9752</v>
      </c>
      <c r="Q294" s="74">
        <f t="shared" si="21"/>
        <v>28226</v>
      </c>
      <c r="R294" s="74">
        <f t="shared" si="21"/>
        <v>11737</v>
      </c>
      <c r="S294" s="74">
        <f t="shared" si="21"/>
        <v>39963</v>
      </c>
      <c r="T294" s="80"/>
      <c r="V294"/>
    </row>
    <row r="295" spans="1:22" ht="14.25" customHeight="1" x14ac:dyDescent="0.3">
      <c r="D295" s="73"/>
      <c r="E295" s="73"/>
      <c r="F295" s="73"/>
      <c r="G295" s="73"/>
      <c r="H295" s="73"/>
      <c r="I295" s="73"/>
      <c r="J295" s="73"/>
      <c r="K295" s="73"/>
      <c r="L295" s="80"/>
      <c r="M295" s="73"/>
      <c r="N295" s="73"/>
      <c r="O295" s="73"/>
      <c r="P295" s="73"/>
      <c r="Q295" s="73"/>
      <c r="R295" s="73"/>
      <c r="S295" s="73"/>
      <c r="T295" s="80"/>
    </row>
    <row r="296" spans="1:22" ht="14.25" customHeight="1" x14ac:dyDescent="0.3">
      <c r="A296" s="75" t="s">
        <v>708</v>
      </c>
      <c r="D296" s="36"/>
      <c r="E296" s="73"/>
      <c r="F296" s="73"/>
      <c r="G296" s="73"/>
      <c r="H296" s="73"/>
      <c r="I296" s="73"/>
      <c r="J296" s="73"/>
      <c r="K296" s="73"/>
      <c r="L296" s="80"/>
      <c r="M296" s="36"/>
      <c r="N296" s="73"/>
      <c r="O296" s="73"/>
      <c r="P296" s="73"/>
      <c r="Q296" s="73"/>
      <c r="R296" s="73"/>
      <c r="S296" s="73"/>
      <c r="T296" s="80"/>
    </row>
    <row r="297" spans="1:22" ht="14.25" customHeight="1" x14ac:dyDescent="0.3">
      <c r="A297" t="s">
        <v>709</v>
      </c>
      <c r="B297" s="60" t="s">
        <v>710</v>
      </c>
      <c r="C297" t="s">
        <v>711</v>
      </c>
      <c r="D297" s="36" t="s">
        <v>52</v>
      </c>
      <c r="E297" s="72">
        <v>0</v>
      </c>
      <c r="F297" s="72">
        <v>0</v>
      </c>
      <c r="G297" s="72">
        <v>0</v>
      </c>
      <c r="H297" s="36" t="s">
        <v>52</v>
      </c>
      <c r="I297" s="73">
        <f t="shared" ref="I297" si="22">SUM(D297:H297)</f>
        <v>0</v>
      </c>
      <c r="J297" s="72">
        <v>157</v>
      </c>
      <c r="K297" s="73">
        <f t="shared" ref="K297" si="23">SUM(I297:J297)</f>
        <v>157</v>
      </c>
      <c r="L297" s="80"/>
      <c r="M297" s="36" t="s">
        <v>52</v>
      </c>
      <c r="N297" s="72">
        <v>0</v>
      </c>
      <c r="O297" s="72">
        <v>0</v>
      </c>
      <c r="P297" s="72">
        <v>0</v>
      </c>
      <c r="Q297" s="73">
        <f t="shared" ref="Q297" si="24">SUM(M297:P297)</f>
        <v>0</v>
      </c>
      <c r="R297" s="72">
        <v>0</v>
      </c>
      <c r="S297" s="73">
        <f t="shared" ref="S297" si="25">SUM(Q297:R297)</f>
        <v>0</v>
      </c>
      <c r="T297" s="80"/>
    </row>
    <row r="298" spans="1:22" ht="14.25" customHeight="1" x14ac:dyDescent="0.3">
      <c r="A298" t="s">
        <v>821</v>
      </c>
      <c r="B298" s="60" t="s">
        <v>822</v>
      </c>
      <c r="C298" t="s">
        <v>711</v>
      </c>
      <c r="D298" s="36" t="s">
        <v>52</v>
      </c>
      <c r="E298" s="72">
        <v>0</v>
      </c>
      <c r="F298" s="72">
        <v>0</v>
      </c>
      <c r="G298" s="72">
        <v>0</v>
      </c>
      <c r="H298" s="36" t="s">
        <v>52</v>
      </c>
      <c r="I298" s="73">
        <f>SUM(D298:H298)</f>
        <v>0</v>
      </c>
      <c r="J298" s="72">
        <v>0</v>
      </c>
      <c r="K298" s="73">
        <f>SUM(I298:J298)</f>
        <v>0</v>
      </c>
      <c r="L298" s="80"/>
      <c r="M298" s="36" t="s">
        <v>52</v>
      </c>
      <c r="N298" s="72">
        <v>0</v>
      </c>
      <c r="O298" s="72">
        <v>0</v>
      </c>
      <c r="P298" s="72">
        <v>0</v>
      </c>
      <c r="Q298" s="73">
        <f>SUM(M298:P298)</f>
        <v>0</v>
      </c>
      <c r="R298" s="72">
        <v>86</v>
      </c>
      <c r="S298" s="73">
        <f>SUM(Q298:R298)</f>
        <v>86</v>
      </c>
      <c r="T298" s="80"/>
    </row>
    <row r="299" spans="1:22" ht="14.25" customHeight="1" x14ac:dyDescent="0.3">
      <c r="A299" t="s">
        <v>712</v>
      </c>
      <c r="B299" s="60" t="s">
        <v>713</v>
      </c>
      <c r="C299" t="s">
        <v>711</v>
      </c>
      <c r="D299" s="36" t="s">
        <v>52</v>
      </c>
      <c r="E299" s="72">
        <v>0</v>
      </c>
      <c r="F299" s="72">
        <v>0</v>
      </c>
      <c r="G299" s="72">
        <v>0</v>
      </c>
      <c r="H299" s="36" t="s">
        <v>52</v>
      </c>
      <c r="I299" s="73">
        <f>SUM(D299:H299)</f>
        <v>0</v>
      </c>
      <c r="J299" s="72">
        <v>0</v>
      </c>
      <c r="K299" s="73">
        <f>SUM(I299:J299)</f>
        <v>0</v>
      </c>
      <c r="L299" s="80"/>
      <c r="M299" s="36" t="s">
        <v>52</v>
      </c>
      <c r="N299" s="72">
        <v>0</v>
      </c>
      <c r="O299" s="72">
        <v>0</v>
      </c>
      <c r="P299" s="72">
        <v>0</v>
      </c>
      <c r="Q299" s="73">
        <f>SUM(M299:P299)</f>
        <v>0</v>
      </c>
      <c r="R299" s="72">
        <v>28</v>
      </c>
      <c r="S299" s="73">
        <f>SUM(Q299:R299)</f>
        <v>28</v>
      </c>
      <c r="T299" s="80"/>
    </row>
    <row r="300" spans="1:22" ht="14.25" customHeight="1" x14ac:dyDescent="0.3">
      <c r="A300" t="s">
        <v>802</v>
      </c>
      <c r="B300" s="60" t="s">
        <v>803</v>
      </c>
      <c r="C300" t="s">
        <v>711</v>
      </c>
      <c r="D300" s="36" t="s">
        <v>52</v>
      </c>
      <c r="E300" s="72">
        <v>0</v>
      </c>
      <c r="F300" s="72">
        <v>0</v>
      </c>
      <c r="G300" s="72">
        <v>0</v>
      </c>
      <c r="H300" s="36" t="s">
        <v>52</v>
      </c>
      <c r="I300" s="73">
        <f t="shared" ref="I300:I304" si="26">SUM(D300:H300)</f>
        <v>0</v>
      </c>
      <c r="J300" s="72">
        <v>0</v>
      </c>
      <c r="K300" s="73">
        <f t="shared" ref="K300:K304" si="27">SUM(I300:J300)</f>
        <v>0</v>
      </c>
      <c r="L300" s="80"/>
      <c r="M300" s="36" t="s">
        <v>52</v>
      </c>
      <c r="N300" s="72">
        <v>0</v>
      </c>
      <c r="O300" s="72">
        <v>0</v>
      </c>
      <c r="P300" s="72">
        <v>0</v>
      </c>
      <c r="Q300" s="73">
        <f t="shared" ref="Q300:Q304" si="28">SUM(M300:P300)</f>
        <v>0</v>
      </c>
      <c r="R300" s="72">
        <v>22</v>
      </c>
      <c r="S300" s="73">
        <f t="shared" ref="S300:S304" si="29">SUM(Q300:R300)</f>
        <v>22</v>
      </c>
      <c r="T300" s="80"/>
    </row>
    <row r="301" spans="1:22" ht="14.25" customHeight="1" x14ac:dyDescent="0.3">
      <c r="A301" t="s">
        <v>804</v>
      </c>
      <c r="B301" s="60" t="s">
        <v>805</v>
      </c>
      <c r="C301" t="s">
        <v>711</v>
      </c>
      <c r="D301" s="36" t="s">
        <v>52</v>
      </c>
      <c r="E301" s="72">
        <v>0</v>
      </c>
      <c r="F301" s="72">
        <v>0</v>
      </c>
      <c r="G301" s="72">
        <v>0</v>
      </c>
      <c r="H301" s="36" t="s">
        <v>52</v>
      </c>
      <c r="I301" s="73">
        <f t="shared" si="26"/>
        <v>0</v>
      </c>
      <c r="J301" s="72">
        <v>0</v>
      </c>
      <c r="K301" s="73">
        <f t="shared" si="27"/>
        <v>0</v>
      </c>
      <c r="L301" s="80"/>
      <c r="M301" s="36" t="s">
        <v>52</v>
      </c>
      <c r="N301" s="72">
        <v>0</v>
      </c>
      <c r="O301" s="72">
        <v>0</v>
      </c>
      <c r="P301" s="72">
        <v>0</v>
      </c>
      <c r="Q301" s="73">
        <f t="shared" si="28"/>
        <v>0</v>
      </c>
      <c r="R301" s="72">
        <v>3</v>
      </c>
      <c r="S301" s="73">
        <f t="shared" si="29"/>
        <v>3</v>
      </c>
      <c r="T301" s="80"/>
    </row>
    <row r="302" spans="1:22" ht="14.25" customHeight="1" x14ac:dyDescent="0.3">
      <c r="A302" t="s">
        <v>714</v>
      </c>
      <c r="B302" s="60" t="s">
        <v>715</v>
      </c>
      <c r="C302" t="s">
        <v>711</v>
      </c>
      <c r="D302" s="36" t="s">
        <v>52</v>
      </c>
      <c r="E302" s="72">
        <v>0</v>
      </c>
      <c r="F302" s="72">
        <v>0</v>
      </c>
      <c r="G302" s="72">
        <v>0</v>
      </c>
      <c r="H302" s="36" t="s">
        <v>52</v>
      </c>
      <c r="I302" s="73">
        <f t="shared" si="26"/>
        <v>0</v>
      </c>
      <c r="J302" s="72">
        <v>461</v>
      </c>
      <c r="K302" s="73">
        <f t="shared" si="27"/>
        <v>461</v>
      </c>
      <c r="L302" s="80" t="s">
        <v>69</v>
      </c>
      <c r="M302" s="36" t="s">
        <v>52</v>
      </c>
      <c r="N302" s="72">
        <v>0</v>
      </c>
      <c r="O302" s="72">
        <v>0</v>
      </c>
      <c r="P302" s="72">
        <v>0</v>
      </c>
      <c r="Q302" s="73">
        <f t="shared" si="28"/>
        <v>0</v>
      </c>
      <c r="R302" s="72">
        <v>0</v>
      </c>
      <c r="S302" s="73">
        <f t="shared" si="29"/>
        <v>0</v>
      </c>
      <c r="T302" s="80"/>
    </row>
    <row r="303" spans="1:22" ht="14.25" customHeight="1" x14ac:dyDescent="0.3">
      <c r="A303" t="s">
        <v>716</v>
      </c>
      <c r="B303" s="60" t="s">
        <v>717</v>
      </c>
      <c r="C303" t="s">
        <v>711</v>
      </c>
      <c r="D303" s="36" t="s">
        <v>52</v>
      </c>
      <c r="E303" s="72">
        <v>0</v>
      </c>
      <c r="F303" s="72">
        <v>0</v>
      </c>
      <c r="G303" s="72">
        <v>0</v>
      </c>
      <c r="H303" s="36" t="s">
        <v>52</v>
      </c>
      <c r="I303" s="73">
        <f t="shared" si="26"/>
        <v>0</v>
      </c>
      <c r="J303" s="72">
        <v>0</v>
      </c>
      <c r="K303" s="73">
        <f t="shared" si="27"/>
        <v>0</v>
      </c>
      <c r="L303" s="80"/>
      <c r="M303" s="36" t="s">
        <v>52</v>
      </c>
      <c r="N303" s="72">
        <v>0</v>
      </c>
      <c r="O303" s="72">
        <v>0</v>
      </c>
      <c r="P303" s="72">
        <v>0</v>
      </c>
      <c r="Q303" s="73">
        <f t="shared" si="28"/>
        <v>0</v>
      </c>
      <c r="R303" s="72">
        <v>0</v>
      </c>
      <c r="S303" s="73">
        <f t="shared" si="29"/>
        <v>0</v>
      </c>
      <c r="T303" s="80"/>
    </row>
    <row r="304" spans="1:22" ht="14.25" customHeight="1" x14ac:dyDescent="0.3">
      <c r="A304" t="s">
        <v>808</v>
      </c>
      <c r="B304" s="60" t="s">
        <v>809</v>
      </c>
      <c r="C304" t="s">
        <v>711</v>
      </c>
      <c r="D304" s="36" t="s">
        <v>52</v>
      </c>
      <c r="E304" s="72">
        <v>0</v>
      </c>
      <c r="F304" s="72">
        <v>0</v>
      </c>
      <c r="G304" s="72">
        <v>0</v>
      </c>
      <c r="H304" s="36" t="s">
        <v>52</v>
      </c>
      <c r="I304" s="73">
        <f t="shared" si="26"/>
        <v>0</v>
      </c>
      <c r="J304" s="72">
        <v>0</v>
      </c>
      <c r="K304" s="73">
        <f t="shared" si="27"/>
        <v>0</v>
      </c>
      <c r="L304" s="80"/>
      <c r="M304" s="36" t="s">
        <v>52</v>
      </c>
      <c r="N304" s="72">
        <v>0</v>
      </c>
      <c r="O304" s="72">
        <v>0</v>
      </c>
      <c r="P304" s="72">
        <v>0</v>
      </c>
      <c r="Q304" s="73">
        <f t="shared" si="28"/>
        <v>0</v>
      </c>
      <c r="R304" s="72">
        <v>180</v>
      </c>
      <c r="S304" s="73">
        <f t="shared" si="29"/>
        <v>180</v>
      </c>
      <c r="T304" s="80"/>
    </row>
    <row r="305" spans="1:20" ht="14.25" customHeight="1" x14ac:dyDescent="0.3">
      <c r="A305" t="s">
        <v>823</v>
      </c>
      <c r="B305" s="60" t="s">
        <v>824</v>
      </c>
      <c r="C305" t="s">
        <v>711</v>
      </c>
      <c r="D305" s="36" t="s">
        <v>52</v>
      </c>
      <c r="E305" s="72">
        <v>0</v>
      </c>
      <c r="F305" s="72">
        <v>0</v>
      </c>
      <c r="G305" s="72">
        <v>0</v>
      </c>
      <c r="H305" s="36" t="s">
        <v>52</v>
      </c>
      <c r="I305" s="73">
        <f>SUM(D305:H305)</f>
        <v>0</v>
      </c>
      <c r="J305" s="72">
        <v>0</v>
      </c>
      <c r="K305" s="73">
        <f>SUM(I305:J305)</f>
        <v>0</v>
      </c>
      <c r="L305" s="80"/>
      <c r="M305" s="36" t="s">
        <v>52</v>
      </c>
      <c r="N305" s="72">
        <v>0</v>
      </c>
      <c r="O305" s="72">
        <v>0</v>
      </c>
      <c r="P305" s="72">
        <v>0</v>
      </c>
      <c r="Q305" s="73">
        <f>SUM(M305:P305)</f>
        <v>0</v>
      </c>
      <c r="R305" s="72">
        <v>63</v>
      </c>
      <c r="S305" s="73">
        <f>SUM(Q305:R305)</f>
        <v>63</v>
      </c>
      <c r="T305" s="80"/>
    </row>
    <row r="306" spans="1:20" ht="14.25" customHeight="1" x14ac:dyDescent="0.3">
      <c r="D306" s="76" t="s">
        <v>52</v>
      </c>
      <c r="E306" s="74">
        <f t="shared" ref="E306:K306" si="30">SUM(E297:E305)</f>
        <v>0</v>
      </c>
      <c r="F306" s="74">
        <f t="shared" si="30"/>
        <v>0</v>
      </c>
      <c r="G306" s="74">
        <f t="shared" si="30"/>
        <v>0</v>
      </c>
      <c r="H306" s="76" t="s">
        <v>52</v>
      </c>
      <c r="I306" s="74">
        <f t="shared" si="30"/>
        <v>0</v>
      </c>
      <c r="J306" s="74">
        <f t="shared" si="30"/>
        <v>618</v>
      </c>
      <c r="K306" s="74">
        <f t="shared" si="30"/>
        <v>618</v>
      </c>
      <c r="L306" s="80" t="s">
        <v>69</v>
      </c>
      <c r="M306" s="77" t="s">
        <v>52</v>
      </c>
      <c r="N306" s="74">
        <f t="shared" ref="N306:S306" si="31">SUM(N297:N305)</f>
        <v>0</v>
      </c>
      <c r="O306" s="74">
        <f t="shared" si="31"/>
        <v>0</v>
      </c>
      <c r="P306" s="74">
        <f t="shared" si="31"/>
        <v>0</v>
      </c>
      <c r="Q306" s="74">
        <f t="shared" si="31"/>
        <v>0</v>
      </c>
      <c r="R306" s="74">
        <f t="shared" si="31"/>
        <v>382</v>
      </c>
      <c r="S306" s="74">
        <f t="shared" si="31"/>
        <v>382</v>
      </c>
      <c r="T306" s="80"/>
    </row>
    <row r="307" spans="1:20" ht="13" x14ac:dyDescent="0.3">
      <c r="B307" s="41"/>
      <c r="D307" s="72"/>
      <c r="E307" s="72"/>
      <c r="F307" s="72"/>
      <c r="G307" s="72"/>
      <c r="H307" s="72"/>
      <c r="I307" s="72"/>
      <c r="J307" s="72"/>
      <c r="K307" s="72"/>
      <c r="L307" s="72"/>
      <c r="M307" s="72"/>
      <c r="N307" s="72"/>
      <c r="O307" s="72"/>
      <c r="P307" s="72"/>
      <c r="Q307" s="72"/>
      <c r="R307" s="72"/>
      <c r="S307" s="72"/>
    </row>
    <row r="308" spans="1:20" ht="13" x14ac:dyDescent="0.3">
      <c r="B308" s="41" t="s">
        <v>718</v>
      </c>
      <c r="D308" s="72"/>
      <c r="E308" s="72"/>
      <c r="F308" s="72"/>
      <c r="G308" s="72"/>
      <c r="H308" s="72"/>
      <c r="I308" s="72"/>
      <c r="J308" s="72"/>
      <c r="K308" s="72"/>
      <c r="L308" s="72"/>
      <c r="M308" s="72"/>
      <c r="N308" s="72"/>
      <c r="O308" s="72"/>
      <c r="P308" s="72"/>
      <c r="Q308" s="72"/>
      <c r="R308" s="72"/>
      <c r="S308" s="72"/>
    </row>
    <row r="309" spans="1:20" x14ac:dyDescent="0.25">
      <c r="D309" s="72"/>
      <c r="E309" s="72"/>
      <c r="F309" s="72"/>
      <c r="G309" s="72"/>
      <c r="H309" s="72"/>
      <c r="I309" s="72"/>
      <c r="J309" s="72"/>
      <c r="K309" s="72"/>
      <c r="L309" s="72"/>
      <c r="M309" s="72"/>
      <c r="N309" s="72"/>
      <c r="O309" s="72"/>
      <c r="P309" s="72"/>
      <c r="Q309" s="72"/>
      <c r="R309" s="72"/>
      <c r="S309" s="72"/>
    </row>
    <row r="310" spans="1:20" ht="15" customHeight="1" x14ac:dyDescent="0.3">
      <c r="A310" s="78" t="s">
        <v>719</v>
      </c>
      <c r="B310" s="60" t="s">
        <v>720</v>
      </c>
      <c r="C310" t="s">
        <v>201</v>
      </c>
      <c r="D310" s="51">
        <v>1168</v>
      </c>
      <c r="E310" s="51">
        <v>110</v>
      </c>
      <c r="F310" s="51">
        <v>13</v>
      </c>
      <c r="G310" s="51">
        <v>686</v>
      </c>
      <c r="H310" s="51">
        <v>372</v>
      </c>
      <c r="I310" s="73">
        <f t="shared" ref="I310:I318" si="32">SUM(D310:H310)</f>
        <v>2349</v>
      </c>
      <c r="J310" s="51">
        <v>893</v>
      </c>
      <c r="K310" s="73">
        <f>SUM(I310:J310)</f>
        <v>3242</v>
      </c>
      <c r="L310" s="72"/>
      <c r="M310" s="51">
        <v>1507</v>
      </c>
      <c r="N310" s="51">
        <v>147</v>
      </c>
      <c r="O310" s="51">
        <v>31</v>
      </c>
      <c r="P310" s="51">
        <v>761</v>
      </c>
      <c r="Q310" s="73">
        <f>SUM(M310:P310)</f>
        <v>2446</v>
      </c>
      <c r="R310" s="51">
        <v>720</v>
      </c>
      <c r="S310" s="73">
        <f>SUM(Q310:R310)</f>
        <v>3166</v>
      </c>
    </row>
    <row r="311" spans="1:20" ht="15" customHeight="1" x14ac:dyDescent="0.3">
      <c r="A311" s="78" t="s">
        <v>721</v>
      </c>
      <c r="B311" s="60" t="s">
        <v>722</v>
      </c>
      <c r="C311" s="15" t="s">
        <v>212</v>
      </c>
      <c r="D311" s="51">
        <v>2979</v>
      </c>
      <c r="E311" s="51">
        <v>541</v>
      </c>
      <c r="F311" s="51">
        <v>0</v>
      </c>
      <c r="G311" s="51">
        <v>1790</v>
      </c>
      <c r="H311" s="51">
        <v>387</v>
      </c>
      <c r="I311" s="73">
        <f t="shared" si="32"/>
        <v>5697</v>
      </c>
      <c r="J311" s="51">
        <v>707</v>
      </c>
      <c r="K311" s="73">
        <f>SUM(I311:J311)</f>
        <v>6404</v>
      </c>
      <c r="L311" s="72"/>
      <c r="M311" s="51">
        <v>2966</v>
      </c>
      <c r="N311" s="51">
        <v>81</v>
      </c>
      <c r="O311" s="51">
        <v>14</v>
      </c>
      <c r="P311" s="51">
        <v>1589</v>
      </c>
      <c r="Q311" s="73">
        <f>SUM(M311:P311)</f>
        <v>4650</v>
      </c>
      <c r="R311" s="51">
        <v>917</v>
      </c>
      <c r="S311" s="73">
        <f>SUM(Q311:R311)</f>
        <v>5567</v>
      </c>
    </row>
    <row r="312" spans="1:20" ht="15" customHeight="1" x14ac:dyDescent="0.3">
      <c r="A312" s="78" t="s">
        <v>723</v>
      </c>
      <c r="B312" s="60" t="s">
        <v>724</v>
      </c>
      <c r="C312" s="15" t="s">
        <v>711</v>
      </c>
      <c r="D312" s="36" t="s">
        <v>52</v>
      </c>
      <c r="E312" s="51">
        <v>0</v>
      </c>
      <c r="F312" s="51">
        <v>0</v>
      </c>
      <c r="G312" s="51">
        <v>0</v>
      </c>
      <c r="H312" s="36" t="s">
        <v>52</v>
      </c>
      <c r="I312" s="73">
        <f t="shared" si="32"/>
        <v>0</v>
      </c>
      <c r="J312" s="51">
        <v>618</v>
      </c>
      <c r="K312" s="73">
        <f>SUM(I312:J312)</f>
        <v>618</v>
      </c>
      <c r="L312" s="80" t="s">
        <v>69</v>
      </c>
      <c r="M312" s="36" t="s">
        <v>52</v>
      </c>
      <c r="N312" s="51">
        <v>0</v>
      </c>
      <c r="O312" s="51">
        <v>0</v>
      </c>
      <c r="P312" s="51">
        <v>0</v>
      </c>
      <c r="Q312" s="73">
        <f>SUM(M312:P312)</f>
        <v>0</v>
      </c>
      <c r="R312" s="51">
        <v>382</v>
      </c>
      <c r="S312" s="73">
        <f>SUM(Q312:R312)</f>
        <v>382</v>
      </c>
    </row>
    <row r="313" spans="1:20" ht="15" customHeight="1" x14ac:dyDescent="0.3">
      <c r="A313" s="78" t="s">
        <v>725</v>
      </c>
      <c r="B313" s="60" t="s">
        <v>726</v>
      </c>
      <c r="C313" t="s">
        <v>308</v>
      </c>
      <c r="D313" s="51">
        <v>1708</v>
      </c>
      <c r="E313" s="51">
        <v>54</v>
      </c>
      <c r="F313" s="51"/>
      <c r="G313" s="51">
        <v>872</v>
      </c>
      <c r="H313" s="51">
        <v>88</v>
      </c>
      <c r="I313" s="73">
        <f t="shared" si="32"/>
        <v>2722</v>
      </c>
      <c r="J313" s="51">
        <v>979</v>
      </c>
      <c r="K313" s="73">
        <f t="shared" ref="K313:K315" si="33">SUM(I313:J313)</f>
        <v>3701</v>
      </c>
      <c r="L313" s="72"/>
      <c r="M313" s="51">
        <v>1222</v>
      </c>
      <c r="N313" s="51">
        <v>36</v>
      </c>
      <c r="O313" s="51">
        <v>0</v>
      </c>
      <c r="P313" s="51">
        <v>712</v>
      </c>
      <c r="Q313" s="73">
        <f t="shared" ref="Q313:Q315" si="34">SUM(M313:P313)</f>
        <v>1970</v>
      </c>
      <c r="R313" s="51">
        <v>585</v>
      </c>
      <c r="S313" s="73">
        <f t="shared" ref="S313:S315" si="35">SUM(Q313:R313)</f>
        <v>2555</v>
      </c>
    </row>
    <row r="314" spans="1:20" ht="15" customHeight="1" x14ac:dyDescent="0.3">
      <c r="A314" s="78" t="s">
        <v>727</v>
      </c>
      <c r="B314" s="60" t="s">
        <v>728</v>
      </c>
      <c r="C314" t="s">
        <v>198</v>
      </c>
      <c r="D314" s="51">
        <v>3178</v>
      </c>
      <c r="E314" s="51">
        <v>188</v>
      </c>
      <c r="F314" s="51">
        <v>39</v>
      </c>
      <c r="G314" s="51">
        <v>2018</v>
      </c>
      <c r="H314" s="51">
        <v>801</v>
      </c>
      <c r="I314" s="73">
        <f t="shared" si="32"/>
        <v>6224</v>
      </c>
      <c r="J314" s="51">
        <v>2592</v>
      </c>
      <c r="K314" s="73">
        <f t="shared" si="33"/>
        <v>8816</v>
      </c>
      <c r="L314" s="72"/>
      <c r="M314" s="51">
        <v>2590</v>
      </c>
      <c r="N314" s="51">
        <v>243</v>
      </c>
      <c r="O314" s="51">
        <v>53</v>
      </c>
      <c r="P314" s="51">
        <v>1694</v>
      </c>
      <c r="Q314" s="73">
        <f t="shared" si="34"/>
        <v>4580</v>
      </c>
      <c r="R314" s="51">
        <v>3226</v>
      </c>
      <c r="S314" s="73">
        <f t="shared" si="35"/>
        <v>7806</v>
      </c>
    </row>
    <row r="315" spans="1:20" ht="15" customHeight="1" x14ac:dyDescent="0.3">
      <c r="A315" s="78" t="s">
        <v>729</v>
      </c>
      <c r="B315" s="60" t="s">
        <v>730</v>
      </c>
      <c r="C315" t="s">
        <v>195</v>
      </c>
      <c r="D315" s="51">
        <v>3313</v>
      </c>
      <c r="E315" s="51">
        <v>643</v>
      </c>
      <c r="F315" s="51">
        <v>50</v>
      </c>
      <c r="G315" s="51">
        <v>3084</v>
      </c>
      <c r="H315" s="51">
        <v>1457</v>
      </c>
      <c r="I315" s="73">
        <f t="shared" si="32"/>
        <v>8547</v>
      </c>
      <c r="J315" s="51">
        <v>2191</v>
      </c>
      <c r="K315" s="73">
        <f t="shared" si="33"/>
        <v>10738</v>
      </c>
      <c r="L315" s="72"/>
      <c r="M315" s="51">
        <v>3595</v>
      </c>
      <c r="N315" s="51">
        <v>437</v>
      </c>
      <c r="O315" s="51">
        <v>6</v>
      </c>
      <c r="P315" s="51">
        <v>2389</v>
      </c>
      <c r="Q315" s="73">
        <f t="shared" si="34"/>
        <v>6427</v>
      </c>
      <c r="R315" s="51">
        <v>1454</v>
      </c>
      <c r="S315" s="73">
        <f t="shared" si="35"/>
        <v>7881</v>
      </c>
    </row>
    <row r="316" spans="1:20" ht="15" customHeight="1" x14ac:dyDescent="0.3">
      <c r="A316" s="78" t="s">
        <v>731</v>
      </c>
      <c r="B316" s="60" t="s">
        <v>732</v>
      </c>
      <c r="C316" s="15" t="s">
        <v>243</v>
      </c>
      <c r="D316" s="51">
        <v>1579</v>
      </c>
      <c r="E316" s="51">
        <v>325</v>
      </c>
      <c r="F316" s="51">
        <v>5</v>
      </c>
      <c r="G316" s="51">
        <v>970</v>
      </c>
      <c r="H316" s="51">
        <v>552</v>
      </c>
      <c r="I316" s="73">
        <f t="shared" si="32"/>
        <v>3431</v>
      </c>
      <c r="J316" s="51">
        <v>537</v>
      </c>
      <c r="K316" s="73">
        <f>SUM(I316:J316)</f>
        <v>3968</v>
      </c>
      <c r="L316" s="72"/>
      <c r="M316" s="51">
        <v>1932</v>
      </c>
      <c r="N316" s="51">
        <v>184</v>
      </c>
      <c r="O316" s="51">
        <v>16</v>
      </c>
      <c r="P316" s="51">
        <v>934</v>
      </c>
      <c r="Q316" s="73">
        <f>SUM(M316:P316)</f>
        <v>3066</v>
      </c>
      <c r="R316" s="51">
        <v>760</v>
      </c>
      <c r="S316" s="73">
        <f>SUM(Q316:R316)</f>
        <v>3826</v>
      </c>
    </row>
    <row r="317" spans="1:20" ht="15" customHeight="1" x14ac:dyDescent="0.3">
      <c r="A317" s="78" t="s">
        <v>733</v>
      </c>
      <c r="B317" s="60" t="s">
        <v>734</v>
      </c>
      <c r="C317" t="s">
        <v>228</v>
      </c>
      <c r="D317" s="51">
        <v>1904</v>
      </c>
      <c r="E317" s="51">
        <v>332</v>
      </c>
      <c r="F317" s="51">
        <v>46</v>
      </c>
      <c r="G317" s="51">
        <v>1112</v>
      </c>
      <c r="H317" s="51">
        <v>833</v>
      </c>
      <c r="I317" s="73">
        <f t="shared" si="32"/>
        <v>4227</v>
      </c>
      <c r="J317" s="51">
        <v>2461</v>
      </c>
      <c r="K317" s="73">
        <f>SUM(I317:J317)</f>
        <v>6688</v>
      </c>
      <c r="L317" s="72"/>
      <c r="M317" s="51">
        <v>1611</v>
      </c>
      <c r="N317" s="51">
        <v>230</v>
      </c>
      <c r="O317" s="51">
        <v>0</v>
      </c>
      <c r="P317" s="51">
        <v>875</v>
      </c>
      <c r="Q317" s="73">
        <f>SUM(M317:P317)</f>
        <v>2716</v>
      </c>
      <c r="R317" s="51">
        <v>2276</v>
      </c>
      <c r="S317" s="73">
        <f>SUM(Q317:R317)</f>
        <v>4992</v>
      </c>
    </row>
    <row r="318" spans="1:20" ht="15" customHeight="1" x14ac:dyDescent="0.3">
      <c r="A318" s="78" t="s">
        <v>735</v>
      </c>
      <c r="B318" s="60" t="s">
        <v>736</v>
      </c>
      <c r="C318" t="s">
        <v>215</v>
      </c>
      <c r="D318" s="51">
        <v>1183</v>
      </c>
      <c r="E318" s="51">
        <v>216</v>
      </c>
      <c r="F318" s="51">
        <v>23</v>
      </c>
      <c r="G318" s="51">
        <v>1042</v>
      </c>
      <c r="H318" s="51">
        <v>248</v>
      </c>
      <c r="I318" s="73">
        <f t="shared" si="32"/>
        <v>2712</v>
      </c>
      <c r="J318" s="51">
        <v>921</v>
      </c>
      <c r="K318" s="73">
        <f t="shared" ref="K318" si="36">SUM(I318:J318)</f>
        <v>3633</v>
      </c>
      <c r="L318" s="72"/>
      <c r="M318" s="51">
        <v>1440</v>
      </c>
      <c r="N318" s="51">
        <v>122</v>
      </c>
      <c r="O318" s="51">
        <v>11</v>
      </c>
      <c r="P318" s="51">
        <v>798</v>
      </c>
      <c r="Q318" s="73">
        <f t="shared" ref="Q318" si="37">SUM(M318:P318)</f>
        <v>2371</v>
      </c>
      <c r="R318" s="51">
        <v>1799</v>
      </c>
      <c r="S318" s="73">
        <f t="shared" ref="S318" si="38">SUM(Q318:R318)</f>
        <v>4170</v>
      </c>
    </row>
    <row r="319" spans="1:20" ht="15" customHeight="1" x14ac:dyDescent="0.3">
      <c r="A319" s="100" t="s">
        <v>737</v>
      </c>
      <c r="B319" s="100"/>
      <c r="C319" s="100"/>
      <c r="D319" s="74">
        <f t="shared" ref="D319:K319" si="39">SUM(D310:D318)</f>
        <v>17012</v>
      </c>
      <c r="E319" s="74">
        <f t="shared" si="39"/>
        <v>2409</v>
      </c>
      <c r="F319" s="74">
        <f t="shared" si="39"/>
        <v>176</v>
      </c>
      <c r="G319" s="74">
        <f t="shared" si="39"/>
        <v>11574</v>
      </c>
      <c r="H319" s="74">
        <f t="shared" si="39"/>
        <v>4738</v>
      </c>
      <c r="I319" s="74">
        <f t="shared" si="39"/>
        <v>35909</v>
      </c>
      <c r="J319" s="74">
        <f t="shared" si="39"/>
        <v>11899</v>
      </c>
      <c r="K319" s="74">
        <f t="shared" si="39"/>
        <v>47808</v>
      </c>
      <c r="L319" s="80" t="s">
        <v>69</v>
      </c>
      <c r="M319" s="74">
        <f t="shared" ref="M319:S319" si="40">SUM(M310:M318)</f>
        <v>16863</v>
      </c>
      <c r="N319" s="74">
        <f t="shared" si="40"/>
        <v>1480</v>
      </c>
      <c r="O319" s="74">
        <f t="shared" si="40"/>
        <v>131</v>
      </c>
      <c r="P319" s="74">
        <f t="shared" si="40"/>
        <v>9752</v>
      </c>
      <c r="Q319" s="74">
        <f t="shared" si="40"/>
        <v>28226</v>
      </c>
      <c r="R319" s="74">
        <f t="shared" si="40"/>
        <v>12119</v>
      </c>
      <c r="S319" s="74">
        <f t="shared" si="40"/>
        <v>40345</v>
      </c>
    </row>
    <row r="320" spans="1:20" x14ac:dyDescent="0.25">
      <c r="D320" s="72"/>
      <c r="E320" s="72"/>
      <c r="F320" s="72"/>
      <c r="G320" s="72"/>
      <c r="H320" s="72"/>
      <c r="I320" s="72"/>
      <c r="J320" s="72"/>
      <c r="K320" s="72"/>
      <c r="L320" s="72"/>
      <c r="M320" s="72"/>
      <c r="N320" s="72"/>
      <c r="O320" s="72"/>
      <c r="P320" s="72"/>
      <c r="Q320" s="72"/>
      <c r="R320" s="72"/>
      <c r="S320" s="72"/>
    </row>
    <row r="321" spans="1:19" ht="14.5" x14ac:dyDescent="0.25">
      <c r="A321" s="60" t="s">
        <v>183</v>
      </c>
      <c r="D321" s="51"/>
      <c r="E321" s="51"/>
      <c r="F321" s="51"/>
      <c r="G321" s="51"/>
      <c r="H321" s="51"/>
      <c r="I321" s="51"/>
      <c r="J321" s="51"/>
      <c r="K321" s="51"/>
      <c r="L321" s="51"/>
      <c r="M321" s="51"/>
      <c r="N321" s="51"/>
      <c r="O321" s="51"/>
      <c r="P321" s="51"/>
      <c r="Q321" s="51"/>
      <c r="R321" s="51"/>
      <c r="S321" s="51"/>
    </row>
    <row r="322" spans="1:19" x14ac:dyDescent="0.25">
      <c r="A322" s="15" t="s">
        <v>184</v>
      </c>
      <c r="J322" s="72"/>
    </row>
  </sheetData>
  <mergeCells count="5">
    <mergeCell ref="A2:S2"/>
    <mergeCell ref="A3:S3"/>
    <mergeCell ref="D8:K8"/>
    <mergeCell ref="M8:S8"/>
    <mergeCell ref="A319:C319"/>
  </mergeCells>
  <pageMargins left="0.70866141732283472" right="0.70866141732283472" top="0.55118110236220474" bottom="0.55118110236220474" header="0.31496062992125984" footer="0.31496062992125984"/>
  <pageSetup paperSize="9" scale="60" fitToHeight="0" orientation="landscape" r:id="rId1"/>
  <headerFooter>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37C49-B356-41A5-ACA5-B97569EF9991}">
  <sheetPr>
    <pageSetUpPr fitToPage="1"/>
  </sheetPr>
  <dimension ref="A1:V325"/>
  <sheetViews>
    <sheetView zoomScaleNormal="100" workbookViewId="0">
      <pane xSplit="3" ySplit="9" topLeftCell="D10" activePane="bottomRight" state="frozen"/>
      <selection activeCell="C9" sqref="C9"/>
      <selection pane="topRight" activeCell="C9" sqref="C9"/>
      <selection pane="bottomLeft" activeCell="C9" sqref="C9"/>
      <selection pane="bottomRight" activeCell="D10" sqref="D10"/>
    </sheetView>
  </sheetViews>
  <sheetFormatPr defaultColWidth="8.6328125" defaultRowHeight="12.5" x14ac:dyDescent="0.25"/>
  <cols>
    <col min="1" max="1" width="10.7265625" style="15" customWidth="1"/>
    <col min="2" max="2" width="33.81640625" style="15" customWidth="1"/>
    <col min="3" max="3" width="10" style="15" bestFit="1" customWidth="1"/>
    <col min="4" max="10" width="10.81640625" style="15" customWidth="1"/>
    <col min="11" max="11" width="4" style="15" customWidth="1"/>
    <col min="12" max="18" width="10.81640625" style="15" customWidth="1"/>
    <col min="19" max="19" width="4" style="15" customWidth="1"/>
    <col min="20" max="16384" width="8.6328125" style="15"/>
  </cols>
  <sheetData>
    <row r="1" spans="1:19" x14ac:dyDescent="0.25">
      <c r="R1" s="20" t="str">
        <f>'Table 1'!R1</f>
        <v>Publication date:  2 December 2021</v>
      </c>
    </row>
    <row r="2" spans="1:19" ht="18" x14ac:dyDescent="0.4">
      <c r="A2" s="88" t="s">
        <v>35</v>
      </c>
      <c r="B2" s="89"/>
      <c r="C2" s="89"/>
      <c r="D2" s="89"/>
      <c r="E2" s="89"/>
      <c r="F2" s="89"/>
      <c r="G2" s="89"/>
      <c r="H2" s="89"/>
      <c r="I2" s="89"/>
      <c r="J2" s="89"/>
      <c r="K2" s="89"/>
      <c r="L2" s="89"/>
      <c r="M2" s="89"/>
      <c r="N2" s="89"/>
      <c r="O2" s="89"/>
      <c r="P2" s="89"/>
      <c r="Q2" s="89"/>
      <c r="R2" s="89"/>
    </row>
    <row r="3" spans="1:19" ht="13" x14ac:dyDescent="0.3">
      <c r="A3" s="94" t="s">
        <v>36</v>
      </c>
      <c r="B3" s="94"/>
      <c r="C3" s="94"/>
      <c r="D3" s="94"/>
      <c r="E3" s="94"/>
      <c r="F3" s="94"/>
      <c r="G3" s="94"/>
      <c r="H3" s="94"/>
      <c r="I3" s="94"/>
      <c r="J3" s="94"/>
      <c r="K3" s="94"/>
      <c r="L3" s="94"/>
      <c r="M3" s="94"/>
      <c r="N3" s="94"/>
      <c r="O3" s="94"/>
      <c r="P3" s="94"/>
      <c r="Q3" s="94"/>
      <c r="R3" s="94"/>
    </row>
    <row r="4" spans="1:19" ht="8.25" customHeight="1" x14ac:dyDescent="0.25"/>
    <row r="5" spans="1:19" ht="18.75" customHeight="1" x14ac:dyDescent="0.35">
      <c r="A5" s="61" t="s">
        <v>825</v>
      </c>
    </row>
    <row r="6" spans="1:19" ht="18.75" customHeight="1" x14ac:dyDescent="0.35">
      <c r="A6" s="61" t="s">
        <v>826</v>
      </c>
    </row>
    <row r="7" spans="1:19" ht="14.25" customHeight="1" x14ac:dyDescent="0.25"/>
    <row r="8" spans="1:19" ht="14.25" customHeight="1" x14ac:dyDescent="0.3">
      <c r="D8" s="95" t="s">
        <v>187</v>
      </c>
      <c r="E8" s="96"/>
      <c r="F8" s="96"/>
      <c r="G8" s="96"/>
      <c r="H8" s="97"/>
      <c r="I8" s="97"/>
      <c r="J8" s="97"/>
      <c r="K8" s="62"/>
      <c r="L8" s="95" t="s">
        <v>188</v>
      </c>
      <c r="M8" s="98"/>
      <c r="N8" s="98"/>
      <c r="O8" s="98"/>
      <c r="P8" s="99"/>
      <c r="Q8" s="99"/>
      <c r="R8" s="99"/>
    </row>
    <row r="9" spans="1:19" ht="51" customHeight="1" x14ac:dyDescent="0.3">
      <c r="A9" s="63" t="s">
        <v>189</v>
      </c>
      <c r="B9" s="63" t="s">
        <v>190</v>
      </c>
      <c r="C9" s="64" t="s">
        <v>191</v>
      </c>
      <c r="D9" s="65" t="s">
        <v>41</v>
      </c>
      <c r="E9" s="65" t="s">
        <v>42</v>
      </c>
      <c r="F9" s="65" t="s">
        <v>43</v>
      </c>
      <c r="G9" s="65" t="s">
        <v>44</v>
      </c>
      <c r="H9" s="67" t="s">
        <v>46</v>
      </c>
      <c r="I9" s="66" t="s">
        <v>47</v>
      </c>
      <c r="J9" s="68" t="s">
        <v>48</v>
      </c>
      <c r="K9" s="69"/>
      <c r="L9" s="65" t="s">
        <v>41</v>
      </c>
      <c r="M9" s="65" t="s">
        <v>42</v>
      </c>
      <c r="N9" s="65" t="s">
        <v>43</v>
      </c>
      <c r="O9" s="65" t="s">
        <v>44</v>
      </c>
      <c r="P9" s="67" t="s">
        <v>46</v>
      </c>
      <c r="Q9" s="66" t="s">
        <v>47</v>
      </c>
      <c r="R9" s="68" t="s">
        <v>48</v>
      </c>
    </row>
    <row r="10" spans="1:19" ht="25.5" customHeight="1" x14ac:dyDescent="0.25">
      <c r="A10" s="70" t="s">
        <v>192</v>
      </c>
      <c r="B10" s="71"/>
      <c r="C10" s="71"/>
      <c r="D10" s="71"/>
      <c r="E10" s="71"/>
      <c r="F10" s="71"/>
      <c r="G10" s="71"/>
      <c r="H10" s="71"/>
      <c r="I10" s="71"/>
      <c r="J10" s="71"/>
      <c r="K10" s="71"/>
      <c r="L10" s="71"/>
      <c r="M10" s="71"/>
      <c r="N10" s="71"/>
      <c r="O10" s="71"/>
      <c r="P10" s="71"/>
      <c r="Q10" s="71"/>
      <c r="R10" s="71"/>
    </row>
    <row r="11" spans="1:19" ht="14.25" customHeight="1" x14ac:dyDescent="0.3">
      <c r="A11" t="s">
        <v>193</v>
      </c>
      <c r="B11" s="60" t="s">
        <v>194</v>
      </c>
      <c r="C11" t="s">
        <v>195</v>
      </c>
      <c r="D11" s="15">
        <v>0</v>
      </c>
      <c r="E11" s="15">
        <v>0</v>
      </c>
      <c r="F11" s="15">
        <v>0</v>
      </c>
      <c r="G11" s="15">
        <v>10</v>
      </c>
      <c r="H11" s="41">
        <f>SUM(D11:G11)</f>
        <v>10</v>
      </c>
      <c r="I11" s="15">
        <v>0</v>
      </c>
      <c r="J11" s="41">
        <f>I11+H11</f>
        <v>10</v>
      </c>
      <c r="K11" s="80"/>
      <c r="L11" s="15">
        <v>0</v>
      </c>
      <c r="M11" s="15">
        <v>0</v>
      </c>
      <c r="N11" s="15">
        <v>0</v>
      </c>
      <c r="O11" s="15">
        <v>36</v>
      </c>
      <c r="P11" s="41">
        <f>SUM(L11:O11)</f>
        <v>36</v>
      </c>
      <c r="Q11" s="15">
        <v>0</v>
      </c>
      <c r="R11" s="41">
        <f>Q11+P11</f>
        <v>36</v>
      </c>
      <c r="S11" s="80"/>
    </row>
    <row r="12" spans="1:19" ht="14.25" customHeight="1" x14ac:dyDescent="0.3">
      <c r="A12" t="s">
        <v>196</v>
      </c>
      <c r="B12" s="60" t="s">
        <v>197</v>
      </c>
      <c r="C12" t="s">
        <v>198</v>
      </c>
      <c r="D12" s="15">
        <v>9</v>
      </c>
      <c r="E12" s="15">
        <v>0</v>
      </c>
      <c r="F12" s="15">
        <v>0</v>
      </c>
      <c r="G12" s="15">
        <v>13</v>
      </c>
      <c r="H12" s="41">
        <f t="shared" ref="H12:H75" si="0">SUM(D12:G12)</f>
        <v>22</v>
      </c>
      <c r="I12" s="15">
        <v>29</v>
      </c>
      <c r="J12" s="41">
        <f t="shared" ref="J12:J75" si="1">I12+H12</f>
        <v>51</v>
      </c>
      <c r="K12" s="80"/>
      <c r="L12" s="15">
        <v>29</v>
      </c>
      <c r="M12" s="15">
        <v>0</v>
      </c>
      <c r="N12" s="15">
        <v>0</v>
      </c>
      <c r="O12" s="15">
        <v>5</v>
      </c>
      <c r="P12" s="41">
        <f t="shared" ref="P12:P75" si="2">SUM(L12:O12)</f>
        <v>34</v>
      </c>
      <c r="Q12" s="15">
        <v>2</v>
      </c>
      <c r="R12" s="41">
        <f t="shared" ref="R12:R75" si="3">Q12+P12</f>
        <v>36</v>
      </c>
      <c r="S12" s="80"/>
    </row>
    <row r="13" spans="1:19" ht="14.25" customHeight="1" x14ac:dyDescent="0.3">
      <c r="A13" t="s">
        <v>199</v>
      </c>
      <c r="B13" s="60" t="s">
        <v>200</v>
      </c>
      <c r="C13" t="s">
        <v>201</v>
      </c>
      <c r="D13" s="15">
        <v>16</v>
      </c>
      <c r="E13" s="15">
        <v>2</v>
      </c>
      <c r="F13" s="15">
        <v>0</v>
      </c>
      <c r="G13" s="15">
        <v>26</v>
      </c>
      <c r="H13" s="41">
        <f t="shared" si="0"/>
        <v>44</v>
      </c>
      <c r="I13" s="15">
        <v>9</v>
      </c>
      <c r="J13" s="41">
        <f t="shared" si="1"/>
        <v>53</v>
      </c>
      <c r="K13" s="80"/>
      <c r="L13" s="15">
        <v>55</v>
      </c>
      <c r="M13" s="15">
        <v>2</v>
      </c>
      <c r="N13" s="15">
        <v>0</v>
      </c>
      <c r="O13" s="15">
        <v>20</v>
      </c>
      <c r="P13" s="41">
        <f t="shared" si="2"/>
        <v>77</v>
      </c>
      <c r="Q13" s="15">
        <v>17</v>
      </c>
      <c r="R13" s="41">
        <f t="shared" si="3"/>
        <v>94</v>
      </c>
      <c r="S13" s="80"/>
    </row>
    <row r="14" spans="1:19" ht="14.25" customHeight="1" x14ac:dyDescent="0.3">
      <c r="A14" t="s">
        <v>202</v>
      </c>
      <c r="B14" s="60" t="s">
        <v>203</v>
      </c>
      <c r="C14" t="s">
        <v>195</v>
      </c>
      <c r="D14" s="15">
        <v>96</v>
      </c>
      <c r="E14" s="15">
        <v>0</v>
      </c>
      <c r="F14" s="15">
        <v>0</v>
      </c>
      <c r="G14" s="15">
        <v>99</v>
      </c>
      <c r="H14" s="41">
        <f t="shared" si="0"/>
        <v>195</v>
      </c>
      <c r="I14" s="15">
        <v>0</v>
      </c>
      <c r="J14" s="41">
        <f t="shared" si="1"/>
        <v>195</v>
      </c>
      <c r="K14" s="80"/>
      <c r="L14" s="15">
        <v>40</v>
      </c>
      <c r="M14" s="15">
        <v>0</v>
      </c>
      <c r="N14" s="15">
        <v>0</v>
      </c>
      <c r="O14" s="15">
        <v>33</v>
      </c>
      <c r="P14" s="41">
        <f t="shared" si="2"/>
        <v>73</v>
      </c>
      <c r="Q14" s="15">
        <v>0</v>
      </c>
      <c r="R14" s="41">
        <f t="shared" si="3"/>
        <v>73</v>
      </c>
      <c r="S14" s="80"/>
    </row>
    <row r="15" spans="1:19" ht="14.25" customHeight="1" x14ac:dyDescent="0.3">
      <c r="A15" t="s">
        <v>204</v>
      </c>
      <c r="B15" s="60" t="s">
        <v>205</v>
      </c>
      <c r="C15" t="s">
        <v>201</v>
      </c>
      <c r="D15" s="15">
        <v>0</v>
      </c>
      <c r="E15" s="15">
        <v>0</v>
      </c>
      <c r="F15" s="15">
        <v>0</v>
      </c>
      <c r="G15" s="15">
        <v>0</v>
      </c>
      <c r="H15" s="41">
        <f t="shared" si="0"/>
        <v>0</v>
      </c>
      <c r="I15" s="15">
        <v>6</v>
      </c>
      <c r="J15" s="41">
        <f t="shared" si="1"/>
        <v>6</v>
      </c>
      <c r="K15" s="80"/>
      <c r="L15" s="15">
        <v>0</v>
      </c>
      <c r="M15" s="15">
        <v>0</v>
      </c>
      <c r="N15" s="15">
        <v>0</v>
      </c>
      <c r="O15" s="15">
        <v>0</v>
      </c>
      <c r="P15" s="41">
        <f t="shared" si="2"/>
        <v>0</v>
      </c>
      <c r="Q15" s="15">
        <v>6</v>
      </c>
      <c r="R15" s="41">
        <f t="shared" si="3"/>
        <v>6</v>
      </c>
      <c r="S15" s="80"/>
    </row>
    <row r="16" spans="1:19" ht="14.25" customHeight="1" x14ac:dyDescent="0.3">
      <c r="A16" t="s">
        <v>206</v>
      </c>
      <c r="B16" s="60" t="s">
        <v>207</v>
      </c>
      <c r="C16" t="s">
        <v>195</v>
      </c>
      <c r="D16" s="15">
        <v>44</v>
      </c>
      <c r="E16" s="15">
        <v>0</v>
      </c>
      <c r="F16" s="15">
        <v>0</v>
      </c>
      <c r="G16" s="15">
        <v>53</v>
      </c>
      <c r="H16" s="41">
        <f t="shared" si="0"/>
        <v>97</v>
      </c>
      <c r="I16" s="15">
        <v>0</v>
      </c>
      <c r="J16" s="41">
        <f t="shared" si="1"/>
        <v>97</v>
      </c>
      <c r="K16" s="80"/>
      <c r="L16" s="15">
        <v>98</v>
      </c>
      <c r="M16" s="15">
        <v>0</v>
      </c>
      <c r="N16" s="15">
        <v>0</v>
      </c>
      <c r="O16" s="15">
        <v>32</v>
      </c>
      <c r="P16" s="41">
        <f t="shared" si="2"/>
        <v>130</v>
      </c>
      <c r="Q16" s="15">
        <v>0</v>
      </c>
      <c r="R16" s="41">
        <f t="shared" si="3"/>
        <v>130</v>
      </c>
      <c r="S16" s="80"/>
    </row>
    <row r="17" spans="1:19" ht="14.25" customHeight="1" x14ac:dyDescent="0.3">
      <c r="A17" t="s">
        <v>208</v>
      </c>
      <c r="B17" s="60" t="s">
        <v>209</v>
      </c>
      <c r="C17" t="s">
        <v>195</v>
      </c>
      <c r="D17" s="15">
        <v>483</v>
      </c>
      <c r="E17" s="15">
        <v>0</v>
      </c>
      <c r="F17" s="15">
        <v>0</v>
      </c>
      <c r="G17" s="15">
        <v>138</v>
      </c>
      <c r="H17" s="41">
        <f t="shared" si="0"/>
        <v>621</v>
      </c>
      <c r="I17" s="15">
        <v>0</v>
      </c>
      <c r="J17" s="41">
        <f t="shared" si="1"/>
        <v>621</v>
      </c>
      <c r="K17" s="80"/>
      <c r="L17" s="15">
        <v>213</v>
      </c>
      <c r="M17" s="15">
        <v>0</v>
      </c>
      <c r="N17" s="15">
        <v>0</v>
      </c>
      <c r="O17" s="15">
        <v>53</v>
      </c>
      <c r="P17" s="41">
        <f t="shared" si="2"/>
        <v>266</v>
      </c>
      <c r="Q17" s="15">
        <v>3</v>
      </c>
      <c r="R17" s="41">
        <f t="shared" si="3"/>
        <v>269</v>
      </c>
      <c r="S17" s="80"/>
    </row>
    <row r="18" spans="1:19" ht="14.25" customHeight="1" x14ac:dyDescent="0.3">
      <c r="A18" t="s">
        <v>210</v>
      </c>
      <c r="B18" s="60" t="s">
        <v>211</v>
      </c>
      <c r="C18" t="s">
        <v>212</v>
      </c>
      <c r="D18" s="15">
        <v>6</v>
      </c>
      <c r="E18" s="15">
        <v>0</v>
      </c>
      <c r="F18" s="15">
        <v>0</v>
      </c>
      <c r="G18" s="15">
        <v>9</v>
      </c>
      <c r="H18" s="41">
        <f t="shared" si="0"/>
        <v>15</v>
      </c>
      <c r="I18" s="15">
        <v>0</v>
      </c>
      <c r="J18" s="41">
        <f t="shared" si="1"/>
        <v>15</v>
      </c>
      <c r="K18" s="80"/>
      <c r="L18" s="15">
        <v>2</v>
      </c>
      <c r="M18" s="15">
        <v>0</v>
      </c>
      <c r="N18" s="15">
        <v>0</v>
      </c>
      <c r="O18" s="15">
        <v>9</v>
      </c>
      <c r="P18" s="41">
        <f t="shared" si="2"/>
        <v>11</v>
      </c>
      <c r="Q18" s="15">
        <v>0</v>
      </c>
      <c r="R18" s="41">
        <f t="shared" si="3"/>
        <v>11</v>
      </c>
      <c r="S18" s="80"/>
    </row>
    <row r="19" spans="1:19" ht="14.25" customHeight="1" x14ac:dyDescent="0.3">
      <c r="A19" t="s">
        <v>213</v>
      </c>
      <c r="B19" s="60" t="s">
        <v>214</v>
      </c>
      <c r="C19" t="s">
        <v>215</v>
      </c>
      <c r="D19" s="15">
        <v>111</v>
      </c>
      <c r="E19" s="15">
        <v>3</v>
      </c>
      <c r="F19" s="15">
        <v>0</v>
      </c>
      <c r="G19" s="15">
        <v>71</v>
      </c>
      <c r="H19" s="41">
        <f t="shared" si="0"/>
        <v>185</v>
      </c>
      <c r="I19" s="15">
        <v>5</v>
      </c>
      <c r="J19" s="41">
        <f t="shared" si="1"/>
        <v>190</v>
      </c>
      <c r="K19" s="80"/>
      <c r="L19" s="15">
        <v>132</v>
      </c>
      <c r="M19" s="15">
        <v>3</v>
      </c>
      <c r="N19" s="15">
        <v>0</v>
      </c>
      <c r="O19" s="15">
        <v>24</v>
      </c>
      <c r="P19" s="41">
        <f t="shared" si="2"/>
        <v>159</v>
      </c>
      <c r="Q19" s="15">
        <v>3</v>
      </c>
      <c r="R19" s="41">
        <f t="shared" si="3"/>
        <v>162</v>
      </c>
      <c r="S19" s="80"/>
    </row>
    <row r="20" spans="1:19" ht="14.25" customHeight="1" x14ac:dyDescent="0.3">
      <c r="A20" t="s">
        <v>218</v>
      </c>
      <c r="B20" s="60" t="s">
        <v>219</v>
      </c>
      <c r="C20" t="s">
        <v>212</v>
      </c>
      <c r="D20" s="15">
        <v>0</v>
      </c>
      <c r="E20" s="15">
        <v>0</v>
      </c>
      <c r="F20" s="15">
        <v>0</v>
      </c>
      <c r="G20" s="15">
        <v>63</v>
      </c>
      <c r="H20" s="41">
        <f t="shared" si="0"/>
        <v>63</v>
      </c>
      <c r="I20" s="15">
        <v>257</v>
      </c>
      <c r="J20" s="41">
        <f t="shared" si="1"/>
        <v>320</v>
      </c>
      <c r="K20" s="80"/>
      <c r="L20" s="15">
        <v>9</v>
      </c>
      <c r="M20" s="15">
        <v>0</v>
      </c>
      <c r="N20" s="15">
        <v>0</v>
      </c>
      <c r="O20" s="15">
        <v>18</v>
      </c>
      <c r="P20" s="41">
        <f t="shared" si="2"/>
        <v>27</v>
      </c>
      <c r="Q20" s="15">
        <v>119</v>
      </c>
      <c r="R20" s="41">
        <f t="shared" si="3"/>
        <v>146</v>
      </c>
      <c r="S20" s="80"/>
    </row>
    <row r="21" spans="1:19" ht="14.25" customHeight="1" x14ac:dyDescent="0.3">
      <c r="A21" t="s">
        <v>220</v>
      </c>
      <c r="B21" s="60" t="s">
        <v>221</v>
      </c>
      <c r="C21" t="s">
        <v>195</v>
      </c>
      <c r="D21" s="15">
        <v>129</v>
      </c>
      <c r="E21" s="15">
        <v>0</v>
      </c>
      <c r="F21" s="15">
        <v>16</v>
      </c>
      <c r="G21" s="15">
        <v>80</v>
      </c>
      <c r="H21" s="41">
        <f t="shared" si="0"/>
        <v>225</v>
      </c>
      <c r="I21" s="15">
        <v>377</v>
      </c>
      <c r="J21" s="41">
        <f t="shared" si="1"/>
        <v>602</v>
      </c>
      <c r="K21" s="80"/>
      <c r="L21" s="15">
        <v>97</v>
      </c>
      <c r="M21" s="15">
        <v>0</v>
      </c>
      <c r="N21" s="15">
        <v>0</v>
      </c>
      <c r="O21" s="15">
        <v>0</v>
      </c>
      <c r="P21" s="41">
        <f t="shared" si="2"/>
        <v>97</v>
      </c>
      <c r="Q21" s="15">
        <v>69</v>
      </c>
      <c r="R21" s="41">
        <f t="shared" si="3"/>
        <v>166</v>
      </c>
      <c r="S21" s="80"/>
    </row>
    <row r="22" spans="1:19" ht="14.25" customHeight="1" x14ac:dyDescent="0.3">
      <c r="A22" t="s">
        <v>222</v>
      </c>
      <c r="B22" s="60" t="s">
        <v>223</v>
      </c>
      <c r="C22" t="s">
        <v>201</v>
      </c>
      <c r="D22" s="15">
        <v>53</v>
      </c>
      <c r="E22" s="15">
        <v>2</v>
      </c>
      <c r="F22" s="15">
        <v>0</v>
      </c>
      <c r="G22" s="15">
        <v>21</v>
      </c>
      <c r="H22" s="41">
        <f t="shared" si="0"/>
        <v>76</v>
      </c>
      <c r="I22" s="15">
        <v>178</v>
      </c>
      <c r="J22" s="41">
        <f t="shared" si="1"/>
        <v>254</v>
      </c>
      <c r="K22" s="80"/>
      <c r="L22" s="15">
        <v>29</v>
      </c>
      <c r="M22" s="15">
        <v>2</v>
      </c>
      <c r="N22" s="15">
        <v>0</v>
      </c>
      <c r="O22" s="15">
        <v>10</v>
      </c>
      <c r="P22" s="41">
        <f t="shared" si="2"/>
        <v>41</v>
      </c>
      <c r="Q22" s="15">
        <v>0</v>
      </c>
      <c r="R22" s="41">
        <f t="shared" si="3"/>
        <v>41</v>
      </c>
      <c r="S22" s="80"/>
    </row>
    <row r="23" spans="1:19" ht="14.25" customHeight="1" x14ac:dyDescent="0.3">
      <c r="A23" t="s">
        <v>740</v>
      </c>
      <c r="B23" s="60" t="s">
        <v>741</v>
      </c>
      <c r="C23" t="s">
        <v>243</v>
      </c>
      <c r="D23" s="15">
        <v>28</v>
      </c>
      <c r="E23" s="15">
        <v>0</v>
      </c>
      <c r="F23" s="15">
        <v>0</v>
      </c>
      <c r="G23" s="15">
        <v>25</v>
      </c>
      <c r="H23" s="41">
        <f t="shared" si="0"/>
        <v>53</v>
      </c>
      <c r="I23" s="15">
        <v>0</v>
      </c>
      <c r="J23" s="41">
        <f t="shared" si="1"/>
        <v>53</v>
      </c>
      <c r="K23" s="80"/>
      <c r="L23" s="15">
        <v>31</v>
      </c>
      <c r="M23" s="15">
        <v>0</v>
      </c>
      <c r="N23" s="15">
        <v>0</v>
      </c>
      <c r="O23" s="15">
        <v>39</v>
      </c>
      <c r="P23" s="41">
        <f t="shared" si="2"/>
        <v>70</v>
      </c>
      <c r="Q23" s="15">
        <v>62</v>
      </c>
      <c r="R23" s="41">
        <f t="shared" si="3"/>
        <v>132</v>
      </c>
      <c r="S23" s="80"/>
    </row>
    <row r="24" spans="1:19" ht="14.25" customHeight="1" x14ac:dyDescent="0.3">
      <c r="A24" t="s">
        <v>224</v>
      </c>
      <c r="B24" s="60" t="s">
        <v>225</v>
      </c>
      <c r="C24" t="s">
        <v>212</v>
      </c>
      <c r="D24" s="15">
        <v>324</v>
      </c>
      <c r="E24" s="15">
        <v>1</v>
      </c>
      <c r="F24" s="15">
        <v>28</v>
      </c>
      <c r="G24" s="15">
        <v>105</v>
      </c>
      <c r="H24" s="41">
        <f t="shared" si="0"/>
        <v>458</v>
      </c>
      <c r="I24" s="15">
        <v>273</v>
      </c>
      <c r="J24" s="41">
        <f t="shared" si="1"/>
        <v>731</v>
      </c>
      <c r="K24" s="80"/>
      <c r="L24" s="15">
        <v>234</v>
      </c>
      <c r="M24" s="15">
        <v>1</v>
      </c>
      <c r="N24" s="15">
        <v>0</v>
      </c>
      <c r="O24" s="15">
        <v>79</v>
      </c>
      <c r="P24" s="41">
        <f t="shared" si="2"/>
        <v>314</v>
      </c>
      <c r="Q24" s="15">
        <v>180</v>
      </c>
      <c r="R24" s="41">
        <f t="shared" si="3"/>
        <v>494</v>
      </c>
      <c r="S24" s="80"/>
    </row>
    <row r="25" spans="1:19" ht="14.25" customHeight="1" x14ac:dyDescent="0.3">
      <c r="A25" t="s">
        <v>226</v>
      </c>
      <c r="B25" s="60" t="s">
        <v>227</v>
      </c>
      <c r="C25" t="s">
        <v>228</v>
      </c>
      <c r="D25" s="15">
        <v>94</v>
      </c>
      <c r="E25" s="15">
        <v>56</v>
      </c>
      <c r="F25" s="15">
        <v>0</v>
      </c>
      <c r="G25" s="15">
        <v>44</v>
      </c>
      <c r="H25" s="41">
        <f t="shared" si="0"/>
        <v>194</v>
      </c>
      <c r="I25" s="15">
        <v>659</v>
      </c>
      <c r="J25" s="41">
        <f t="shared" si="1"/>
        <v>853</v>
      </c>
      <c r="K25" s="80"/>
      <c r="L25" s="15">
        <v>256</v>
      </c>
      <c r="M25" s="15">
        <v>37</v>
      </c>
      <c r="N25" s="15">
        <v>0</v>
      </c>
      <c r="O25" s="15">
        <v>42</v>
      </c>
      <c r="P25" s="41">
        <f t="shared" si="2"/>
        <v>335</v>
      </c>
      <c r="Q25" s="15">
        <v>35</v>
      </c>
      <c r="R25" s="41">
        <f t="shared" si="3"/>
        <v>370</v>
      </c>
      <c r="S25" s="80"/>
    </row>
    <row r="26" spans="1:19" ht="14.25" customHeight="1" x14ac:dyDescent="0.3">
      <c r="A26" t="s">
        <v>229</v>
      </c>
      <c r="B26" s="60" t="s">
        <v>230</v>
      </c>
      <c r="C26" t="s">
        <v>201</v>
      </c>
      <c r="D26" s="15">
        <v>72</v>
      </c>
      <c r="E26" s="15">
        <v>4</v>
      </c>
      <c r="F26" s="15">
        <v>0</v>
      </c>
      <c r="G26" s="15">
        <v>27</v>
      </c>
      <c r="H26" s="41">
        <f t="shared" si="0"/>
        <v>103</v>
      </c>
      <c r="I26" s="15">
        <v>0</v>
      </c>
      <c r="J26" s="41">
        <f t="shared" si="1"/>
        <v>103</v>
      </c>
      <c r="K26" s="80"/>
      <c r="L26" s="15">
        <v>51</v>
      </c>
      <c r="M26" s="15">
        <v>4</v>
      </c>
      <c r="N26" s="15">
        <v>0</v>
      </c>
      <c r="O26" s="15">
        <v>3</v>
      </c>
      <c r="P26" s="41">
        <f t="shared" si="2"/>
        <v>58</v>
      </c>
      <c r="Q26" s="15">
        <v>0</v>
      </c>
      <c r="R26" s="41">
        <f t="shared" si="3"/>
        <v>58</v>
      </c>
      <c r="S26" s="80"/>
    </row>
    <row r="27" spans="1:19" ht="14.25" customHeight="1" x14ac:dyDescent="0.3">
      <c r="A27" t="s">
        <v>231</v>
      </c>
      <c r="B27" s="60" t="s">
        <v>232</v>
      </c>
      <c r="C27" t="s">
        <v>198</v>
      </c>
      <c r="D27" s="15">
        <v>94</v>
      </c>
      <c r="E27" s="15">
        <v>0</v>
      </c>
      <c r="F27" s="15">
        <v>0</v>
      </c>
      <c r="G27" s="15">
        <v>0</v>
      </c>
      <c r="H27" s="41">
        <f t="shared" si="0"/>
        <v>94</v>
      </c>
      <c r="I27" s="15">
        <v>185</v>
      </c>
      <c r="J27" s="41">
        <f t="shared" si="1"/>
        <v>279</v>
      </c>
      <c r="K27" s="80"/>
      <c r="L27" s="15">
        <v>174</v>
      </c>
      <c r="M27" s="15">
        <v>0</v>
      </c>
      <c r="N27" s="15">
        <v>0</v>
      </c>
      <c r="O27" s="15">
        <v>0</v>
      </c>
      <c r="P27" s="41">
        <f t="shared" si="2"/>
        <v>174</v>
      </c>
      <c r="Q27" s="15">
        <v>37</v>
      </c>
      <c r="R27" s="41">
        <f t="shared" si="3"/>
        <v>211</v>
      </c>
      <c r="S27" s="80"/>
    </row>
    <row r="28" spans="1:19" ht="14.25" customHeight="1" x14ac:dyDescent="0.3">
      <c r="A28" t="s">
        <v>233</v>
      </c>
      <c r="B28" s="60" t="s">
        <v>234</v>
      </c>
      <c r="C28" t="s">
        <v>198</v>
      </c>
      <c r="D28" s="15">
        <v>48</v>
      </c>
      <c r="E28" s="15">
        <v>0</v>
      </c>
      <c r="F28" s="15">
        <v>0</v>
      </c>
      <c r="G28" s="15">
        <v>5</v>
      </c>
      <c r="H28" s="41">
        <f t="shared" si="0"/>
        <v>53</v>
      </c>
      <c r="I28" s="15">
        <v>0</v>
      </c>
      <c r="J28" s="41">
        <f t="shared" si="1"/>
        <v>53</v>
      </c>
      <c r="K28" s="80"/>
      <c r="L28" s="15">
        <v>88</v>
      </c>
      <c r="M28" s="15">
        <v>0</v>
      </c>
      <c r="N28" s="15">
        <v>0</v>
      </c>
      <c r="O28" s="15">
        <v>5</v>
      </c>
      <c r="P28" s="41">
        <f t="shared" si="2"/>
        <v>93</v>
      </c>
      <c r="Q28" s="15">
        <v>9</v>
      </c>
      <c r="R28" s="41">
        <f t="shared" si="3"/>
        <v>102</v>
      </c>
      <c r="S28" s="80"/>
    </row>
    <row r="29" spans="1:19" ht="14.25" customHeight="1" x14ac:dyDescent="0.3">
      <c r="A29" t="s">
        <v>235</v>
      </c>
      <c r="B29" s="60" t="s">
        <v>236</v>
      </c>
      <c r="C29" t="s">
        <v>201</v>
      </c>
      <c r="D29" s="15">
        <v>14</v>
      </c>
      <c r="E29" s="15">
        <v>0</v>
      </c>
      <c r="F29" s="15">
        <v>0</v>
      </c>
      <c r="G29" s="15">
        <v>5</v>
      </c>
      <c r="H29" s="41">
        <f t="shared" si="0"/>
        <v>19</v>
      </c>
      <c r="I29" s="15">
        <v>8</v>
      </c>
      <c r="J29" s="41">
        <f t="shared" si="1"/>
        <v>27</v>
      </c>
      <c r="K29" s="80"/>
      <c r="L29" s="15">
        <v>81</v>
      </c>
      <c r="M29" s="15">
        <v>0</v>
      </c>
      <c r="N29" s="15">
        <v>0</v>
      </c>
      <c r="O29" s="15">
        <v>0</v>
      </c>
      <c r="P29" s="41">
        <f t="shared" si="2"/>
        <v>81</v>
      </c>
      <c r="Q29" s="15">
        <v>49</v>
      </c>
      <c r="R29" s="41">
        <f t="shared" si="3"/>
        <v>130</v>
      </c>
      <c r="S29" s="80"/>
    </row>
    <row r="30" spans="1:19" ht="14.25" customHeight="1" x14ac:dyDescent="0.3">
      <c r="A30" t="s">
        <v>237</v>
      </c>
      <c r="B30" s="60" t="s">
        <v>238</v>
      </c>
      <c r="C30" t="s">
        <v>198</v>
      </c>
      <c r="D30" s="15">
        <v>33</v>
      </c>
      <c r="E30" s="15">
        <v>2</v>
      </c>
      <c r="F30" s="15">
        <v>0</v>
      </c>
      <c r="G30" s="15">
        <v>14</v>
      </c>
      <c r="H30" s="41">
        <f t="shared" si="0"/>
        <v>49</v>
      </c>
      <c r="I30" s="15">
        <v>0</v>
      </c>
      <c r="J30" s="41">
        <f t="shared" si="1"/>
        <v>49</v>
      </c>
      <c r="K30" s="80"/>
      <c r="L30" s="15">
        <v>124</v>
      </c>
      <c r="M30" s="15">
        <v>2</v>
      </c>
      <c r="N30" s="15">
        <v>0</v>
      </c>
      <c r="O30" s="15">
        <v>21</v>
      </c>
      <c r="P30" s="41">
        <f t="shared" si="2"/>
        <v>147</v>
      </c>
      <c r="Q30" s="15">
        <v>0</v>
      </c>
      <c r="R30" s="41">
        <f t="shared" si="3"/>
        <v>147</v>
      </c>
      <c r="S30" s="80"/>
    </row>
    <row r="31" spans="1:19" ht="14.25" customHeight="1" x14ac:dyDescent="0.3">
      <c r="A31" t="s">
        <v>239</v>
      </c>
      <c r="B31" s="60" t="s">
        <v>240</v>
      </c>
      <c r="C31" t="s">
        <v>201</v>
      </c>
      <c r="D31" s="15">
        <v>56</v>
      </c>
      <c r="E31" s="15">
        <v>0</v>
      </c>
      <c r="F31" s="15">
        <v>0</v>
      </c>
      <c r="G31" s="15">
        <v>23</v>
      </c>
      <c r="H31" s="41">
        <f t="shared" si="0"/>
        <v>79</v>
      </c>
      <c r="I31" s="15">
        <v>0</v>
      </c>
      <c r="J31" s="41">
        <f t="shared" si="1"/>
        <v>79</v>
      </c>
      <c r="K31" s="80"/>
      <c r="L31" s="15">
        <v>80</v>
      </c>
      <c r="M31" s="15">
        <v>0</v>
      </c>
      <c r="N31" s="15">
        <v>0</v>
      </c>
      <c r="O31" s="15">
        <v>21</v>
      </c>
      <c r="P31" s="41">
        <f t="shared" si="2"/>
        <v>101</v>
      </c>
      <c r="Q31" s="15">
        <v>39</v>
      </c>
      <c r="R31" s="41">
        <f t="shared" si="3"/>
        <v>140</v>
      </c>
      <c r="S31" s="80"/>
    </row>
    <row r="32" spans="1:19" ht="14.25" customHeight="1" x14ac:dyDescent="0.3">
      <c r="A32" t="s">
        <v>827</v>
      </c>
      <c r="B32" s="60" t="s">
        <v>828</v>
      </c>
      <c r="C32" t="s">
        <v>243</v>
      </c>
      <c r="D32" s="15">
        <v>0</v>
      </c>
      <c r="E32" s="15">
        <v>0</v>
      </c>
      <c r="F32" s="15">
        <v>0</v>
      </c>
      <c r="G32" s="15">
        <v>0</v>
      </c>
      <c r="H32" s="41">
        <f t="shared" si="0"/>
        <v>0</v>
      </c>
      <c r="I32" s="15">
        <v>0</v>
      </c>
      <c r="J32" s="41">
        <f t="shared" si="1"/>
        <v>0</v>
      </c>
      <c r="K32" s="80"/>
      <c r="L32" s="15">
        <v>0</v>
      </c>
      <c r="M32" s="15">
        <v>0</v>
      </c>
      <c r="N32" s="15">
        <v>0</v>
      </c>
      <c r="O32" s="15">
        <v>1</v>
      </c>
      <c r="P32" s="41">
        <f t="shared" si="2"/>
        <v>1</v>
      </c>
      <c r="Q32" s="15">
        <v>0</v>
      </c>
      <c r="R32" s="41">
        <f t="shared" si="3"/>
        <v>1</v>
      </c>
      <c r="S32" s="80"/>
    </row>
    <row r="33" spans="1:19" ht="14.25" customHeight="1" x14ac:dyDescent="0.3">
      <c r="A33" t="s">
        <v>244</v>
      </c>
      <c r="B33" s="60" t="s">
        <v>245</v>
      </c>
      <c r="C33" t="s">
        <v>195</v>
      </c>
      <c r="D33" s="15">
        <v>139</v>
      </c>
      <c r="E33" s="15">
        <v>0</v>
      </c>
      <c r="F33" s="15">
        <v>0</v>
      </c>
      <c r="G33" s="15">
        <v>81</v>
      </c>
      <c r="H33" s="41">
        <f t="shared" si="0"/>
        <v>220</v>
      </c>
      <c r="I33" s="15">
        <v>0</v>
      </c>
      <c r="J33" s="41">
        <f t="shared" si="1"/>
        <v>220</v>
      </c>
      <c r="K33" s="80"/>
      <c r="L33" s="15">
        <v>33</v>
      </c>
      <c r="M33" s="15">
        <v>5</v>
      </c>
      <c r="N33" s="15">
        <v>0</v>
      </c>
      <c r="O33" s="15">
        <v>68</v>
      </c>
      <c r="P33" s="41">
        <f t="shared" si="2"/>
        <v>106</v>
      </c>
      <c r="Q33" s="15">
        <v>4</v>
      </c>
      <c r="R33" s="41">
        <f t="shared" si="3"/>
        <v>110</v>
      </c>
      <c r="S33" s="80"/>
    </row>
    <row r="34" spans="1:19" ht="14.25" customHeight="1" x14ac:dyDescent="0.3">
      <c r="A34" t="s">
        <v>246</v>
      </c>
      <c r="B34" s="60" t="s">
        <v>247</v>
      </c>
      <c r="C34" t="s">
        <v>215</v>
      </c>
      <c r="D34" s="15">
        <v>65</v>
      </c>
      <c r="E34" s="15">
        <v>4</v>
      </c>
      <c r="F34" s="15">
        <v>0</v>
      </c>
      <c r="G34" s="15">
        <v>7</v>
      </c>
      <c r="H34" s="41">
        <f t="shared" si="0"/>
        <v>76</v>
      </c>
      <c r="I34" s="15">
        <v>47</v>
      </c>
      <c r="J34" s="41">
        <f t="shared" si="1"/>
        <v>123</v>
      </c>
      <c r="K34" s="80"/>
      <c r="L34" s="15">
        <v>225</v>
      </c>
      <c r="M34" s="15">
        <v>3</v>
      </c>
      <c r="N34" s="15">
        <v>0</v>
      </c>
      <c r="O34" s="15">
        <v>43</v>
      </c>
      <c r="P34" s="41">
        <f t="shared" si="2"/>
        <v>271</v>
      </c>
      <c r="Q34" s="15">
        <v>22</v>
      </c>
      <c r="R34" s="41">
        <f t="shared" si="3"/>
        <v>293</v>
      </c>
      <c r="S34" s="80"/>
    </row>
    <row r="35" spans="1:19" ht="14.25" customHeight="1" x14ac:dyDescent="0.3">
      <c r="A35" t="s">
        <v>248</v>
      </c>
      <c r="B35" s="60" t="s">
        <v>249</v>
      </c>
      <c r="C35" t="s">
        <v>212</v>
      </c>
      <c r="D35" s="15">
        <v>119</v>
      </c>
      <c r="E35" s="15">
        <v>0</v>
      </c>
      <c r="F35" s="15">
        <v>0</v>
      </c>
      <c r="G35" s="15">
        <v>29</v>
      </c>
      <c r="H35" s="41">
        <f t="shared" si="0"/>
        <v>148</v>
      </c>
      <c r="I35" s="15">
        <v>0</v>
      </c>
      <c r="J35" s="41">
        <f t="shared" si="1"/>
        <v>148</v>
      </c>
      <c r="K35" s="80"/>
      <c r="L35" s="15">
        <v>104</v>
      </c>
      <c r="M35" s="15">
        <v>0</v>
      </c>
      <c r="N35" s="15">
        <v>0</v>
      </c>
      <c r="O35" s="15">
        <v>15</v>
      </c>
      <c r="P35" s="41">
        <f t="shared" si="2"/>
        <v>119</v>
      </c>
      <c r="Q35" s="15">
        <v>0</v>
      </c>
      <c r="R35" s="41">
        <f t="shared" si="3"/>
        <v>119</v>
      </c>
      <c r="S35" s="80"/>
    </row>
    <row r="36" spans="1:19" ht="14.25" customHeight="1" x14ac:dyDescent="0.3">
      <c r="A36" t="s">
        <v>742</v>
      </c>
      <c r="B36" s="60" t="s">
        <v>743</v>
      </c>
      <c r="C36" t="s">
        <v>212</v>
      </c>
      <c r="D36" s="15">
        <v>109</v>
      </c>
      <c r="E36" s="15">
        <v>0</v>
      </c>
      <c r="F36" s="15">
        <v>0</v>
      </c>
      <c r="G36" s="15">
        <v>4</v>
      </c>
      <c r="H36" s="41">
        <f t="shared" si="0"/>
        <v>113</v>
      </c>
      <c r="I36" s="15">
        <v>0</v>
      </c>
      <c r="J36" s="41">
        <f t="shared" si="1"/>
        <v>113</v>
      </c>
      <c r="K36" s="80"/>
      <c r="L36" s="15">
        <v>99</v>
      </c>
      <c r="M36" s="15">
        <v>3</v>
      </c>
      <c r="N36" s="15">
        <v>0</v>
      </c>
      <c r="O36" s="15">
        <v>4</v>
      </c>
      <c r="P36" s="41">
        <f t="shared" si="2"/>
        <v>106</v>
      </c>
      <c r="Q36" s="15">
        <v>0</v>
      </c>
      <c r="R36" s="41">
        <f t="shared" si="3"/>
        <v>106</v>
      </c>
      <c r="S36" s="80"/>
    </row>
    <row r="37" spans="1:19" ht="14.25" customHeight="1" x14ac:dyDescent="0.3">
      <c r="A37" t="s">
        <v>250</v>
      </c>
      <c r="B37" s="60" t="s">
        <v>251</v>
      </c>
      <c r="C37" t="s">
        <v>212</v>
      </c>
      <c r="D37" s="15">
        <v>0</v>
      </c>
      <c r="E37" s="15">
        <v>0</v>
      </c>
      <c r="F37" s="15">
        <v>0</v>
      </c>
      <c r="G37" s="15">
        <v>0</v>
      </c>
      <c r="H37" s="41">
        <f t="shared" si="0"/>
        <v>0</v>
      </c>
      <c r="I37" s="15">
        <v>0</v>
      </c>
      <c r="J37" s="41">
        <f t="shared" si="1"/>
        <v>0</v>
      </c>
      <c r="K37" s="80"/>
      <c r="L37" s="15">
        <v>6</v>
      </c>
      <c r="M37" s="15">
        <v>0</v>
      </c>
      <c r="N37" s="15">
        <v>0</v>
      </c>
      <c r="O37" s="15">
        <v>18</v>
      </c>
      <c r="P37" s="41">
        <f t="shared" si="2"/>
        <v>24</v>
      </c>
      <c r="Q37" s="15">
        <v>0</v>
      </c>
      <c r="R37" s="41">
        <f t="shared" si="3"/>
        <v>24</v>
      </c>
      <c r="S37" s="80"/>
    </row>
    <row r="38" spans="1:19" ht="14.25" customHeight="1" x14ac:dyDescent="0.3">
      <c r="A38" t="s">
        <v>252</v>
      </c>
      <c r="B38" s="60" t="s">
        <v>253</v>
      </c>
      <c r="C38" t="s">
        <v>195</v>
      </c>
      <c r="D38" s="15">
        <v>0</v>
      </c>
      <c r="E38" s="15">
        <v>6</v>
      </c>
      <c r="F38" s="15">
        <v>0</v>
      </c>
      <c r="G38" s="15">
        <v>30</v>
      </c>
      <c r="H38" s="41">
        <f t="shared" si="0"/>
        <v>36</v>
      </c>
      <c r="I38" s="15">
        <v>0</v>
      </c>
      <c r="J38" s="41">
        <f t="shared" si="1"/>
        <v>36</v>
      </c>
      <c r="K38" s="80"/>
      <c r="L38" s="15">
        <v>0</v>
      </c>
      <c r="M38" s="15">
        <v>0</v>
      </c>
      <c r="N38" s="15">
        <v>0</v>
      </c>
      <c r="O38" s="15">
        <v>0</v>
      </c>
      <c r="P38" s="41">
        <f t="shared" si="2"/>
        <v>0</v>
      </c>
      <c r="Q38" s="15">
        <v>0</v>
      </c>
      <c r="R38" s="41">
        <f t="shared" si="3"/>
        <v>0</v>
      </c>
      <c r="S38" s="80"/>
    </row>
    <row r="39" spans="1:19" ht="14.25" customHeight="1" x14ac:dyDescent="0.3">
      <c r="A39" t="s">
        <v>254</v>
      </c>
      <c r="B39" s="60" t="s">
        <v>255</v>
      </c>
      <c r="C39" t="s">
        <v>243</v>
      </c>
      <c r="D39" s="15">
        <v>191</v>
      </c>
      <c r="E39" s="15">
        <v>53</v>
      </c>
      <c r="F39" s="15">
        <v>15</v>
      </c>
      <c r="G39" s="15">
        <v>65</v>
      </c>
      <c r="H39" s="41">
        <f t="shared" si="0"/>
        <v>324</v>
      </c>
      <c r="I39" s="15">
        <v>572</v>
      </c>
      <c r="J39" s="41">
        <f t="shared" si="1"/>
        <v>896</v>
      </c>
      <c r="K39" s="80"/>
      <c r="L39" s="15">
        <v>94</v>
      </c>
      <c r="M39" s="15">
        <v>1</v>
      </c>
      <c r="N39" s="15">
        <v>0</v>
      </c>
      <c r="O39" s="15">
        <v>27</v>
      </c>
      <c r="P39" s="41">
        <f t="shared" si="2"/>
        <v>122</v>
      </c>
      <c r="Q39" s="15">
        <v>39</v>
      </c>
      <c r="R39" s="41">
        <f t="shared" si="3"/>
        <v>161</v>
      </c>
      <c r="S39" s="80"/>
    </row>
    <row r="40" spans="1:19" ht="14.25" customHeight="1" x14ac:dyDescent="0.3">
      <c r="A40" t="s">
        <v>744</v>
      </c>
      <c r="B40" s="60" t="s">
        <v>745</v>
      </c>
      <c r="C40" t="s">
        <v>212</v>
      </c>
      <c r="D40" s="15">
        <v>20</v>
      </c>
      <c r="E40" s="15">
        <v>0</v>
      </c>
      <c r="F40" s="15">
        <v>0</v>
      </c>
      <c r="G40" s="15">
        <v>0</v>
      </c>
      <c r="H40" s="41">
        <f t="shared" si="0"/>
        <v>20</v>
      </c>
      <c r="I40" s="15">
        <v>0</v>
      </c>
      <c r="J40" s="41">
        <f t="shared" si="1"/>
        <v>20</v>
      </c>
      <c r="K40" s="80"/>
      <c r="L40" s="15">
        <v>30</v>
      </c>
      <c r="M40" s="15">
        <v>0</v>
      </c>
      <c r="N40" s="15">
        <v>0</v>
      </c>
      <c r="O40" s="15">
        <v>0</v>
      </c>
      <c r="P40" s="41">
        <f t="shared" si="2"/>
        <v>30</v>
      </c>
      <c r="Q40" s="15">
        <v>0</v>
      </c>
      <c r="R40" s="41">
        <f t="shared" si="3"/>
        <v>30</v>
      </c>
      <c r="S40" s="80"/>
    </row>
    <row r="41" spans="1:19" ht="14.25" customHeight="1" x14ac:dyDescent="0.3">
      <c r="A41" t="s">
        <v>256</v>
      </c>
      <c r="B41" s="60" t="s">
        <v>257</v>
      </c>
      <c r="C41" t="s">
        <v>228</v>
      </c>
      <c r="D41" s="15">
        <v>18</v>
      </c>
      <c r="E41" s="15">
        <v>0</v>
      </c>
      <c r="F41" s="15">
        <v>0</v>
      </c>
      <c r="G41" s="15">
        <v>11</v>
      </c>
      <c r="H41" s="41">
        <f t="shared" si="0"/>
        <v>29</v>
      </c>
      <c r="I41" s="15">
        <v>0</v>
      </c>
      <c r="J41" s="41">
        <f t="shared" si="1"/>
        <v>29</v>
      </c>
      <c r="K41" s="80"/>
      <c r="L41" s="15">
        <v>0</v>
      </c>
      <c r="M41" s="15">
        <v>14</v>
      </c>
      <c r="N41" s="15">
        <v>0</v>
      </c>
      <c r="O41" s="15">
        <v>15</v>
      </c>
      <c r="P41" s="41">
        <f t="shared" si="2"/>
        <v>29</v>
      </c>
      <c r="Q41" s="15">
        <v>0</v>
      </c>
      <c r="R41" s="41">
        <f t="shared" si="3"/>
        <v>29</v>
      </c>
      <c r="S41" s="80"/>
    </row>
    <row r="42" spans="1:19" ht="14.25" customHeight="1" x14ac:dyDescent="0.3">
      <c r="A42" t="s">
        <v>258</v>
      </c>
      <c r="B42" s="60" t="s">
        <v>259</v>
      </c>
      <c r="C42" t="s">
        <v>212</v>
      </c>
      <c r="D42" s="15">
        <v>0</v>
      </c>
      <c r="E42" s="15">
        <v>0</v>
      </c>
      <c r="F42" s="15">
        <v>0</v>
      </c>
      <c r="G42" s="15">
        <v>5</v>
      </c>
      <c r="H42" s="41">
        <f t="shared" si="0"/>
        <v>5</v>
      </c>
      <c r="I42" s="15">
        <v>0</v>
      </c>
      <c r="J42" s="41">
        <f t="shared" si="1"/>
        <v>5</v>
      </c>
      <c r="K42" s="80"/>
      <c r="L42" s="15">
        <v>35</v>
      </c>
      <c r="M42" s="15">
        <v>0</v>
      </c>
      <c r="N42" s="15">
        <v>0</v>
      </c>
      <c r="O42" s="15">
        <v>11</v>
      </c>
      <c r="P42" s="41">
        <f t="shared" si="2"/>
        <v>46</v>
      </c>
      <c r="Q42" s="15">
        <v>0</v>
      </c>
      <c r="R42" s="41">
        <f t="shared" si="3"/>
        <v>46</v>
      </c>
      <c r="S42" s="80"/>
    </row>
    <row r="43" spans="1:19" ht="14.25" customHeight="1" x14ac:dyDescent="0.3">
      <c r="A43" t="s">
        <v>260</v>
      </c>
      <c r="B43" s="60" t="s">
        <v>261</v>
      </c>
      <c r="C43" t="s">
        <v>201</v>
      </c>
      <c r="D43" s="15">
        <v>0</v>
      </c>
      <c r="E43" s="15">
        <v>0</v>
      </c>
      <c r="F43" s="15">
        <v>0</v>
      </c>
      <c r="G43" s="15">
        <v>0</v>
      </c>
      <c r="H43" s="41">
        <f t="shared" si="0"/>
        <v>0</v>
      </c>
      <c r="I43" s="15">
        <v>0</v>
      </c>
      <c r="J43" s="41">
        <f t="shared" si="1"/>
        <v>0</v>
      </c>
      <c r="K43" s="80"/>
      <c r="L43" s="15">
        <v>0</v>
      </c>
      <c r="M43" s="15">
        <v>0</v>
      </c>
      <c r="N43" s="15">
        <v>0</v>
      </c>
      <c r="O43" s="15">
        <v>15</v>
      </c>
      <c r="P43" s="41">
        <f t="shared" si="2"/>
        <v>15</v>
      </c>
      <c r="Q43" s="15">
        <v>8</v>
      </c>
      <c r="R43" s="41">
        <f t="shared" si="3"/>
        <v>23</v>
      </c>
      <c r="S43" s="80"/>
    </row>
    <row r="44" spans="1:19" ht="14.25" customHeight="1" x14ac:dyDescent="0.3">
      <c r="A44" t="s">
        <v>264</v>
      </c>
      <c r="B44" s="60" t="s">
        <v>265</v>
      </c>
      <c r="C44" t="s">
        <v>198</v>
      </c>
      <c r="D44" s="15">
        <v>57</v>
      </c>
      <c r="E44" s="15">
        <v>0</v>
      </c>
      <c r="F44" s="15">
        <v>0</v>
      </c>
      <c r="G44" s="15">
        <v>55</v>
      </c>
      <c r="H44" s="41">
        <f t="shared" si="0"/>
        <v>112</v>
      </c>
      <c r="I44" s="15">
        <v>49</v>
      </c>
      <c r="J44" s="41">
        <f t="shared" si="1"/>
        <v>161</v>
      </c>
      <c r="K44" s="80"/>
      <c r="L44" s="15">
        <v>126</v>
      </c>
      <c r="M44" s="15">
        <v>0</v>
      </c>
      <c r="N44" s="15">
        <v>0</v>
      </c>
      <c r="O44" s="15">
        <v>10</v>
      </c>
      <c r="P44" s="41">
        <f t="shared" si="2"/>
        <v>136</v>
      </c>
      <c r="Q44" s="15">
        <v>81</v>
      </c>
      <c r="R44" s="41">
        <f t="shared" si="3"/>
        <v>217</v>
      </c>
      <c r="S44" s="80"/>
    </row>
    <row r="45" spans="1:19" ht="14.25" customHeight="1" x14ac:dyDescent="0.3">
      <c r="A45" t="s">
        <v>266</v>
      </c>
      <c r="B45" s="60" t="s">
        <v>267</v>
      </c>
      <c r="C45" t="s">
        <v>198</v>
      </c>
      <c r="D45" s="15">
        <v>6</v>
      </c>
      <c r="E45" s="15">
        <v>0</v>
      </c>
      <c r="F45" s="15">
        <v>0</v>
      </c>
      <c r="G45" s="15">
        <v>20</v>
      </c>
      <c r="H45" s="41">
        <f t="shared" si="0"/>
        <v>26</v>
      </c>
      <c r="I45" s="15">
        <v>0</v>
      </c>
      <c r="J45" s="41">
        <f t="shared" si="1"/>
        <v>26</v>
      </c>
      <c r="K45" s="80"/>
      <c r="L45" s="15">
        <v>121</v>
      </c>
      <c r="M45" s="15">
        <v>0</v>
      </c>
      <c r="N45" s="15">
        <v>0</v>
      </c>
      <c r="O45" s="15">
        <v>21</v>
      </c>
      <c r="P45" s="41">
        <f t="shared" si="2"/>
        <v>142</v>
      </c>
      <c r="Q45" s="15">
        <v>0</v>
      </c>
      <c r="R45" s="41">
        <f t="shared" si="3"/>
        <v>142</v>
      </c>
      <c r="S45" s="80"/>
    </row>
    <row r="46" spans="1:19" ht="14.25" customHeight="1" x14ac:dyDescent="0.3">
      <c r="A46" t="s">
        <v>268</v>
      </c>
      <c r="B46" s="60" t="s">
        <v>269</v>
      </c>
      <c r="C46" t="s">
        <v>215</v>
      </c>
      <c r="D46" s="15">
        <v>100</v>
      </c>
      <c r="E46" s="15">
        <v>0</v>
      </c>
      <c r="F46" s="15">
        <v>0</v>
      </c>
      <c r="G46" s="15">
        <v>30</v>
      </c>
      <c r="H46" s="41">
        <f t="shared" si="0"/>
        <v>130</v>
      </c>
      <c r="I46" s="15">
        <v>0</v>
      </c>
      <c r="J46" s="41">
        <f t="shared" si="1"/>
        <v>130</v>
      </c>
      <c r="K46" s="80"/>
      <c r="L46" s="15">
        <v>64</v>
      </c>
      <c r="M46" s="15">
        <v>0</v>
      </c>
      <c r="N46" s="15">
        <v>0</v>
      </c>
      <c r="O46" s="15">
        <v>12</v>
      </c>
      <c r="P46" s="41">
        <f t="shared" si="2"/>
        <v>76</v>
      </c>
      <c r="Q46" s="15">
        <v>0</v>
      </c>
      <c r="R46" s="41">
        <f t="shared" si="3"/>
        <v>76</v>
      </c>
      <c r="S46" s="80"/>
    </row>
    <row r="47" spans="1:19" ht="14.25" customHeight="1" x14ac:dyDescent="0.3">
      <c r="A47" t="s">
        <v>270</v>
      </c>
      <c r="B47" s="60" t="s">
        <v>271</v>
      </c>
      <c r="C47" t="s">
        <v>212</v>
      </c>
      <c r="D47" s="15">
        <v>48</v>
      </c>
      <c r="E47" s="15">
        <v>0</v>
      </c>
      <c r="F47" s="15">
        <v>0</v>
      </c>
      <c r="G47" s="15">
        <v>50</v>
      </c>
      <c r="H47" s="41">
        <f t="shared" si="0"/>
        <v>98</v>
      </c>
      <c r="I47" s="15">
        <v>0</v>
      </c>
      <c r="J47" s="41">
        <f t="shared" si="1"/>
        <v>98</v>
      </c>
      <c r="K47" s="80"/>
      <c r="L47" s="15">
        <v>86</v>
      </c>
      <c r="M47" s="15">
        <v>2</v>
      </c>
      <c r="N47" s="15">
        <v>0</v>
      </c>
      <c r="O47" s="15">
        <v>64</v>
      </c>
      <c r="P47" s="41">
        <f t="shared" si="2"/>
        <v>152</v>
      </c>
      <c r="Q47" s="15">
        <v>0</v>
      </c>
      <c r="R47" s="41">
        <f t="shared" si="3"/>
        <v>152</v>
      </c>
      <c r="S47" s="80"/>
    </row>
    <row r="48" spans="1:19" ht="14.25" customHeight="1" x14ac:dyDescent="0.3">
      <c r="A48" t="s">
        <v>272</v>
      </c>
      <c r="B48" s="60" t="s">
        <v>273</v>
      </c>
      <c r="C48" t="s">
        <v>228</v>
      </c>
      <c r="D48" s="15">
        <v>0</v>
      </c>
      <c r="E48" s="15">
        <v>0</v>
      </c>
      <c r="F48" s="15">
        <v>0</v>
      </c>
      <c r="G48" s="15">
        <v>0</v>
      </c>
      <c r="H48" s="41">
        <f t="shared" si="0"/>
        <v>0</v>
      </c>
      <c r="I48" s="15">
        <v>0</v>
      </c>
      <c r="J48" s="41">
        <f t="shared" si="1"/>
        <v>0</v>
      </c>
      <c r="K48" s="80"/>
      <c r="L48" s="15">
        <v>108</v>
      </c>
      <c r="M48" s="15">
        <v>0</v>
      </c>
      <c r="N48" s="15">
        <v>0</v>
      </c>
      <c r="O48" s="15">
        <v>0</v>
      </c>
      <c r="P48" s="41">
        <f t="shared" si="2"/>
        <v>108</v>
      </c>
      <c r="Q48" s="15">
        <v>4</v>
      </c>
      <c r="R48" s="41">
        <f t="shared" si="3"/>
        <v>112</v>
      </c>
      <c r="S48" s="80"/>
    </row>
    <row r="49" spans="1:19" ht="14.25" customHeight="1" x14ac:dyDescent="0.3">
      <c r="A49" t="s">
        <v>274</v>
      </c>
      <c r="B49" s="60" t="s">
        <v>275</v>
      </c>
      <c r="C49" t="s">
        <v>195</v>
      </c>
      <c r="D49" s="15">
        <v>13</v>
      </c>
      <c r="E49" s="15">
        <v>0</v>
      </c>
      <c r="F49" s="15">
        <v>0</v>
      </c>
      <c r="G49" s="15">
        <v>34</v>
      </c>
      <c r="H49" s="41">
        <f t="shared" si="0"/>
        <v>47</v>
      </c>
      <c r="I49" s="15">
        <v>0</v>
      </c>
      <c r="J49" s="41">
        <f t="shared" si="1"/>
        <v>47</v>
      </c>
      <c r="K49" s="80"/>
      <c r="L49" s="15">
        <v>9</v>
      </c>
      <c r="M49" s="15">
        <v>0</v>
      </c>
      <c r="N49" s="15">
        <v>0</v>
      </c>
      <c r="O49" s="15">
        <v>58</v>
      </c>
      <c r="P49" s="41">
        <f t="shared" si="2"/>
        <v>67</v>
      </c>
      <c r="Q49" s="15">
        <v>0</v>
      </c>
      <c r="R49" s="41">
        <f t="shared" si="3"/>
        <v>67</v>
      </c>
      <c r="S49" s="80"/>
    </row>
    <row r="50" spans="1:19" ht="14.25" customHeight="1" x14ac:dyDescent="0.3">
      <c r="A50" t="s">
        <v>276</v>
      </c>
      <c r="B50" s="60" t="s">
        <v>277</v>
      </c>
      <c r="C50" t="s">
        <v>198</v>
      </c>
      <c r="D50" s="15">
        <v>72</v>
      </c>
      <c r="E50" s="15">
        <v>0</v>
      </c>
      <c r="F50" s="15">
        <v>0</v>
      </c>
      <c r="G50" s="15">
        <v>35</v>
      </c>
      <c r="H50" s="41">
        <f t="shared" si="0"/>
        <v>107</v>
      </c>
      <c r="I50" s="15">
        <v>0</v>
      </c>
      <c r="J50" s="41">
        <f t="shared" si="1"/>
        <v>107</v>
      </c>
      <c r="K50" s="80"/>
      <c r="L50" s="15">
        <v>31</v>
      </c>
      <c r="M50" s="15">
        <v>0</v>
      </c>
      <c r="N50" s="15">
        <v>0</v>
      </c>
      <c r="O50" s="15">
        <v>35</v>
      </c>
      <c r="P50" s="41">
        <f t="shared" si="2"/>
        <v>66</v>
      </c>
      <c r="Q50" s="15">
        <v>0</v>
      </c>
      <c r="R50" s="41">
        <f t="shared" si="3"/>
        <v>66</v>
      </c>
      <c r="S50" s="80"/>
    </row>
    <row r="51" spans="1:19" ht="14.25" customHeight="1" x14ac:dyDescent="0.3">
      <c r="A51" t="s">
        <v>278</v>
      </c>
      <c r="B51" s="60" t="s">
        <v>279</v>
      </c>
      <c r="C51" t="s">
        <v>212</v>
      </c>
      <c r="D51" s="15">
        <v>319</v>
      </c>
      <c r="E51" s="15">
        <v>2</v>
      </c>
      <c r="F51" s="15">
        <v>0</v>
      </c>
      <c r="G51" s="15">
        <v>221</v>
      </c>
      <c r="H51" s="41">
        <f t="shared" si="0"/>
        <v>542</v>
      </c>
      <c r="I51" s="15">
        <v>0</v>
      </c>
      <c r="J51" s="41">
        <f t="shared" si="1"/>
        <v>542</v>
      </c>
      <c r="K51" s="80"/>
      <c r="L51" s="15">
        <v>126</v>
      </c>
      <c r="M51" s="15">
        <v>0</v>
      </c>
      <c r="N51" s="15">
        <v>0</v>
      </c>
      <c r="O51" s="15">
        <v>80</v>
      </c>
      <c r="P51" s="41">
        <f t="shared" si="2"/>
        <v>206</v>
      </c>
      <c r="Q51" s="15">
        <v>0</v>
      </c>
      <c r="R51" s="41">
        <f t="shared" si="3"/>
        <v>206</v>
      </c>
      <c r="S51" s="80"/>
    </row>
    <row r="52" spans="1:19" ht="14.25" customHeight="1" x14ac:dyDescent="0.3">
      <c r="A52" t="s">
        <v>280</v>
      </c>
      <c r="B52" s="60" t="s">
        <v>281</v>
      </c>
      <c r="C52" t="s">
        <v>201</v>
      </c>
      <c r="D52" s="15">
        <v>38</v>
      </c>
      <c r="E52" s="15">
        <v>0</v>
      </c>
      <c r="F52" s="15">
        <v>0</v>
      </c>
      <c r="G52" s="15">
        <v>8</v>
      </c>
      <c r="H52" s="41">
        <f t="shared" si="0"/>
        <v>46</v>
      </c>
      <c r="I52" s="15">
        <v>0</v>
      </c>
      <c r="J52" s="41">
        <f t="shared" si="1"/>
        <v>46</v>
      </c>
      <c r="K52" s="80"/>
      <c r="L52" s="15">
        <v>73</v>
      </c>
      <c r="M52" s="15">
        <v>0</v>
      </c>
      <c r="N52" s="15">
        <v>0</v>
      </c>
      <c r="O52" s="15">
        <v>19</v>
      </c>
      <c r="P52" s="41">
        <f t="shared" si="2"/>
        <v>92</v>
      </c>
      <c r="Q52" s="15">
        <v>0</v>
      </c>
      <c r="R52" s="41">
        <f t="shared" si="3"/>
        <v>92</v>
      </c>
      <c r="S52" s="80"/>
    </row>
    <row r="53" spans="1:19" ht="14.25" customHeight="1" x14ac:dyDescent="0.3">
      <c r="A53" t="s">
        <v>282</v>
      </c>
      <c r="B53" s="60" t="s">
        <v>283</v>
      </c>
      <c r="C53" t="s">
        <v>212</v>
      </c>
      <c r="D53" s="15">
        <v>59</v>
      </c>
      <c r="E53" s="15">
        <v>0</v>
      </c>
      <c r="F53" s="15">
        <v>0</v>
      </c>
      <c r="G53" s="15">
        <v>3</v>
      </c>
      <c r="H53" s="41">
        <f t="shared" si="0"/>
        <v>62</v>
      </c>
      <c r="I53" s="15">
        <v>117</v>
      </c>
      <c r="J53" s="41">
        <f t="shared" si="1"/>
        <v>179</v>
      </c>
      <c r="K53" s="80"/>
      <c r="L53" s="15">
        <v>39</v>
      </c>
      <c r="M53" s="15">
        <v>0</v>
      </c>
      <c r="N53" s="15">
        <v>0</v>
      </c>
      <c r="O53" s="15">
        <v>145</v>
      </c>
      <c r="P53" s="41">
        <f t="shared" si="2"/>
        <v>184</v>
      </c>
      <c r="Q53" s="15">
        <v>71</v>
      </c>
      <c r="R53" s="41">
        <f t="shared" si="3"/>
        <v>255</v>
      </c>
      <c r="S53" s="80"/>
    </row>
    <row r="54" spans="1:19" ht="14.25" customHeight="1" x14ac:dyDescent="0.3">
      <c r="A54" t="s">
        <v>284</v>
      </c>
      <c r="B54" s="60" t="s">
        <v>285</v>
      </c>
      <c r="C54" t="s">
        <v>243</v>
      </c>
      <c r="D54" s="15">
        <v>0</v>
      </c>
      <c r="E54" s="15">
        <v>0</v>
      </c>
      <c r="F54" s="15">
        <v>0</v>
      </c>
      <c r="G54" s="15">
        <v>16</v>
      </c>
      <c r="H54" s="41">
        <f t="shared" si="0"/>
        <v>16</v>
      </c>
      <c r="I54" s="15">
        <v>0</v>
      </c>
      <c r="J54" s="41">
        <f t="shared" si="1"/>
        <v>16</v>
      </c>
      <c r="K54" s="80"/>
      <c r="L54" s="15">
        <v>47</v>
      </c>
      <c r="M54" s="15">
        <v>5</v>
      </c>
      <c r="N54" s="15">
        <v>0</v>
      </c>
      <c r="O54" s="15">
        <v>31</v>
      </c>
      <c r="P54" s="41">
        <f t="shared" si="2"/>
        <v>83</v>
      </c>
      <c r="Q54" s="15">
        <v>0</v>
      </c>
      <c r="R54" s="41">
        <f t="shared" si="3"/>
        <v>83</v>
      </c>
      <c r="S54" s="80"/>
    </row>
    <row r="55" spans="1:19" ht="14.25" customHeight="1" x14ac:dyDescent="0.3">
      <c r="A55" t="s">
        <v>286</v>
      </c>
      <c r="B55" s="60" t="s">
        <v>287</v>
      </c>
      <c r="C55" t="s">
        <v>195</v>
      </c>
      <c r="D55" s="15">
        <v>239</v>
      </c>
      <c r="E55" s="15">
        <v>0</v>
      </c>
      <c r="F55" s="15">
        <v>0</v>
      </c>
      <c r="G55" s="15">
        <v>37</v>
      </c>
      <c r="H55" s="41">
        <f t="shared" si="0"/>
        <v>276</v>
      </c>
      <c r="I55" s="15">
        <v>0</v>
      </c>
      <c r="J55" s="41">
        <f t="shared" si="1"/>
        <v>276</v>
      </c>
      <c r="K55" s="80"/>
      <c r="L55" s="15">
        <v>239</v>
      </c>
      <c r="M55" s="15">
        <v>0</v>
      </c>
      <c r="N55" s="15">
        <v>0</v>
      </c>
      <c r="O55" s="15">
        <v>45</v>
      </c>
      <c r="P55" s="41">
        <f t="shared" si="2"/>
        <v>284</v>
      </c>
      <c r="Q55" s="15">
        <v>0</v>
      </c>
      <c r="R55" s="41">
        <f t="shared" si="3"/>
        <v>284</v>
      </c>
      <c r="S55" s="80"/>
    </row>
    <row r="56" spans="1:19" ht="14.25" customHeight="1" x14ac:dyDescent="0.3">
      <c r="A56" t="s">
        <v>288</v>
      </c>
      <c r="B56" s="60" t="s">
        <v>289</v>
      </c>
      <c r="C56" t="s">
        <v>198</v>
      </c>
      <c r="D56" s="15">
        <v>121</v>
      </c>
      <c r="E56" s="15">
        <v>0</v>
      </c>
      <c r="F56" s="15">
        <v>36</v>
      </c>
      <c r="G56" s="15">
        <v>156</v>
      </c>
      <c r="H56" s="41">
        <f t="shared" si="0"/>
        <v>313</v>
      </c>
      <c r="I56" s="15">
        <v>353</v>
      </c>
      <c r="J56" s="41">
        <f t="shared" si="1"/>
        <v>666</v>
      </c>
      <c r="K56" s="80"/>
      <c r="L56" s="15">
        <v>204</v>
      </c>
      <c r="M56" s="15">
        <v>0</v>
      </c>
      <c r="N56" s="15">
        <v>0</v>
      </c>
      <c r="O56" s="15">
        <v>141</v>
      </c>
      <c r="P56" s="41">
        <f t="shared" si="2"/>
        <v>345</v>
      </c>
      <c r="Q56" s="15">
        <v>59</v>
      </c>
      <c r="R56" s="41">
        <f t="shared" si="3"/>
        <v>404</v>
      </c>
      <c r="S56" s="80"/>
    </row>
    <row r="57" spans="1:19" ht="14.25" customHeight="1" x14ac:dyDescent="0.3">
      <c r="A57" t="s">
        <v>290</v>
      </c>
      <c r="B57" s="60" t="s">
        <v>291</v>
      </c>
      <c r="C57" t="s">
        <v>198</v>
      </c>
      <c r="D57" s="15">
        <v>79</v>
      </c>
      <c r="E57" s="15">
        <v>0</v>
      </c>
      <c r="F57" s="15">
        <v>66</v>
      </c>
      <c r="G57" s="15">
        <v>158</v>
      </c>
      <c r="H57" s="41">
        <f t="shared" si="0"/>
        <v>303</v>
      </c>
      <c r="I57" s="15">
        <v>199</v>
      </c>
      <c r="J57" s="41">
        <f t="shared" si="1"/>
        <v>502</v>
      </c>
      <c r="K57" s="80"/>
      <c r="L57" s="15">
        <v>169</v>
      </c>
      <c r="M57" s="15">
        <v>23</v>
      </c>
      <c r="N57" s="15">
        <v>3</v>
      </c>
      <c r="O57" s="15">
        <v>235</v>
      </c>
      <c r="P57" s="41">
        <f t="shared" si="2"/>
        <v>430</v>
      </c>
      <c r="Q57" s="15">
        <v>161</v>
      </c>
      <c r="R57" s="41">
        <f t="shared" si="3"/>
        <v>591</v>
      </c>
      <c r="S57" s="80"/>
    </row>
    <row r="58" spans="1:19" ht="14.25" customHeight="1" x14ac:dyDescent="0.3">
      <c r="A58" t="s">
        <v>292</v>
      </c>
      <c r="B58" s="60" t="s">
        <v>293</v>
      </c>
      <c r="C58" t="s">
        <v>201</v>
      </c>
      <c r="D58" s="15">
        <v>10</v>
      </c>
      <c r="E58" s="15">
        <v>0</v>
      </c>
      <c r="F58" s="15">
        <v>0</v>
      </c>
      <c r="G58" s="15">
        <v>0</v>
      </c>
      <c r="H58" s="41">
        <f t="shared" si="0"/>
        <v>10</v>
      </c>
      <c r="I58" s="15">
        <v>0</v>
      </c>
      <c r="J58" s="41">
        <f t="shared" si="1"/>
        <v>10</v>
      </c>
      <c r="K58" s="80"/>
      <c r="L58" s="15">
        <v>10</v>
      </c>
      <c r="M58" s="15">
        <v>2</v>
      </c>
      <c r="N58" s="15">
        <v>0</v>
      </c>
      <c r="O58" s="15">
        <v>0</v>
      </c>
      <c r="P58" s="41">
        <f t="shared" si="2"/>
        <v>12</v>
      </c>
      <c r="Q58" s="15">
        <v>73</v>
      </c>
      <c r="R58" s="41">
        <f t="shared" si="3"/>
        <v>85</v>
      </c>
      <c r="S58" s="80"/>
    </row>
    <row r="59" spans="1:19" ht="14.25" customHeight="1" x14ac:dyDescent="0.3">
      <c r="A59" t="s">
        <v>294</v>
      </c>
      <c r="B59" s="60" t="s">
        <v>295</v>
      </c>
      <c r="C59" t="s">
        <v>195</v>
      </c>
      <c r="D59" s="15">
        <v>63</v>
      </c>
      <c r="E59" s="15">
        <v>0</v>
      </c>
      <c r="F59" s="15">
        <v>0</v>
      </c>
      <c r="G59" s="15">
        <v>20</v>
      </c>
      <c r="H59" s="41">
        <f t="shared" si="0"/>
        <v>83</v>
      </c>
      <c r="I59" s="15">
        <v>112</v>
      </c>
      <c r="J59" s="41">
        <f t="shared" si="1"/>
        <v>195</v>
      </c>
      <c r="K59" s="80"/>
      <c r="L59" s="15">
        <v>92</v>
      </c>
      <c r="M59" s="15">
        <v>0</v>
      </c>
      <c r="N59" s="15">
        <v>0</v>
      </c>
      <c r="O59" s="15">
        <v>22</v>
      </c>
      <c r="P59" s="41">
        <f t="shared" si="2"/>
        <v>114</v>
      </c>
      <c r="Q59" s="15">
        <v>13</v>
      </c>
      <c r="R59" s="41">
        <f t="shared" si="3"/>
        <v>127</v>
      </c>
      <c r="S59" s="80"/>
    </row>
    <row r="60" spans="1:19" ht="14.25" customHeight="1" x14ac:dyDescent="0.3">
      <c r="A60" t="s">
        <v>812</v>
      </c>
      <c r="B60" s="60" t="s">
        <v>813</v>
      </c>
      <c r="C60" t="s">
        <v>195</v>
      </c>
      <c r="D60" s="15">
        <v>0</v>
      </c>
      <c r="E60" s="15">
        <v>0</v>
      </c>
      <c r="F60" s="15">
        <v>0</v>
      </c>
      <c r="G60" s="15">
        <v>5</v>
      </c>
      <c r="H60" s="41">
        <f t="shared" si="0"/>
        <v>5</v>
      </c>
      <c r="I60" s="15">
        <v>0</v>
      </c>
      <c r="J60" s="41">
        <f t="shared" si="1"/>
        <v>5</v>
      </c>
      <c r="K60" s="80"/>
      <c r="L60" s="15">
        <v>48</v>
      </c>
      <c r="M60" s="15">
        <v>0</v>
      </c>
      <c r="N60" s="15">
        <v>0</v>
      </c>
      <c r="O60" s="15">
        <v>12</v>
      </c>
      <c r="P60" s="41">
        <f t="shared" si="2"/>
        <v>60</v>
      </c>
      <c r="Q60" s="15">
        <v>0</v>
      </c>
      <c r="R60" s="41">
        <f t="shared" si="3"/>
        <v>60</v>
      </c>
      <c r="S60" s="80"/>
    </row>
    <row r="61" spans="1:19" ht="14.25" customHeight="1" x14ac:dyDescent="0.3">
      <c r="A61" t="s">
        <v>296</v>
      </c>
      <c r="B61" s="60" t="s">
        <v>297</v>
      </c>
      <c r="C61" t="s">
        <v>198</v>
      </c>
      <c r="D61" s="15">
        <v>0</v>
      </c>
      <c r="E61" s="15">
        <v>29</v>
      </c>
      <c r="F61" s="15">
        <v>0</v>
      </c>
      <c r="G61" s="15">
        <v>0</v>
      </c>
      <c r="H61" s="41">
        <f t="shared" si="0"/>
        <v>29</v>
      </c>
      <c r="I61" s="15">
        <v>0</v>
      </c>
      <c r="J61" s="41">
        <f t="shared" si="1"/>
        <v>29</v>
      </c>
      <c r="K61" s="80"/>
      <c r="L61" s="15">
        <v>89</v>
      </c>
      <c r="M61" s="15">
        <v>42</v>
      </c>
      <c r="N61" s="15">
        <v>0</v>
      </c>
      <c r="O61" s="15">
        <v>5</v>
      </c>
      <c r="P61" s="41">
        <f t="shared" si="2"/>
        <v>136</v>
      </c>
      <c r="Q61" s="15">
        <v>55</v>
      </c>
      <c r="R61" s="41">
        <f t="shared" si="3"/>
        <v>191</v>
      </c>
      <c r="S61" s="80"/>
    </row>
    <row r="62" spans="1:19" ht="14.25" customHeight="1" x14ac:dyDescent="0.3">
      <c r="A62" t="s">
        <v>829</v>
      </c>
      <c r="B62" s="60" t="s">
        <v>830</v>
      </c>
      <c r="C62" t="s">
        <v>243</v>
      </c>
      <c r="D62" s="15">
        <v>0</v>
      </c>
      <c r="E62" s="15">
        <v>0</v>
      </c>
      <c r="F62" s="15">
        <v>0</v>
      </c>
      <c r="G62" s="15">
        <v>0</v>
      </c>
      <c r="H62" s="41">
        <f t="shared" si="0"/>
        <v>0</v>
      </c>
      <c r="I62" s="15">
        <v>0</v>
      </c>
      <c r="J62" s="41">
        <f t="shared" si="1"/>
        <v>0</v>
      </c>
      <c r="K62" s="80"/>
      <c r="L62" s="15">
        <v>23</v>
      </c>
      <c r="M62" s="15">
        <v>0</v>
      </c>
      <c r="N62" s="15">
        <v>0</v>
      </c>
      <c r="O62" s="15">
        <v>47</v>
      </c>
      <c r="P62" s="41">
        <f t="shared" si="2"/>
        <v>70</v>
      </c>
      <c r="Q62" s="15">
        <v>0</v>
      </c>
      <c r="R62" s="41">
        <f t="shared" si="3"/>
        <v>70</v>
      </c>
      <c r="S62" s="80"/>
    </row>
    <row r="63" spans="1:19" ht="14.25" customHeight="1" x14ac:dyDescent="0.3">
      <c r="A63" t="s">
        <v>298</v>
      </c>
      <c r="B63" s="60" t="s">
        <v>299</v>
      </c>
      <c r="C63" t="s">
        <v>212</v>
      </c>
      <c r="D63" s="15">
        <v>99</v>
      </c>
      <c r="E63" s="15">
        <v>0</v>
      </c>
      <c r="F63" s="15">
        <v>0</v>
      </c>
      <c r="G63" s="15">
        <v>22</v>
      </c>
      <c r="H63" s="41">
        <f t="shared" si="0"/>
        <v>121</v>
      </c>
      <c r="I63" s="15">
        <v>155</v>
      </c>
      <c r="J63" s="41">
        <f t="shared" si="1"/>
        <v>276</v>
      </c>
      <c r="K63" s="80"/>
      <c r="L63" s="15">
        <v>113</v>
      </c>
      <c r="M63" s="15">
        <v>0</v>
      </c>
      <c r="N63" s="15">
        <v>0</v>
      </c>
      <c r="O63" s="15">
        <v>37</v>
      </c>
      <c r="P63" s="41">
        <f t="shared" si="2"/>
        <v>150</v>
      </c>
      <c r="Q63" s="15">
        <v>122</v>
      </c>
      <c r="R63" s="41">
        <f t="shared" si="3"/>
        <v>272</v>
      </c>
      <c r="S63" s="80"/>
    </row>
    <row r="64" spans="1:19" ht="14.25" customHeight="1" x14ac:dyDescent="0.3">
      <c r="A64" t="s">
        <v>746</v>
      </c>
      <c r="B64" s="60" t="s">
        <v>747</v>
      </c>
      <c r="C64" t="s">
        <v>201</v>
      </c>
      <c r="D64" s="15">
        <v>33</v>
      </c>
      <c r="E64" s="15">
        <v>0</v>
      </c>
      <c r="F64" s="15">
        <v>0</v>
      </c>
      <c r="G64" s="15">
        <v>52</v>
      </c>
      <c r="H64" s="41">
        <f t="shared" si="0"/>
        <v>85</v>
      </c>
      <c r="I64" s="15">
        <v>0</v>
      </c>
      <c r="J64" s="41">
        <f t="shared" si="1"/>
        <v>85</v>
      </c>
      <c r="K64" s="80"/>
      <c r="L64" s="15">
        <v>34</v>
      </c>
      <c r="M64" s="15">
        <v>0</v>
      </c>
      <c r="N64" s="15">
        <v>0</v>
      </c>
      <c r="O64" s="15">
        <v>2</v>
      </c>
      <c r="P64" s="41">
        <f t="shared" si="2"/>
        <v>36</v>
      </c>
      <c r="Q64" s="15">
        <v>0</v>
      </c>
      <c r="R64" s="41">
        <f t="shared" si="3"/>
        <v>36</v>
      </c>
      <c r="S64" s="80"/>
    </row>
    <row r="65" spans="1:19" ht="14.25" customHeight="1" x14ac:dyDescent="0.3">
      <c r="A65" t="s">
        <v>302</v>
      </c>
      <c r="B65" s="60" t="s">
        <v>303</v>
      </c>
      <c r="C65" t="s">
        <v>243</v>
      </c>
      <c r="D65" s="15">
        <v>204</v>
      </c>
      <c r="E65" s="15">
        <v>26</v>
      </c>
      <c r="F65" s="15">
        <v>0</v>
      </c>
      <c r="G65" s="15">
        <v>161</v>
      </c>
      <c r="H65" s="41">
        <f t="shared" si="0"/>
        <v>391</v>
      </c>
      <c r="I65" s="15">
        <v>156</v>
      </c>
      <c r="J65" s="41">
        <f t="shared" si="1"/>
        <v>547</v>
      </c>
      <c r="K65" s="80"/>
      <c r="L65" s="15">
        <v>203</v>
      </c>
      <c r="M65" s="15">
        <v>11</v>
      </c>
      <c r="N65" s="15">
        <v>0</v>
      </c>
      <c r="O65" s="15">
        <v>151</v>
      </c>
      <c r="P65" s="41">
        <f t="shared" si="2"/>
        <v>365</v>
      </c>
      <c r="Q65" s="15">
        <v>191</v>
      </c>
      <c r="R65" s="41">
        <f t="shared" si="3"/>
        <v>556</v>
      </c>
      <c r="S65" s="80"/>
    </row>
    <row r="66" spans="1:19" ht="14.25" customHeight="1" x14ac:dyDescent="0.3">
      <c r="A66" t="s">
        <v>304</v>
      </c>
      <c r="B66" s="60" t="s">
        <v>305</v>
      </c>
      <c r="C66" t="s">
        <v>243</v>
      </c>
      <c r="D66" s="15">
        <v>32</v>
      </c>
      <c r="E66" s="15">
        <v>0</v>
      </c>
      <c r="F66" s="15">
        <v>0</v>
      </c>
      <c r="G66" s="15">
        <v>24</v>
      </c>
      <c r="H66" s="41">
        <f t="shared" si="0"/>
        <v>56</v>
      </c>
      <c r="I66" s="15">
        <v>0</v>
      </c>
      <c r="J66" s="41">
        <f t="shared" si="1"/>
        <v>56</v>
      </c>
      <c r="K66" s="80"/>
      <c r="L66" s="15">
        <v>181</v>
      </c>
      <c r="M66" s="15">
        <v>5</v>
      </c>
      <c r="N66" s="15">
        <v>0</v>
      </c>
      <c r="O66" s="15">
        <v>10</v>
      </c>
      <c r="P66" s="41">
        <f t="shared" si="2"/>
        <v>196</v>
      </c>
      <c r="Q66" s="15">
        <v>0</v>
      </c>
      <c r="R66" s="41">
        <f t="shared" si="3"/>
        <v>196</v>
      </c>
      <c r="S66" s="80"/>
    </row>
    <row r="67" spans="1:19" ht="14.25" customHeight="1" x14ac:dyDescent="0.3">
      <c r="A67" t="s">
        <v>306</v>
      </c>
      <c r="B67" s="60" t="s">
        <v>307</v>
      </c>
      <c r="C67" t="s">
        <v>308</v>
      </c>
      <c r="D67" s="15">
        <v>258</v>
      </c>
      <c r="E67" s="15">
        <v>17</v>
      </c>
      <c r="F67" s="15">
        <v>0</v>
      </c>
      <c r="G67" s="15">
        <v>193</v>
      </c>
      <c r="H67" s="41">
        <f t="shared" si="0"/>
        <v>468</v>
      </c>
      <c r="I67" s="15">
        <v>246</v>
      </c>
      <c r="J67" s="41">
        <f t="shared" si="1"/>
        <v>714</v>
      </c>
      <c r="K67" s="80"/>
      <c r="L67" s="15">
        <v>321</v>
      </c>
      <c r="M67" s="15">
        <v>0</v>
      </c>
      <c r="N67" s="15">
        <v>0</v>
      </c>
      <c r="O67" s="15">
        <v>129</v>
      </c>
      <c r="P67" s="41">
        <f t="shared" si="2"/>
        <v>450</v>
      </c>
      <c r="Q67" s="15">
        <v>138</v>
      </c>
      <c r="R67" s="41">
        <f t="shared" si="3"/>
        <v>588</v>
      </c>
      <c r="S67" s="80"/>
    </row>
    <row r="68" spans="1:19" ht="14.25" customHeight="1" x14ac:dyDescent="0.3">
      <c r="A68" t="s">
        <v>309</v>
      </c>
      <c r="B68" s="60" t="s">
        <v>310</v>
      </c>
      <c r="C68" t="s">
        <v>228</v>
      </c>
      <c r="D68" s="15">
        <v>135</v>
      </c>
      <c r="E68" s="15">
        <v>0</v>
      </c>
      <c r="F68" s="15">
        <v>0</v>
      </c>
      <c r="G68" s="15">
        <v>35</v>
      </c>
      <c r="H68" s="41">
        <f t="shared" si="0"/>
        <v>170</v>
      </c>
      <c r="I68" s="15">
        <v>0</v>
      </c>
      <c r="J68" s="41">
        <f t="shared" si="1"/>
        <v>170</v>
      </c>
      <c r="K68" s="80"/>
      <c r="L68" s="15">
        <v>246</v>
      </c>
      <c r="M68" s="15">
        <v>0</v>
      </c>
      <c r="N68" s="15">
        <v>0</v>
      </c>
      <c r="O68" s="15">
        <v>36</v>
      </c>
      <c r="P68" s="41">
        <f t="shared" si="2"/>
        <v>282</v>
      </c>
      <c r="Q68" s="15">
        <v>100</v>
      </c>
      <c r="R68" s="41">
        <f t="shared" si="3"/>
        <v>382</v>
      </c>
      <c r="S68" s="80"/>
    </row>
    <row r="69" spans="1:19" ht="14.25" customHeight="1" x14ac:dyDescent="0.3">
      <c r="A69" t="s">
        <v>311</v>
      </c>
      <c r="B69" s="60" t="s">
        <v>312</v>
      </c>
      <c r="C69" t="s">
        <v>215</v>
      </c>
      <c r="D69" s="15">
        <v>73</v>
      </c>
      <c r="E69" s="15">
        <v>0</v>
      </c>
      <c r="F69" s="15">
        <v>8</v>
      </c>
      <c r="G69" s="15">
        <v>83</v>
      </c>
      <c r="H69" s="41">
        <f t="shared" si="0"/>
        <v>164</v>
      </c>
      <c r="I69" s="15">
        <v>95</v>
      </c>
      <c r="J69" s="41">
        <f t="shared" si="1"/>
        <v>259</v>
      </c>
      <c r="K69" s="80"/>
      <c r="L69" s="15">
        <v>21</v>
      </c>
      <c r="M69" s="15">
        <v>0</v>
      </c>
      <c r="N69" s="15">
        <v>0</v>
      </c>
      <c r="O69" s="15">
        <v>4</v>
      </c>
      <c r="P69" s="41">
        <f t="shared" si="2"/>
        <v>25</v>
      </c>
      <c r="Q69" s="15">
        <v>0</v>
      </c>
      <c r="R69" s="41">
        <f t="shared" si="3"/>
        <v>25</v>
      </c>
      <c r="S69" s="80"/>
    </row>
    <row r="70" spans="1:19" ht="14.25" customHeight="1" x14ac:dyDescent="0.3">
      <c r="A70" t="s">
        <v>313</v>
      </c>
      <c r="B70" s="60" t="s">
        <v>314</v>
      </c>
      <c r="C70" t="s">
        <v>195</v>
      </c>
      <c r="D70" s="15">
        <v>0</v>
      </c>
      <c r="E70" s="15">
        <v>81</v>
      </c>
      <c r="F70" s="15">
        <v>0</v>
      </c>
      <c r="G70" s="15">
        <v>33</v>
      </c>
      <c r="H70" s="41">
        <f t="shared" si="0"/>
        <v>114</v>
      </c>
      <c r="I70" s="15">
        <v>184</v>
      </c>
      <c r="J70" s="41">
        <f t="shared" si="1"/>
        <v>298</v>
      </c>
      <c r="K70" s="80"/>
      <c r="L70" s="15">
        <v>0</v>
      </c>
      <c r="M70" s="15">
        <v>28</v>
      </c>
      <c r="N70" s="15">
        <v>0</v>
      </c>
      <c r="O70" s="15">
        <v>46</v>
      </c>
      <c r="P70" s="41">
        <f t="shared" si="2"/>
        <v>74</v>
      </c>
      <c r="Q70" s="15">
        <v>111</v>
      </c>
      <c r="R70" s="41">
        <f t="shared" si="3"/>
        <v>185</v>
      </c>
      <c r="S70" s="80"/>
    </row>
    <row r="71" spans="1:19" ht="14.25" customHeight="1" x14ac:dyDescent="0.3">
      <c r="A71" t="s">
        <v>315</v>
      </c>
      <c r="B71" s="60" t="s">
        <v>316</v>
      </c>
      <c r="C71" t="s">
        <v>212</v>
      </c>
      <c r="D71" s="15">
        <v>75</v>
      </c>
      <c r="E71" s="15">
        <v>0</v>
      </c>
      <c r="F71" s="15">
        <v>0</v>
      </c>
      <c r="G71" s="15">
        <v>10</v>
      </c>
      <c r="H71" s="41">
        <f t="shared" si="0"/>
        <v>85</v>
      </c>
      <c r="I71" s="15">
        <v>0</v>
      </c>
      <c r="J71" s="41">
        <f t="shared" si="1"/>
        <v>85</v>
      </c>
      <c r="K71" s="80"/>
      <c r="L71" s="15">
        <v>77</v>
      </c>
      <c r="M71" s="15">
        <v>0</v>
      </c>
      <c r="N71" s="15">
        <v>0</v>
      </c>
      <c r="O71" s="15">
        <v>10</v>
      </c>
      <c r="P71" s="41">
        <f t="shared" si="2"/>
        <v>87</v>
      </c>
      <c r="Q71" s="15">
        <v>85</v>
      </c>
      <c r="R71" s="41">
        <f t="shared" si="3"/>
        <v>172</v>
      </c>
      <c r="S71" s="80"/>
    </row>
    <row r="72" spans="1:19" ht="14.25" customHeight="1" x14ac:dyDescent="0.3">
      <c r="A72" t="s">
        <v>317</v>
      </c>
      <c r="B72" s="60" t="s">
        <v>318</v>
      </c>
      <c r="C72" t="s">
        <v>308</v>
      </c>
      <c r="D72" s="15">
        <v>118</v>
      </c>
      <c r="E72" s="15">
        <v>0</v>
      </c>
      <c r="F72" s="15">
        <v>0</v>
      </c>
      <c r="G72" s="15">
        <v>98</v>
      </c>
      <c r="H72" s="41">
        <f t="shared" si="0"/>
        <v>216</v>
      </c>
      <c r="I72" s="15">
        <v>40</v>
      </c>
      <c r="J72" s="41">
        <f t="shared" si="1"/>
        <v>256</v>
      </c>
      <c r="K72" s="80"/>
      <c r="L72" s="15">
        <v>201</v>
      </c>
      <c r="M72" s="15">
        <v>0</v>
      </c>
      <c r="N72" s="15">
        <v>0</v>
      </c>
      <c r="O72" s="15">
        <v>25</v>
      </c>
      <c r="P72" s="41">
        <f t="shared" si="2"/>
        <v>226</v>
      </c>
      <c r="Q72" s="15">
        <v>0</v>
      </c>
      <c r="R72" s="41">
        <f t="shared" si="3"/>
        <v>226</v>
      </c>
      <c r="S72" s="80"/>
    </row>
    <row r="73" spans="1:19" ht="14.25" customHeight="1" x14ac:dyDescent="0.3">
      <c r="A73" t="s">
        <v>319</v>
      </c>
      <c r="B73" s="60" t="s">
        <v>320</v>
      </c>
      <c r="C73" t="s">
        <v>195</v>
      </c>
      <c r="D73" s="15">
        <v>19</v>
      </c>
      <c r="E73" s="15">
        <v>0</v>
      </c>
      <c r="F73" s="15">
        <v>0</v>
      </c>
      <c r="G73" s="15">
        <v>256</v>
      </c>
      <c r="H73" s="41">
        <f t="shared" si="0"/>
        <v>275</v>
      </c>
      <c r="I73" s="15">
        <v>0</v>
      </c>
      <c r="J73" s="41">
        <f t="shared" si="1"/>
        <v>275</v>
      </c>
      <c r="K73" s="80"/>
      <c r="L73" s="15">
        <v>76</v>
      </c>
      <c r="M73" s="15">
        <v>0</v>
      </c>
      <c r="N73" s="15">
        <v>0</v>
      </c>
      <c r="O73" s="15">
        <v>174</v>
      </c>
      <c r="P73" s="41">
        <f t="shared" si="2"/>
        <v>250</v>
      </c>
      <c r="Q73" s="15">
        <v>2</v>
      </c>
      <c r="R73" s="41">
        <f t="shared" si="3"/>
        <v>252</v>
      </c>
      <c r="S73" s="80"/>
    </row>
    <row r="74" spans="1:19" ht="14.25" customHeight="1" x14ac:dyDescent="0.3">
      <c r="A74" t="s">
        <v>748</v>
      </c>
      <c r="B74" s="60" t="s">
        <v>749</v>
      </c>
      <c r="C74" t="s">
        <v>201</v>
      </c>
      <c r="D74" s="15">
        <v>144</v>
      </c>
      <c r="E74" s="15">
        <v>0</v>
      </c>
      <c r="F74" s="15">
        <v>0</v>
      </c>
      <c r="G74" s="15">
        <v>17</v>
      </c>
      <c r="H74" s="41">
        <f t="shared" si="0"/>
        <v>161</v>
      </c>
      <c r="I74" s="15">
        <v>0</v>
      </c>
      <c r="J74" s="41">
        <f t="shared" si="1"/>
        <v>161</v>
      </c>
      <c r="K74" s="80"/>
      <c r="L74" s="15">
        <v>119</v>
      </c>
      <c r="M74" s="15">
        <v>0</v>
      </c>
      <c r="N74" s="15">
        <v>0</v>
      </c>
      <c r="O74" s="15">
        <v>21</v>
      </c>
      <c r="P74" s="41">
        <f t="shared" si="2"/>
        <v>140</v>
      </c>
      <c r="Q74" s="15">
        <v>0</v>
      </c>
      <c r="R74" s="41">
        <f t="shared" si="3"/>
        <v>140</v>
      </c>
      <c r="S74" s="80"/>
    </row>
    <row r="75" spans="1:19" ht="14.25" customHeight="1" x14ac:dyDescent="0.3">
      <c r="A75" t="s">
        <v>321</v>
      </c>
      <c r="B75" s="60" t="s">
        <v>322</v>
      </c>
      <c r="C75" t="s">
        <v>201</v>
      </c>
      <c r="D75" s="15">
        <v>66</v>
      </c>
      <c r="E75" s="15">
        <v>2</v>
      </c>
      <c r="F75" s="15">
        <v>0</v>
      </c>
      <c r="G75" s="15">
        <v>33</v>
      </c>
      <c r="H75" s="41">
        <f t="shared" si="0"/>
        <v>101</v>
      </c>
      <c r="I75" s="15">
        <v>0</v>
      </c>
      <c r="J75" s="41">
        <f t="shared" si="1"/>
        <v>101</v>
      </c>
      <c r="K75" s="80"/>
      <c r="L75" s="15">
        <v>72</v>
      </c>
      <c r="M75" s="15">
        <v>2</v>
      </c>
      <c r="N75" s="15">
        <v>0</v>
      </c>
      <c r="O75" s="15">
        <v>33</v>
      </c>
      <c r="P75" s="41">
        <f t="shared" si="2"/>
        <v>107</v>
      </c>
      <c r="Q75" s="15">
        <v>36</v>
      </c>
      <c r="R75" s="41">
        <f t="shared" si="3"/>
        <v>143</v>
      </c>
      <c r="S75" s="80"/>
    </row>
    <row r="76" spans="1:19" ht="14.25" customHeight="1" x14ac:dyDescent="0.3">
      <c r="A76" t="s">
        <v>323</v>
      </c>
      <c r="B76" s="60" t="s">
        <v>324</v>
      </c>
      <c r="C76" t="s">
        <v>201</v>
      </c>
      <c r="D76" s="15">
        <v>53</v>
      </c>
      <c r="E76" s="15">
        <v>0</v>
      </c>
      <c r="F76" s="15">
        <v>0</v>
      </c>
      <c r="G76" s="15">
        <v>19</v>
      </c>
      <c r="H76" s="41">
        <f t="shared" ref="H76:H139" si="4">SUM(D76:G76)</f>
        <v>72</v>
      </c>
      <c r="I76" s="15">
        <v>0</v>
      </c>
      <c r="J76" s="41">
        <f t="shared" ref="J76:J139" si="5">I76+H76</f>
        <v>72</v>
      </c>
      <c r="K76" s="80"/>
      <c r="L76" s="15">
        <v>82</v>
      </c>
      <c r="M76" s="15">
        <v>0</v>
      </c>
      <c r="N76" s="15">
        <v>0</v>
      </c>
      <c r="O76" s="15">
        <v>42</v>
      </c>
      <c r="P76" s="41">
        <f t="shared" ref="P76:P139" si="6">SUM(L76:O76)</f>
        <v>124</v>
      </c>
      <c r="Q76" s="15">
        <v>0</v>
      </c>
      <c r="R76" s="41">
        <f t="shared" ref="R76:R139" si="7">Q76+P76</f>
        <v>124</v>
      </c>
      <c r="S76" s="80"/>
    </row>
    <row r="77" spans="1:19" ht="14.25" customHeight="1" x14ac:dyDescent="0.3">
      <c r="A77" t="s">
        <v>325</v>
      </c>
      <c r="B77" s="60" t="s">
        <v>326</v>
      </c>
      <c r="C77" t="s">
        <v>215</v>
      </c>
      <c r="D77" s="15">
        <v>151</v>
      </c>
      <c r="E77" s="15">
        <v>0</v>
      </c>
      <c r="F77" s="15">
        <v>2</v>
      </c>
      <c r="G77" s="15">
        <v>51</v>
      </c>
      <c r="H77" s="41">
        <f t="shared" si="4"/>
        <v>204</v>
      </c>
      <c r="I77" s="15">
        <v>304</v>
      </c>
      <c r="J77" s="41">
        <f t="shared" si="5"/>
        <v>508</v>
      </c>
      <c r="K77" s="80"/>
      <c r="L77" s="15">
        <v>171</v>
      </c>
      <c r="M77" s="15">
        <v>0</v>
      </c>
      <c r="N77" s="15">
        <v>0</v>
      </c>
      <c r="O77" s="15">
        <v>49</v>
      </c>
      <c r="P77" s="41">
        <f t="shared" si="6"/>
        <v>220</v>
      </c>
      <c r="Q77" s="15">
        <v>200</v>
      </c>
      <c r="R77" s="41">
        <f t="shared" si="7"/>
        <v>420</v>
      </c>
      <c r="S77" s="80"/>
    </row>
    <row r="78" spans="1:19" ht="14.25" customHeight="1" x14ac:dyDescent="0.3">
      <c r="A78" t="s">
        <v>329</v>
      </c>
      <c r="B78" s="60" t="s">
        <v>330</v>
      </c>
      <c r="C78" t="s">
        <v>195</v>
      </c>
      <c r="D78" s="15">
        <v>34</v>
      </c>
      <c r="E78" s="15">
        <v>0</v>
      </c>
      <c r="F78" s="15">
        <v>0</v>
      </c>
      <c r="G78" s="15">
        <v>9</v>
      </c>
      <c r="H78" s="41">
        <f t="shared" si="4"/>
        <v>43</v>
      </c>
      <c r="I78" s="15">
        <v>0</v>
      </c>
      <c r="J78" s="41">
        <f t="shared" si="5"/>
        <v>43</v>
      </c>
      <c r="K78" s="80"/>
      <c r="L78" s="15">
        <v>23</v>
      </c>
      <c r="M78" s="15">
        <v>0</v>
      </c>
      <c r="N78" s="15">
        <v>0</v>
      </c>
      <c r="O78" s="15">
        <v>10</v>
      </c>
      <c r="P78" s="41">
        <f t="shared" si="6"/>
        <v>33</v>
      </c>
      <c r="Q78" s="15">
        <v>0</v>
      </c>
      <c r="R78" s="41">
        <f t="shared" si="7"/>
        <v>33</v>
      </c>
      <c r="S78" s="80"/>
    </row>
    <row r="79" spans="1:19" ht="14.25" customHeight="1" x14ac:dyDescent="0.3">
      <c r="A79" t="s">
        <v>331</v>
      </c>
      <c r="B79" s="60" t="s">
        <v>332</v>
      </c>
      <c r="C79" t="s">
        <v>228</v>
      </c>
      <c r="D79" s="15">
        <v>65</v>
      </c>
      <c r="E79" s="15">
        <v>19</v>
      </c>
      <c r="F79" s="15">
        <v>0</v>
      </c>
      <c r="G79" s="15">
        <v>12</v>
      </c>
      <c r="H79" s="41">
        <f t="shared" si="4"/>
        <v>96</v>
      </c>
      <c r="I79" s="15">
        <v>54</v>
      </c>
      <c r="J79" s="41">
        <f t="shared" si="5"/>
        <v>150</v>
      </c>
      <c r="K79" s="80"/>
      <c r="L79" s="15">
        <v>177</v>
      </c>
      <c r="M79" s="15">
        <v>2</v>
      </c>
      <c r="N79" s="15">
        <v>0</v>
      </c>
      <c r="O79" s="15">
        <v>12</v>
      </c>
      <c r="P79" s="41">
        <f t="shared" si="6"/>
        <v>191</v>
      </c>
      <c r="Q79" s="15">
        <v>42</v>
      </c>
      <c r="R79" s="41">
        <f t="shared" si="7"/>
        <v>233</v>
      </c>
      <c r="S79" s="80"/>
    </row>
    <row r="80" spans="1:19" ht="14.25" customHeight="1" x14ac:dyDescent="0.3">
      <c r="A80" t="s">
        <v>333</v>
      </c>
      <c r="B80" s="60" t="s">
        <v>334</v>
      </c>
      <c r="C80" t="s">
        <v>212</v>
      </c>
      <c r="D80" s="15">
        <v>55</v>
      </c>
      <c r="E80" s="15">
        <v>0</v>
      </c>
      <c r="F80" s="15">
        <v>0</v>
      </c>
      <c r="G80" s="15">
        <v>61</v>
      </c>
      <c r="H80" s="41">
        <f t="shared" si="4"/>
        <v>116</v>
      </c>
      <c r="I80" s="15">
        <v>0</v>
      </c>
      <c r="J80" s="41">
        <f t="shared" si="5"/>
        <v>116</v>
      </c>
      <c r="K80" s="80"/>
      <c r="L80" s="15">
        <v>25</v>
      </c>
      <c r="M80" s="15">
        <v>0</v>
      </c>
      <c r="N80" s="15">
        <v>0</v>
      </c>
      <c r="O80" s="15">
        <v>16</v>
      </c>
      <c r="P80" s="41">
        <f t="shared" si="6"/>
        <v>41</v>
      </c>
      <c r="Q80" s="15">
        <v>0</v>
      </c>
      <c r="R80" s="41">
        <f t="shared" si="7"/>
        <v>41</v>
      </c>
      <c r="S80" s="80"/>
    </row>
    <row r="81" spans="1:19" ht="14.25" customHeight="1" x14ac:dyDescent="0.3">
      <c r="A81" t="s">
        <v>335</v>
      </c>
      <c r="B81" s="60" t="s">
        <v>336</v>
      </c>
      <c r="C81" t="s">
        <v>243</v>
      </c>
      <c r="D81" s="15">
        <v>25</v>
      </c>
      <c r="E81" s="15">
        <v>0</v>
      </c>
      <c r="F81" s="15">
        <v>0</v>
      </c>
      <c r="G81" s="15">
        <v>37</v>
      </c>
      <c r="H81" s="41">
        <f t="shared" si="4"/>
        <v>62</v>
      </c>
      <c r="I81" s="15">
        <v>0</v>
      </c>
      <c r="J81" s="41">
        <f t="shared" si="5"/>
        <v>62</v>
      </c>
      <c r="K81" s="80"/>
      <c r="L81" s="15">
        <v>25</v>
      </c>
      <c r="M81" s="15">
        <v>29</v>
      </c>
      <c r="N81" s="15">
        <v>0</v>
      </c>
      <c r="O81" s="15">
        <v>37</v>
      </c>
      <c r="P81" s="41">
        <f t="shared" si="6"/>
        <v>91</v>
      </c>
      <c r="Q81" s="15">
        <v>20</v>
      </c>
      <c r="R81" s="41">
        <f t="shared" si="7"/>
        <v>111</v>
      </c>
      <c r="S81" s="80"/>
    </row>
    <row r="82" spans="1:19" ht="14.25" customHeight="1" x14ac:dyDescent="0.3">
      <c r="A82" t="s">
        <v>831</v>
      </c>
      <c r="B82" s="60" t="s">
        <v>832</v>
      </c>
      <c r="C82" t="s">
        <v>243</v>
      </c>
      <c r="D82" s="15">
        <v>39</v>
      </c>
      <c r="E82" s="15">
        <v>0</v>
      </c>
      <c r="F82" s="15">
        <v>0</v>
      </c>
      <c r="G82" s="15">
        <v>0</v>
      </c>
      <c r="H82" s="41">
        <f t="shared" si="4"/>
        <v>39</v>
      </c>
      <c r="I82" s="15">
        <v>66</v>
      </c>
      <c r="J82" s="41">
        <f t="shared" si="5"/>
        <v>105</v>
      </c>
      <c r="K82" s="80"/>
      <c r="L82" s="15">
        <v>51</v>
      </c>
      <c r="M82" s="15">
        <v>0</v>
      </c>
      <c r="N82" s="15">
        <v>0</v>
      </c>
      <c r="O82" s="15">
        <v>0</v>
      </c>
      <c r="P82" s="41">
        <f t="shared" si="6"/>
        <v>51</v>
      </c>
      <c r="Q82" s="15">
        <v>61</v>
      </c>
      <c r="R82" s="41">
        <f t="shared" si="7"/>
        <v>112</v>
      </c>
      <c r="S82" s="80"/>
    </row>
    <row r="83" spans="1:19" ht="14.25" customHeight="1" x14ac:dyDescent="0.3">
      <c r="A83" t="s">
        <v>337</v>
      </c>
      <c r="B83" s="60" t="s">
        <v>338</v>
      </c>
      <c r="C83" t="s">
        <v>195</v>
      </c>
      <c r="D83" s="15">
        <v>183</v>
      </c>
      <c r="E83" s="15">
        <v>0</v>
      </c>
      <c r="F83" s="15">
        <v>0</v>
      </c>
      <c r="G83" s="15">
        <v>9</v>
      </c>
      <c r="H83" s="41">
        <f t="shared" si="4"/>
        <v>192</v>
      </c>
      <c r="I83" s="15">
        <v>59</v>
      </c>
      <c r="J83" s="41">
        <f t="shared" si="5"/>
        <v>251</v>
      </c>
      <c r="K83" s="80"/>
      <c r="L83" s="15">
        <v>240</v>
      </c>
      <c r="M83" s="15">
        <v>0</v>
      </c>
      <c r="N83" s="15">
        <v>0</v>
      </c>
      <c r="O83" s="15">
        <v>48</v>
      </c>
      <c r="P83" s="41">
        <f t="shared" si="6"/>
        <v>288</v>
      </c>
      <c r="Q83" s="15">
        <v>121</v>
      </c>
      <c r="R83" s="41">
        <f t="shared" si="7"/>
        <v>409</v>
      </c>
      <c r="S83" s="80"/>
    </row>
    <row r="84" spans="1:19" ht="14.25" customHeight="1" x14ac:dyDescent="0.3">
      <c r="A84" t="s">
        <v>339</v>
      </c>
      <c r="B84" s="60" t="s">
        <v>340</v>
      </c>
      <c r="C84" t="s">
        <v>212</v>
      </c>
      <c r="D84" s="15">
        <v>135</v>
      </c>
      <c r="E84" s="15">
        <v>0</v>
      </c>
      <c r="F84" s="15">
        <v>0</v>
      </c>
      <c r="G84" s="15">
        <v>17</v>
      </c>
      <c r="H84" s="41">
        <f t="shared" si="4"/>
        <v>152</v>
      </c>
      <c r="I84" s="15">
        <v>0</v>
      </c>
      <c r="J84" s="41">
        <f t="shared" si="5"/>
        <v>152</v>
      </c>
      <c r="K84" s="80"/>
      <c r="L84" s="15">
        <v>253</v>
      </c>
      <c r="M84" s="15">
        <v>2</v>
      </c>
      <c r="N84" s="15">
        <v>0</v>
      </c>
      <c r="O84" s="15">
        <v>116</v>
      </c>
      <c r="P84" s="41">
        <f t="shared" si="6"/>
        <v>371</v>
      </c>
      <c r="Q84" s="15">
        <v>0</v>
      </c>
      <c r="R84" s="41">
        <f t="shared" si="7"/>
        <v>371</v>
      </c>
      <c r="S84" s="80"/>
    </row>
    <row r="85" spans="1:19" ht="14.25" customHeight="1" x14ac:dyDescent="0.3">
      <c r="A85" t="s">
        <v>341</v>
      </c>
      <c r="B85" s="60" t="s">
        <v>342</v>
      </c>
      <c r="C85" t="s">
        <v>201</v>
      </c>
      <c r="D85" s="15">
        <v>65</v>
      </c>
      <c r="E85" s="15">
        <v>0</v>
      </c>
      <c r="F85" s="15">
        <v>0</v>
      </c>
      <c r="G85" s="15">
        <v>16</v>
      </c>
      <c r="H85" s="41">
        <f t="shared" si="4"/>
        <v>81</v>
      </c>
      <c r="I85" s="15">
        <v>60</v>
      </c>
      <c r="J85" s="41">
        <f t="shared" si="5"/>
        <v>141</v>
      </c>
      <c r="K85" s="80"/>
      <c r="L85" s="15">
        <v>104</v>
      </c>
      <c r="M85" s="15">
        <v>0</v>
      </c>
      <c r="N85" s="15">
        <v>0</v>
      </c>
      <c r="O85" s="15">
        <v>21</v>
      </c>
      <c r="P85" s="41">
        <f t="shared" si="6"/>
        <v>125</v>
      </c>
      <c r="Q85" s="15">
        <v>1</v>
      </c>
      <c r="R85" s="41">
        <f t="shared" si="7"/>
        <v>126</v>
      </c>
      <c r="S85" s="80"/>
    </row>
    <row r="86" spans="1:19" ht="14.25" customHeight="1" x14ac:dyDescent="0.3">
      <c r="A86" t="s">
        <v>750</v>
      </c>
      <c r="B86" s="60" t="s">
        <v>751</v>
      </c>
      <c r="C86" t="s">
        <v>201</v>
      </c>
      <c r="D86" s="15">
        <v>28</v>
      </c>
      <c r="E86" s="15">
        <v>0</v>
      </c>
      <c r="F86" s="15">
        <v>0</v>
      </c>
      <c r="G86" s="15">
        <v>84</v>
      </c>
      <c r="H86" s="41">
        <f t="shared" si="4"/>
        <v>112</v>
      </c>
      <c r="I86" s="15">
        <v>150</v>
      </c>
      <c r="J86" s="41">
        <f t="shared" si="5"/>
        <v>262</v>
      </c>
      <c r="K86" s="80"/>
      <c r="L86" s="15">
        <v>27</v>
      </c>
      <c r="M86" s="15">
        <v>0</v>
      </c>
      <c r="N86" s="15">
        <v>0</v>
      </c>
      <c r="O86" s="15">
        <v>70</v>
      </c>
      <c r="P86" s="41">
        <f t="shared" si="6"/>
        <v>97</v>
      </c>
      <c r="Q86" s="15">
        <v>0</v>
      </c>
      <c r="R86" s="41">
        <f t="shared" si="7"/>
        <v>97</v>
      </c>
      <c r="S86" s="80"/>
    </row>
    <row r="87" spans="1:19" ht="14.25" customHeight="1" x14ac:dyDescent="0.3">
      <c r="A87" t="s">
        <v>343</v>
      </c>
      <c r="B87" s="60" t="s">
        <v>344</v>
      </c>
      <c r="C87" t="s">
        <v>215</v>
      </c>
      <c r="D87" s="15">
        <v>174</v>
      </c>
      <c r="E87" s="15">
        <v>22</v>
      </c>
      <c r="F87" s="15">
        <v>2</v>
      </c>
      <c r="G87" s="15">
        <v>105</v>
      </c>
      <c r="H87" s="41">
        <f t="shared" si="4"/>
        <v>303</v>
      </c>
      <c r="I87" s="15">
        <v>173</v>
      </c>
      <c r="J87" s="41">
        <f t="shared" si="5"/>
        <v>476</v>
      </c>
      <c r="K87" s="80"/>
      <c r="L87" s="15">
        <v>187</v>
      </c>
      <c r="M87" s="15">
        <v>0</v>
      </c>
      <c r="N87" s="15">
        <v>0</v>
      </c>
      <c r="O87" s="15">
        <v>84</v>
      </c>
      <c r="P87" s="41">
        <f t="shared" si="6"/>
        <v>271</v>
      </c>
      <c r="Q87" s="15">
        <v>7</v>
      </c>
      <c r="R87" s="41">
        <f t="shared" si="7"/>
        <v>278</v>
      </c>
      <c r="S87" s="80"/>
    </row>
    <row r="88" spans="1:19" ht="14.25" customHeight="1" x14ac:dyDescent="0.3">
      <c r="A88" t="s">
        <v>345</v>
      </c>
      <c r="B88" s="60" t="s">
        <v>346</v>
      </c>
      <c r="C88" t="s">
        <v>228</v>
      </c>
      <c r="D88" s="15">
        <v>0</v>
      </c>
      <c r="E88" s="15">
        <v>0</v>
      </c>
      <c r="F88" s="15">
        <v>0</v>
      </c>
      <c r="G88" s="15">
        <v>12</v>
      </c>
      <c r="H88" s="41">
        <f t="shared" si="4"/>
        <v>12</v>
      </c>
      <c r="I88" s="15">
        <v>0</v>
      </c>
      <c r="J88" s="41">
        <f t="shared" si="5"/>
        <v>12</v>
      </c>
      <c r="K88" s="80"/>
      <c r="L88" s="15">
        <v>45</v>
      </c>
      <c r="M88" s="15">
        <v>0</v>
      </c>
      <c r="N88" s="15">
        <v>0</v>
      </c>
      <c r="O88" s="15">
        <v>4</v>
      </c>
      <c r="P88" s="41">
        <f t="shared" si="6"/>
        <v>49</v>
      </c>
      <c r="Q88" s="15">
        <v>0</v>
      </c>
      <c r="R88" s="41">
        <f t="shared" si="7"/>
        <v>49</v>
      </c>
      <c r="S88" s="80"/>
    </row>
    <row r="89" spans="1:19" ht="14.25" customHeight="1" x14ac:dyDescent="0.3">
      <c r="A89" t="s">
        <v>349</v>
      </c>
      <c r="B89" s="60" t="s">
        <v>350</v>
      </c>
      <c r="C89" t="s">
        <v>195</v>
      </c>
      <c r="D89" s="15">
        <v>123</v>
      </c>
      <c r="E89" s="15">
        <v>0</v>
      </c>
      <c r="F89" s="15">
        <v>0</v>
      </c>
      <c r="G89" s="15">
        <v>68</v>
      </c>
      <c r="H89" s="41">
        <f t="shared" si="4"/>
        <v>191</v>
      </c>
      <c r="I89" s="15">
        <v>0</v>
      </c>
      <c r="J89" s="41">
        <f t="shared" si="5"/>
        <v>191</v>
      </c>
      <c r="K89" s="80"/>
      <c r="L89" s="15">
        <v>197</v>
      </c>
      <c r="M89" s="15">
        <v>8</v>
      </c>
      <c r="N89" s="15">
        <v>0</v>
      </c>
      <c r="O89" s="15">
        <v>70</v>
      </c>
      <c r="P89" s="41">
        <f t="shared" si="6"/>
        <v>275</v>
      </c>
      <c r="Q89" s="15">
        <v>38</v>
      </c>
      <c r="R89" s="41">
        <f t="shared" si="7"/>
        <v>313</v>
      </c>
      <c r="S89" s="80"/>
    </row>
    <row r="90" spans="1:19" ht="14.25" customHeight="1" x14ac:dyDescent="0.3">
      <c r="A90" t="s">
        <v>351</v>
      </c>
      <c r="B90" s="60" t="s">
        <v>352</v>
      </c>
      <c r="C90" t="s">
        <v>198</v>
      </c>
      <c r="D90" s="15">
        <v>14</v>
      </c>
      <c r="E90" s="15">
        <v>0</v>
      </c>
      <c r="F90" s="15">
        <v>0</v>
      </c>
      <c r="G90" s="15">
        <v>7</v>
      </c>
      <c r="H90" s="41">
        <f t="shared" si="4"/>
        <v>21</v>
      </c>
      <c r="I90" s="15">
        <v>14</v>
      </c>
      <c r="J90" s="41">
        <f t="shared" si="5"/>
        <v>35</v>
      </c>
      <c r="K90" s="80"/>
      <c r="L90" s="15">
        <v>7</v>
      </c>
      <c r="M90" s="15">
        <v>0</v>
      </c>
      <c r="N90" s="15">
        <v>0</v>
      </c>
      <c r="O90" s="15">
        <v>23</v>
      </c>
      <c r="P90" s="41">
        <f t="shared" si="6"/>
        <v>30</v>
      </c>
      <c r="Q90" s="15">
        <v>0</v>
      </c>
      <c r="R90" s="41">
        <f t="shared" si="7"/>
        <v>30</v>
      </c>
      <c r="S90" s="80"/>
    </row>
    <row r="91" spans="1:19" ht="14.25" customHeight="1" x14ac:dyDescent="0.3">
      <c r="A91" t="s">
        <v>353</v>
      </c>
      <c r="B91" s="60" t="s">
        <v>354</v>
      </c>
      <c r="C91" t="s">
        <v>195</v>
      </c>
      <c r="D91" s="15">
        <v>41</v>
      </c>
      <c r="E91" s="15">
        <v>0</v>
      </c>
      <c r="F91" s="15">
        <v>0</v>
      </c>
      <c r="G91" s="15">
        <v>42</v>
      </c>
      <c r="H91" s="41">
        <f t="shared" si="4"/>
        <v>83</v>
      </c>
      <c r="I91" s="15">
        <v>0</v>
      </c>
      <c r="J91" s="41">
        <f t="shared" si="5"/>
        <v>83</v>
      </c>
      <c r="K91" s="80"/>
      <c r="L91" s="15">
        <v>0</v>
      </c>
      <c r="M91" s="15">
        <v>0</v>
      </c>
      <c r="N91" s="15">
        <v>0</v>
      </c>
      <c r="O91" s="15">
        <v>6</v>
      </c>
      <c r="P91" s="41">
        <f t="shared" si="6"/>
        <v>6</v>
      </c>
      <c r="Q91" s="15">
        <v>0</v>
      </c>
      <c r="R91" s="41">
        <f t="shared" si="7"/>
        <v>6</v>
      </c>
      <c r="S91" s="80"/>
    </row>
    <row r="92" spans="1:19" ht="14.25" customHeight="1" x14ac:dyDescent="0.3">
      <c r="A92" t="s">
        <v>754</v>
      </c>
      <c r="B92" s="60" t="s">
        <v>755</v>
      </c>
      <c r="C92" t="s">
        <v>212</v>
      </c>
      <c r="D92" s="15">
        <v>6</v>
      </c>
      <c r="E92" s="15">
        <v>0</v>
      </c>
      <c r="F92" s="15">
        <v>0</v>
      </c>
      <c r="G92" s="15">
        <v>0</v>
      </c>
      <c r="H92" s="41">
        <f t="shared" si="4"/>
        <v>6</v>
      </c>
      <c r="I92" s="15">
        <v>0</v>
      </c>
      <c r="J92" s="41">
        <f t="shared" si="5"/>
        <v>6</v>
      </c>
      <c r="K92" s="80"/>
      <c r="L92" s="15">
        <v>3</v>
      </c>
      <c r="M92" s="15">
        <v>0</v>
      </c>
      <c r="N92" s="15">
        <v>0</v>
      </c>
      <c r="O92" s="15">
        <v>6</v>
      </c>
      <c r="P92" s="41">
        <f t="shared" si="6"/>
        <v>9</v>
      </c>
      <c r="Q92" s="15">
        <v>0</v>
      </c>
      <c r="R92" s="41">
        <f t="shared" si="7"/>
        <v>9</v>
      </c>
      <c r="S92" s="80"/>
    </row>
    <row r="93" spans="1:19" ht="14.25" customHeight="1" x14ac:dyDescent="0.3">
      <c r="A93" t="s">
        <v>355</v>
      </c>
      <c r="B93" s="60" t="s">
        <v>356</v>
      </c>
      <c r="C93" t="s">
        <v>195</v>
      </c>
      <c r="D93" s="15">
        <v>11</v>
      </c>
      <c r="E93" s="15">
        <v>0</v>
      </c>
      <c r="F93" s="15">
        <v>0</v>
      </c>
      <c r="G93" s="15">
        <v>7</v>
      </c>
      <c r="H93" s="41">
        <f t="shared" si="4"/>
        <v>18</v>
      </c>
      <c r="I93" s="15">
        <v>0</v>
      </c>
      <c r="J93" s="41">
        <f t="shared" si="5"/>
        <v>18</v>
      </c>
      <c r="K93" s="80"/>
      <c r="L93" s="15">
        <v>51</v>
      </c>
      <c r="M93" s="15">
        <v>0</v>
      </c>
      <c r="N93" s="15">
        <v>0</v>
      </c>
      <c r="O93" s="15">
        <v>26</v>
      </c>
      <c r="P93" s="41">
        <f t="shared" si="6"/>
        <v>77</v>
      </c>
      <c r="Q93" s="15">
        <v>0</v>
      </c>
      <c r="R93" s="41">
        <f t="shared" si="7"/>
        <v>77</v>
      </c>
      <c r="S93" s="80"/>
    </row>
    <row r="94" spans="1:19" ht="14.25" customHeight="1" x14ac:dyDescent="0.3">
      <c r="A94" t="s">
        <v>357</v>
      </c>
      <c r="B94" s="60" t="s">
        <v>358</v>
      </c>
      <c r="C94" t="s">
        <v>201</v>
      </c>
      <c r="D94" s="15">
        <v>5</v>
      </c>
      <c r="E94" s="15">
        <v>0</v>
      </c>
      <c r="F94" s="15">
        <v>0</v>
      </c>
      <c r="G94" s="15">
        <v>0</v>
      </c>
      <c r="H94" s="41">
        <f t="shared" si="4"/>
        <v>5</v>
      </c>
      <c r="I94" s="15">
        <v>0</v>
      </c>
      <c r="J94" s="41">
        <f t="shared" si="5"/>
        <v>5</v>
      </c>
      <c r="K94" s="80"/>
      <c r="L94" s="15">
        <v>18</v>
      </c>
      <c r="M94" s="15">
        <v>0</v>
      </c>
      <c r="N94" s="15">
        <v>0</v>
      </c>
      <c r="O94" s="15">
        <v>27</v>
      </c>
      <c r="P94" s="41">
        <f t="shared" si="6"/>
        <v>45</v>
      </c>
      <c r="Q94" s="15">
        <v>0</v>
      </c>
      <c r="R94" s="41">
        <f t="shared" si="7"/>
        <v>45</v>
      </c>
      <c r="S94" s="80"/>
    </row>
    <row r="95" spans="1:19" ht="14.25" customHeight="1" x14ac:dyDescent="0.3">
      <c r="A95" t="s">
        <v>359</v>
      </c>
      <c r="B95" s="60" t="s">
        <v>360</v>
      </c>
      <c r="C95" t="s">
        <v>243</v>
      </c>
      <c r="D95" s="15">
        <v>24</v>
      </c>
      <c r="E95" s="15">
        <v>0</v>
      </c>
      <c r="F95" s="15">
        <v>4</v>
      </c>
      <c r="G95" s="15">
        <v>0</v>
      </c>
      <c r="H95" s="41">
        <f t="shared" si="4"/>
        <v>28</v>
      </c>
      <c r="I95" s="15">
        <v>36</v>
      </c>
      <c r="J95" s="41">
        <f t="shared" si="5"/>
        <v>64</v>
      </c>
      <c r="K95" s="80"/>
      <c r="L95" s="15">
        <v>1</v>
      </c>
      <c r="M95" s="15">
        <v>0</v>
      </c>
      <c r="N95" s="15">
        <v>0</v>
      </c>
      <c r="O95" s="15">
        <v>0</v>
      </c>
      <c r="P95" s="41">
        <f t="shared" si="6"/>
        <v>1</v>
      </c>
      <c r="Q95" s="15">
        <v>6</v>
      </c>
      <c r="R95" s="41">
        <f t="shared" si="7"/>
        <v>7</v>
      </c>
      <c r="S95" s="80"/>
    </row>
    <row r="96" spans="1:19" ht="14.25" customHeight="1" x14ac:dyDescent="0.3">
      <c r="A96" t="s">
        <v>361</v>
      </c>
      <c r="B96" s="60" t="s">
        <v>362</v>
      </c>
      <c r="C96" t="s">
        <v>195</v>
      </c>
      <c r="D96" s="15">
        <v>30</v>
      </c>
      <c r="E96" s="15">
        <v>0</v>
      </c>
      <c r="F96" s="15">
        <v>0</v>
      </c>
      <c r="G96" s="15">
        <v>80</v>
      </c>
      <c r="H96" s="41">
        <f t="shared" si="4"/>
        <v>110</v>
      </c>
      <c r="I96" s="15">
        <v>120</v>
      </c>
      <c r="J96" s="41">
        <f t="shared" si="5"/>
        <v>230</v>
      </c>
      <c r="K96" s="80"/>
      <c r="L96" s="15">
        <v>44</v>
      </c>
      <c r="M96" s="15">
        <v>0</v>
      </c>
      <c r="N96" s="15">
        <v>0</v>
      </c>
      <c r="O96" s="15">
        <v>0</v>
      </c>
      <c r="P96" s="41">
        <f t="shared" si="6"/>
        <v>44</v>
      </c>
      <c r="Q96" s="15">
        <v>0</v>
      </c>
      <c r="R96" s="41">
        <f t="shared" si="7"/>
        <v>44</v>
      </c>
      <c r="S96" s="80"/>
    </row>
    <row r="97" spans="1:19" ht="14.25" customHeight="1" x14ac:dyDescent="0.3">
      <c r="A97" t="s">
        <v>363</v>
      </c>
      <c r="B97" s="60" t="s">
        <v>364</v>
      </c>
      <c r="C97" t="s">
        <v>212</v>
      </c>
      <c r="D97" s="15">
        <v>25</v>
      </c>
      <c r="E97" s="15">
        <v>0</v>
      </c>
      <c r="F97" s="15">
        <v>0</v>
      </c>
      <c r="G97" s="15">
        <v>19</v>
      </c>
      <c r="H97" s="41">
        <f t="shared" si="4"/>
        <v>44</v>
      </c>
      <c r="I97" s="15">
        <v>0</v>
      </c>
      <c r="J97" s="41">
        <f t="shared" si="5"/>
        <v>44</v>
      </c>
      <c r="K97" s="80"/>
      <c r="L97" s="15">
        <v>12</v>
      </c>
      <c r="M97" s="15">
        <v>0</v>
      </c>
      <c r="N97" s="15">
        <v>0</v>
      </c>
      <c r="O97" s="15">
        <v>13</v>
      </c>
      <c r="P97" s="41">
        <f t="shared" si="6"/>
        <v>25</v>
      </c>
      <c r="Q97" s="15">
        <v>0</v>
      </c>
      <c r="R97" s="41">
        <f t="shared" si="7"/>
        <v>25</v>
      </c>
      <c r="S97" s="80"/>
    </row>
    <row r="98" spans="1:19" ht="14.25" customHeight="1" x14ac:dyDescent="0.3">
      <c r="A98" t="s">
        <v>814</v>
      </c>
      <c r="B98" s="60" t="s">
        <v>815</v>
      </c>
      <c r="C98" t="s">
        <v>212</v>
      </c>
      <c r="D98" s="15">
        <v>111</v>
      </c>
      <c r="E98" s="15">
        <v>0</v>
      </c>
      <c r="F98" s="15">
        <v>0</v>
      </c>
      <c r="G98" s="15">
        <v>88</v>
      </c>
      <c r="H98" s="41">
        <f t="shared" si="4"/>
        <v>199</v>
      </c>
      <c r="I98" s="15">
        <v>21</v>
      </c>
      <c r="J98" s="41">
        <f t="shared" si="5"/>
        <v>220</v>
      </c>
      <c r="K98" s="80"/>
      <c r="L98" s="15">
        <v>77</v>
      </c>
      <c r="M98" s="15">
        <v>0</v>
      </c>
      <c r="N98" s="15">
        <v>0</v>
      </c>
      <c r="O98" s="15">
        <v>11</v>
      </c>
      <c r="P98" s="41">
        <f t="shared" si="6"/>
        <v>88</v>
      </c>
      <c r="Q98" s="15">
        <v>0</v>
      </c>
      <c r="R98" s="41">
        <f t="shared" si="7"/>
        <v>88</v>
      </c>
      <c r="S98" s="80"/>
    </row>
    <row r="99" spans="1:19" ht="14.25" customHeight="1" x14ac:dyDescent="0.3">
      <c r="A99" t="s">
        <v>367</v>
      </c>
      <c r="B99" s="60" t="s">
        <v>368</v>
      </c>
      <c r="C99" t="s">
        <v>243</v>
      </c>
      <c r="D99" s="15">
        <v>70</v>
      </c>
      <c r="E99" s="15">
        <v>0</v>
      </c>
      <c r="F99" s="15">
        <v>0</v>
      </c>
      <c r="G99" s="15">
        <v>26</v>
      </c>
      <c r="H99" s="41">
        <f t="shared" si="4"/>
        <v>96</v>
      </c>
      <c r="I99" s="15">
        <v>0</v>
      </c>
      <c r="J99" s="41">
        <f t="shared" si="5"/>
        <v>96</v>
      </c>
      <c r="K99" s="80"/>
      <c r="L99" s="15">
        <v>4</v>
      </c>
      <c r="M99" s="15">
        <v>0</v>
      </c>
      <c r="N99" s="15">
        <v>0</v>
      </c>
      <c r="O99" s="15">
        <v>4</v>
      </c>
      <c r="P99" s="41">
        <f t="shared" si="6"/>
        <v>8</v>
      </c>
      <c r="Q99" s="15">
        <v>0</v>
      </c>
      <c r="R99" s="41">
        <f t="shared" si="7"/>
        <v>8</v>
      </c>
      <c r="S99" s="80"/>
    </row>
    <row r="100" spans="1:19" ht="14.25" customHeight="1" x14ac:dyDescent="0.3">
      <c r="A100" t="s">
        <v>369</v>
      </c>
      <c r="B100" s="60" t="s">
        <v>370</v>
      </c>
      <c r="C100" t="s">
        <v>198</v>
      </c>
      <c r="D100" s="15">
        <v>100</v>
      </c>
      <c r="E100" s="15">
        <v>0</v>
      </c>
      <c r="F100" s="15">
        <v>0</v>
      </c>
      <c r="G100" s="15">
        <v>49</v>
      </c>
      <c r="H100" s="41">
        <f t="shared" si="4"/>
        <v>149</v>
      </c>
      <c r="I100" s="15">
        <v>35</v>
      </c>
      <c r="J100" s="41">
        <f t="shared" si="5"/>
        <v>184</v>
      </c>
      <c r="K100" s="80"/>
      <c r="L100" s="15">
        <v>79</v>
      </c>
      <c r="M100" s="15">
        <v>0</v>
      </c>
      <c r="N100" s="15">
        <v>0</v>
      </c>
      <c r="O100" s="15">
        <v>36</v>
      </c>
      <c r="P100" s="41">
        <f t="shared" si="6"/>
        <v>115</v>
      </c>
      <c r="Q100" s="15">
        <v>10</v>
      </c>
      <c r="R100" s="41">
        <f t="shared" si="7"/>
        <v>125</v>
      </c>
      <c r="S100" s="80"/>
    </row>
    <row r="101" spans="1:19" ht="14.25" customHeight="1" x14ac:dyDescent="0.3">
      <c r="A101" t="s">
        <v>371</v>
      </c>
      <c r="B101" s="60" t="s">
        <v>372</v>
      </c>
      <c r="C101" t="s">
        <v>308</v>
      </c>
      <c r="D101" s="15">
        <v>99</v>
      </c>
      <c r="E101" s="15">
        <v>0</v>
      </c>
      <c r="F101" s="15">
        <v>0</v>
      </c>
      <c r="G101" s="15">
        <v>14</v>
      </c>
      <c r="H101" s="41">
        <f t="shared" si="4"/>
        <v>113</v>
      </c>
      <c r="I101" s="15">
        <v>0</v>
      </c>
      <c r="J101" s="41">
        <f t="shared" si="5"/>
        <v>113</v>
      </c>
      <c r="K101" s="80"/>
      <c r="L101" s="15">
        <v>47</v>
      </c>
      <c r="M101" s="15">
        <v>0</v>
      </c>
      <c r="N101" s="15">
        <v>0</v>
      </c>
      <c r="O101" s="15">
        <v>12</v>
      </c>
      <c r="P101" s="41">
        <f t="shared" si="6"/>
        <v>59</v>
      </c>
      <c r="Q101" s="15">
        <v>13</v>
      </c>
      <c r="R101" s="41">
        <f t="shared" si="7"/>
        <v>72</v>
      </c>
      <c r="S101" s="80"/>
    </row>
    <row r="102" spans="1:19" ht="14.25" customHeight="1" x14ac:dyDescent="0.3">
      <c r="A102" t="s">
        <v>373</v>
      </c>
      <c r="B102" s="60" t="s">
        <v>374</v>
      </c>
      <c r="C102" t="s">
        <v>201</v>
      </c>
      <c r="D102" s="15">
        <v>1</v>
      </c>
      <c r="E102" s="15">
        <v>0</v>
      </c>
      <c r="F102" s="15">
        <v>0</v>
      </c>
      <c r="G102" s="15">
        <v>0</v>
      </c>
      <c r="H102" s="41">
        <f t="shared" si="4"/>
        <v>1</v>
      </c>
      <c r="I102" s="15">
        <v>0</v>
      </c>
      <c r="J102" s="41">
        <f t="shared" si="5"/>
        <v>1</v>
      </c>
      <c r="K102" s="80"/>
      <c r="L102" s="15">
        <v>47</v>
      </c>
      <c r="M102" s="15">
        <v>10</v>
      </c>
      <c r="N102" s="15">
        <v>0</v>
      </c>
      <c r="O102" s="15">
        <v>21</v>
      </c>
      <c r="P102" s="41">
        <f t="shared" si="6"/>
        <v>78</v>
      </c>
      <c r="Q102" s="15">
        <v>63</v>
      </c>
      <c r="R102" s="41">
        <f t="shared" si="7"/>
        <v>141</v>
      </c>
      <c r="S102" s="80"/>
    </row>
    <row r="103" spans="1:19" ht="14.25" customHeight="1" x14ac:dyDescent="0.3">
      <c r="A103" t="s">
        <v>375</v>
      </c>
      <c r="B103" s="60" t="s">
        <v>376</v>
      </c>
      <c r="C103" t="s">
        <v>243</v>
      </c>
      <c r="D103" s="15">
        <v>44</v>
      </c>
      <c r="E103" s="15">
        <v>1</v>
      </c>
      <c r="F103" s="15">
        <v>0</v>
      </c>
      <c r="G103" s="15">
        <v>7</v>
      </c>
      <c r="H103" s="41">
        <f t="shared" si="4"/>
        <v>52</v>
      </c>
      <c r="I103" s="15">
        <v>0</v>
      </c>
      <c r="J103" s="41">
        <f t="shared" si="5"/>
        <v>52</v>
      </c>
      <c r="K103" s="80"/>
      <c r="L103" s="15">
        <v>132</v>
      </c>
      <c r="M103" s="15">
        <v>1</v>
      </c>
      <c r="N103" s="15">
        <v>0</v>
      </c>
      <c r="O103" s="15">
        <v>22</v>
      </c>
      <c r="P103" s="41">
        <f t="shared" si="6"/>
        <v>155</v>
      </c>
      <c r="Q103" s="15">
        <v>64</v>
      </c>
      <c r="R103" s="41">
        <f t="shared" si="7"/>
        <v>219</v>
      </c>
      <c r="S103" s="80"/>
    </row>
    <row r="104" spans="1:19" ht="14.25" customHeight="1" x14ac:dyDescent="0.3">
      <c r="A104" t="s">
        <v>756</v>
      </c>
      <c r="B104" s="60" t="s">
        <v>757</v>
      </c>
      <c r="C104" t="s">
        <v>195</v>
      </c>
      <c r="D104" s="15">
        <v>2</v>
      </c>
      <c r="E104" s="15">
        <v>0</v>
      </c>
      <c r="F104" s="15">
        <v>0</v>
      </c>
      <c r="G104" s="15">
        <v>10</v>
      </c>
      <c r="H104" s="41">
        <f t="shared" si="4"/>
        <v>12</v>
      </c>
      <c r="I104" s="15">
        <v>0</v>
      </c>
      <c r="J104" s="41">
        <f t="shared" si="5"/>
        <v>12</v>
      </c>
      <c r="K104" s="80"/>
      <c r="L104" s="15">
        <v>4</v>
      </c>
      <c r="M104" s="15">
        <v>0</v>
      </c>
      <c r="N104" s="15">
        <v>0</v>
      </c>
      <c r="O104" s="15">
        <v>0</v>
      </c>
      <c r="P104" s="41">
        <f t="shared" si="6"/>
        <v>4</v>
      </c>
      <c r="Q104" s="15">
        <v>25</v>
      </c>
      <c r="R104" s="41">
        <f t="shared" si="7"/>
        <v>29</v>
      </c>
      <c r="S104" s="80"/>
    </row>
    <row r="105" spans="1:19" ht="14.25" customHeight="1" x14ac:dyDescent="0.3">
      <c r="A105" t="s">
        <v>377</v>
      </c>
      <c r="B105" s="60" t="s">
        <v>378</v>
      </c>
      <c r="C105" t="s">
        <v>195</v>
      </c>
      <c r="D105" s="15">
        <v>0</v>
      </c>
      <c r="E105" s="15">
        <v>0</v>
      </c>
      <c r="F105" s="15">
        <v>0</v>
      </c>
      <c r="G105" s="15">
        <v>85</v>
      </c>
      <c r="H105" s="41">
        <f t="shared" si="4"/>
        <v>85</v>
      </c>
      <c r="I105" s="15">
        <v>0</v>
      </c>
      <c r="J105" s="41">
        <f t="shared" si="5"/>
        <v>85</v>
      </c>
      <c r="K105" s="80"/>
      <c r="L105" s="15">
        <v>19</v>
      </c>
      <c r="M105" s="15">
        <v>0</v>
      </c>
      <c r="N105" s="15">
        <v>0</v>
      </c>
      <c r="O105" s="15">
        <v>52</v>
      </c>
      <c r="P105" s="41">
        <f t="shared" si="6"/>
        <v>71</v>
      </c>
      <c r="Q105" s="15">
        <v>0</v>
      </c>
      <c r="R105" s="41">
        <f t="shared" si="7"/>
        <v>71</v>
      </c>
      <c r="S105" s="80"/>
    </row>
    <row r="106" spans="1:19" ht="14.25" customHeight="1" x14ac:dyDescent="0.3">
      <c r="A106" t="s">
        <v>379</v>
      </c>
      <c r="B106" s="60" t="s">
        <v>380</v>
      </c>
      <c r="C106" t="s">
        <v>212</v>
      </c>
      <c r="D106" s="15">
        <v>7</v>
      </c>
      <c r="E106" s="15">
        <v>0</v>
      </c>
      <c r="F106" s="15">
        <v>0</v>
      </c>
      <c r="G106" s="15">
        <v>0</v>
      </c>
      <c r="H106" s="41">
        <f t="shared" si="4"/>
        <v>7</v>
      </c>
      <c r="I106" s="15">
        <v>0</v>
      </c>
      <c r="J106" s="41">
        <f t="shared" si="5"/>
        <v>7</v>
      </c>
      <c r="K106" s="80"/>
      <c r="L106" s="15">
        <v>7</v>
      </c>
      <c r="M106" s="15">
        <v>0</v>
      </c>
      <c r="N106" s="15">
        <v>0</v>
      </c>
      <c r="O106" s="15">
        <v>0</v>
      </c>
      <c r="P106" s="41">
        <f t="shared" si="6"/>
        <v>7</v>
      </c>
      <c r="Q106" s="15">
        <v>0</v>
      </c>
      <c r="R106" s="41">
        <f t="shared" si="7"/>
        <v>7</v>
      </c>
      <c r="S106" s="80"/>
    </row>
    <row r="107" spans="1:19" ht="14.25" customHeight="1" x14ac:dyDescent="0.3">
      <c r="A107" t="s">
        <v>381</v>
      </c>
      <c r="B107" s="60" t="s">
        <v>382</v>
      </c>
      <c r="C107" t="s">
        <v>195</v>
      </c>
      <c r="D107" s="15">
        <v>6</v>
      </c>
      <c r="E107" s="15">
        <v>0</v>
      </c>
      <c r="F107" s="15">
        <v>0</v>
      </c>
      <c r="G107" s="15">
        <v>2</v>
      </c>
      <c r="H107" s="41">
        <f t="shared" si="4"/>
        <v>8</v>
      </c>
      <c r="I107" s="15">
        <v>0</v>
      </c>
      <c r="J107" s="41">
        <f t="shared" si="5"/>
        <v>8</v>
      </c>
      <c r="K107" s="80"/>
      <c r="L107" s="15">
        <v>18</v>
      </c>
      <c r="M107" s="15">
        <v>0</v>
      </c>
      <c r="N107" s="15">
        <v>0</v>
      </c>
      <c r="O107" s="15">
        <v>9</v>
      </c>
      <c r="P107" s="41">
        <f t="shared" si="6"/>
        <v>27</v>
      </c>
      <c r="Q107" s="15">
        <v>9</v>
      </c>
      <c r="R107" s="41">
        <f t="shared" si="7"/>
        <v>36</v>
      </c>
      <c r="S107" s="80"/>
    </row>
    <row r="108" spans="1:19" ht="14.25" customHeight="1" x14ac:dyDescent="0.3">
      <c r="A108" t="s">
        <v>383</v>
      </c>
      <c r="B108" s="60" t="s">
        <v>384</v>
      </c>
      <c r="C108" t="s">
        <v>198</v>
      </c>
      <c r="D108" s="15">
        <v>88</v>
      </c>
      <c r="E108" s="15">
        <v>0</v>
      </c>
      <c r="F108" s="15">
        <v>0</v>
      </c>
      <c r="G108" s="15">
        <v>68</v>
      </c>
      <c r="H108" s="41">
        <f t="shared" si="4"/>
        <v>156</v>
      </c>
      <c r="I108" s="15">
        <v>275</v>
      </c>
      <c r="J108" s="41">
        <f t="shared" si="5"/>
        <v>431</v>
      </c>
      <c r="K108" s="80"/>
      <c r="L108" s="15">
        <v>51</v>
      </c>
      <c r="M108" s="15">
        <v>0</v>
      </c>
      <c r="N108" s="15">
        <v>0</v>
      </c>
      <c r="O108" s="15">
        <v>32</v>
      </c>
      <c r="P108" s="41">
        <f t="shared" si="6"/>
        <v>83</v>
      </c>
      <c r="Q108" s="15">
        <v>84</v>
      </c>
      <c r="R108" s="41">
        <f t="shared" si="7"/>
        <v>167</v>
      </c>
      <c r="S108" s="80"/>
    </row>
    <row r="109" spans="1:19" ht="14.25" customHeight="1" x14ac:dyDescent="0.3">
      <c r="A109" t="s">
        <v>385</v>
      </c>
      <c r="B109" s="60" t="s">
        <v>386</v>
      </c>
      <c r="C109" t="s">
        <v>215</v>
      </c>
      <c r="D109" s="15">
        <v>77</v>
      </c>
      <c r="E109" s="15">
        <v>0</v>
      </c>
      <c r="F109" s="15">
        <v>0</v>
      </c>
      <c r="G109" s="15">
        <v>81</v>
      </c>
      <c r="H109" s="41">
        <f t="shared" si="4"/>
        <v>158</v>
      </c>
      <c r="I109" s="15">
        <v>0</v>
      </c>
      <c r="J109" s="41">
        <f t="shared" si="5"/>
        <v>158</v>
      </c>
      <c r="K109" s="80"/>
      <c r="L109" s="15">
        <v>14</v>
      </c>
      <c r="M109" s="15">
        <v>4</v>
      </c>
      <c r="N109" s="15">
        <v>0</v>
      </c>
      <c r="O109" s="15">
        <v>37</v>
      </c>
      <c r="P109" s="41">
        <f t="shared" si="6"/>
        <v>55</v>
      </c>
      <c r="Q109" s="15">
        <v>6</v>
      </c>
      <c r="R109" s="41">
        <f t="shared" si="7"/>
        <v>61</v>
      </c>
      <c r="S109" s="80"/>
    </row>
    <row r="110" spans="1:19" ht="14.25" customHeight="1" x14ac:dyDescent="0.3">
      <c r="A110" t="s">
        <v>387</v>
      </c>
      <c r="B110" s="60" t="s">
        <v>388</v>
      </c>
      <c r="C110" t="s">
        <v>201</v>
      </c>
      <c r="D110" s="15">
        <v>54</v>
      </c>
      <c r="E110" s="15">
        <v>0</v>
      </c>
      <c r="F110" s="15">
        <v>0</v>
      </c>
      <c r="G110" s="15">
        <v>46</v>
      </c>
      <c r="H110" s="41">
        <f t="shared" si="4"/>
        <v>100</v>
      </c>
      <c r="I110" s="15">
        <v>0</v>
      </c>
      <c r="J110" s="41">
        <f t="shared" si="5"/>
        <v>100</v>
      </c>
      <c r="K110" s="80"/>
      <c r="L110" s="15">
        <v>74</v>
      </c>
      <c r="M110" s="15">
        <v>0</v>
      </c>
      <c r="N110" s="15">
        <v>0</v>
      </c>
      <c r="O110" s="15">
        <v>29</v>
      </c>
      <c r="P110" s="41">
        <f t="shared" si="6"/>
        <v>103</v>
      </c>
      <c r="Q110" s="15">
        <v>6</v>
      </c>
      <c r="R110" s="41">
        <f t="shared" si="7"/>
        <v>109</v>
      </c>
      <c r="S110" s="80"/>
    </row>
    <row r="111" spans="1:19" ht="14.25" customHeight="1" x14ac:dyDescent="0.3">
      <c r="A111" t="s">
        <v>389</v>
      </c>
      <c r="B111" s="60" t="s">
        <v>390</v>
      </c>
      <c r="C111" t="s">
        <v>212</v>
      </c>
      <c r="D111" s="15">
        <v>0</v>
      </c>
      <c r="E111" s="15">
        <v>19</v>
      </c>
      <c r="F111" s="15">
        <v>0</v>
      </c>
      <c r="G111" s="15">
        <v>21</v>
      </c>
      <c r="H111" s="41">
        <f t="shared" si="4"/>
        <v>40</v>
      </c>
      <c r="I111" s="15">
        <v>113</v>
      </c>
      <c r="J111" s="41">
        <f t="shared" si="5"/>
        <v>153</v>
      </c>
      <c r="K111" s="80"/>
      <c r="L111" s="15">
        <v>0</v>
      </c>
      <c r="M111" s="15">
        <v>2</v>
      </c>
      <c r="N111" s="15">
        <v>0</v>
      </c>
      <c r="O111" s="15">
        <v>0</v>
      </c>
      <c r="P111" s="41">
        <f t="shared" si="6"/>
        <v>2</v>
      </c>
      <c r="Q111" s="15">
        <v>58</v>
      </c>
      <c r="R111" s="41">
        <f t="shared" si="7"/>
        <v>60</v>
      </c>
      <c r="S111" s="80"/>
    </row>
    <row r="112" spans="1:19" ht="14.25" customHeight="1" x14ac:dyDescent="0.3">
      <c r="A112" t="s">
        <v>391</v>
      </c>
      <c r="B112" s="60" t="s">
        <v>392</v>
      </c>
      <c r="C112" t="s">
        <v>215</v>
      </c>
      <c r="D112" s="15">
        <v>95</v>
      </c>
      <c r="E112" s="15">
        <v>22</v>
      </c>
      <c r="F112" s="15">
        <v>0</v>
      </c>
      <c r="G112" s="15">
        <v>58</v>
      </c>
      <c r="H112" s="41">
        <f t="shared" si="4"/>
        <v>175</v>
      </c>
      <c r="I112" s="15">
        <v>20</v>
      </c>
      <c r="J112" s="41">
        <f t="shared" si="5"/>
        <v>195</v>
      </c>
      <c r="K112" s="80"/>
      <c r="L112" s="15">
        <v>146</v>
      </c>
      <c r="M112" s="15">
        <v>3</v>
      </c>
      <c r="N112" s="15">
        <v>0</v>
      </c>
      <c r="O112" s="15">
        <v>44</v>
      </c>
      <c r="P112" s="41">
        <f t="shared" si="6"/>
        <v>193</v>
      </c>
      <c r="Q112" s="15">
        <v>0</v>
      </c>
      <c r="R112" s="41">
        <f t="shared" si="7"/>
        <v>193</v>
      </c>
      <c r="S112" s="80"/>
    </row>
    <row r="113" spans="1:19" ht="14.25" customHeight="1" x14ac:dyDescent="0.3">
      <c r="A113" t="s">
        <v>393</v>
      </c>
      <c r="B113" s="60" t="s">
        <v>394</v>
      </c>
      <c r="C113" t="s">
        <v>195</v>
      </c>
      <c r="D113" s="15">
        <v>47</v>
      </c>
      <c r="E113" s="15">
        <v>0</v>
      </c>
      <c r="F113" s="15">
        <v>0</v>
      </c>
      <c r="G113" s="15">
        <v>0</v>
      </c>
      <c r="H113" s="41">
        <f t="shared" si="4"/>
        <v>47</v>
      </c>
      <c r="I113" s="15">
        <v>0</v>
      </c>
      <c r="J113" s="41">
        <f t="shared" si="5"/>
        <v>47</v>
      </c>
      <c r="K113" s="80"/>
      <c r="L113" s="15">
        <v>64</v>
      </c>
      <c r="M113" s="15">
        <v>12</v>
      </c>
      <c r="N113" s="15">
        <v>0</v>
      </c>
      <c r="O113" s="15">
        <v>23</v>
      </c>
      <c r="P113" s="41">
        <f t="shared" si="6"/>
        <v>99</v>
      </c>
      <c r="Q113" s="15">
        <v>0</v>
      </c>
      <c r="R113" s="41">
        <f t="shared" si="7"/>
        <v>99</v>
      </c>
      <c r="S113" s="80"/>
    </row>
    <row r="114" spans="1:19" ht="14.25" customHeight="1" x14ac:dyDescent="0.3">
      <c r="A114" t="s">
        <v>395</v>
      </c>
      <c r="B114" s="60" t="s">
        <v>396</v>
      </c>
      <c r="C114" t="s">
        <v>308</v>
      </c>
      <c r="D114" s="15">
        <v>46</v>
      </c>
      <c r="E114" s="15">
        <v>5</v>
      </c>
      <c r="F114" s="15">
        <v>0</v>
      </c>
      <c r="G114" s="15">
        <v>22</v>
      </c>
      <c r="H114" s="41">
        <f t="shared" si="4"/>
        <v>73</v>
      </c>
      <c r="I114" s="15">
        <v>0</v>
      </c>
      <c r="J114" s="41">
        <f t="shared" si="5"/>
        <v>73</v>
      </c>
      <c r="K114" s="80"/>
      <c r="L114" s="15">
        <v>67</v>
      </c>
      <c r="M114" s="15">
        <v>5</v>
      </c>
      <c r="N114" s="15">
        <v>0</v>
      </c>
      <c r="O114" s="15">
        <v>44</v>
      </c>
      <c r="P114" s="41">
        <f t="shared" si="6"/>
        <v>116</v>
      </c>
      <c r="Q114" s="15">
        <v>6</v>
      </c>
      <c r="R114" s="41">
        <f t="shared" si="7"/>
        <v>122</v>
      </c>
      <c r="S114" s="80"/>
    </row>
    <row r="115" spans="1:19" ht="14.25" customHeight="1" x14ac:dyDescent="0.3">
      <c r="A115" t="s">
        <v>397</v>
      </c>
      <c r="B115" t="s">
        <v>398</v>
      </c>
      <c r="C115" t="s">
        <v>195</v>
      </c>
      <c r="D115" s="15">
        <v>22</v>
      </c>
      <c r="E115" s="15">
        <v>0</v>
      </c>
      <c r="F115" s="15">
        <v>0</v>
      </c>
      <c r="G115" s="15">
        <v>0</v>
      </c>
      <c r="H115" s="41">
        <f t="shared" si="4"/>
        <v>22</v>
      </c>
      <c r="I115" s="15">
        <v>0</v>
      </c>
      <c r="J115" s="41">
        <f t="shared" si="5"/>
        <v>22</v>
      </c>
      <c r="K115" s="80"/>
      <c r="L115" s="15">
        <v>48</v>
      </c>
      <c r="M115" s="15">
        <v>0</v>
      </c>
      <c r="N115" s="15">
        <v>0</v>
      </c>
      <c r="O115" s="15">
        <v>16</v>
      </c>
      <c r="P115" s="41">
        <f t="shared" si="6"/>
        <v>64</v>
      </c>
      <c r="Q115" s="15">
        <v>0</v>
      </c>
      <c r="R115" s="41">
        <f t="shared" si="7"/>
        <v>64</v>
      </c>
      <c r="S115" s="80"/>
    </row>
    <row r="116" spans="1:19" ht="14.25" customHeight="1" x14ac:dyDescent="0.3">
      <c r="A116" t="s">
        <v>399</v>
      </c>
      <c r="B116" s="60" t="s">
        <v>400</v>
      </c>
      <c r="C116" t="s">
        <v>195</v>
      </c>
      <c r="D116" s="15">
        <v>1</v>
      </c>
      <c r="E116" s="15">
        <v>0</v>
      </c>
      <c r="F116" s="15">
        <v>0</v>
      </c>
      <c r="G116" s="15">
        <v>12</v>
      </c>
      <c r="H116" s="41">
        <f t="shared" si="4"/>
        <v>13</v>
      </c>
      <c r="I116" s="15">
        <v>0</v>
      </c>
      <c r="J116" s="41">
        <f t="shared" si="5"/>
        <v>13</v>
      </c>
      <c r="K116" s="80"/>
      <c r="L116" s="15">
        <v>47</v>
      </c>
      <c r="M116" s="15">
        <v>0</v>
      </c>
      <c r="N116" s="15">
        <v>0</v>
      </c>
      <c r="O116" s="15">
        <v>24</v>
      </c>
      <c r="P116" s="41">
        <f t="shared" si="6"/>
        <v>71</v>
      </c>
      <c r="Q116" s="15">
        <v>0</v>
      </c>
      <c r="R116" s="41">
        <f t="shared" si="7"/>
        <v>71</v>
      </c>
      <c r="S116" s="80"/>
    </row>
    <row r="117" spans="1:19" ht="14.25" customHeight="1" x14ac:dyDescent="0.3">
      <c r="A117" t="s">
        <v>401</v>
      </c>
      <c r="B117" s="60" t="s">
        <v>402</v>
      </c>
      <c r="C117" t="s">
        <v>228</v>
      </c>
      <c r="D117" s="15">
        <v>84</v>
      </c>
      <c r="E117" s="15">
        <v>0</v>
      </c>
      <c r="F117" s="15">
        <v>0</v>
      </c>
      <c r="G117" s="15">
        <v>8</v>
      </c>
      <c r="H117" s="41">
        <f t="shared" si="4"/>
        <v>92</v>
      </c>
      <c r="I117" s="15">
        <v>0</v>
      </c>
      <c r="J117" s="41">
        <f t="shared" si="5"/>
        <v>92</v>
      </c>
      <c r="K117" s="80"/>
      <c r="L117" s="15">
        <v>39</v>
      </c>
      <c r="M117" s="15">
        <v>0</v>
      </c>
      <c r="N117" s="15">
        <v>0</v>
      </c>
      <c r="O117" s="15">
        <v>8</v>
      </c>
      <c r="P117" s="41">
        <f t="shared" si="6"/>
        <v>47</v>
      </c>
      <c r="Q117" s="15">
        <v>10</v>
      </c>
      <c r="R117" s="41">
        <f t="shared" si="7"/>
        <v>57</v>
      </c>
      <c r="S117" s="80"/>
    </row>
    <row r="118" spans="1:19" ht="14.25" customHeight="1" x14ac:dyDescent="0.3">
      <c r="A118" t="s">
        <v>403</v>
      </c>
      <c r="B118" s="60" t="s">
        <v>404</v>
      </c>
      <c r="C118" t="s">
        <v>212</v>
      </c>
      <c r="D118" s="15">
        <v>84</v>
      </c>
      <c r="E118" s="15">
        <v>0</v>
      </c>
      <c r="F118" s="15">
        <v>0</v>
      </c>
      <c r="G118" s="15">
        <v>39</v>
      </c>
      <c r="H118" s="41">
        <f t="shared" si="4"/>
        <v>123</v>
      </c>
      <c r="I118" s="15">
        <v>0</v>
      </c>
      <c r="J118" s="41">
        <f t="shared" si="5"/>
        <v>123</v>
      </c>
      <c r="K118" s="80"/>
      <c r="L118" s="15">
        <v>64</v>
      </c>
      <c r="M118" s="15">
        <v>7</v>
      </c>
      <c r="N118" s="15">
        <v>0</v>
      </c>
      <c r="O118" s="15">
        <v>20</v>
      </c>
      <c r="P118" s="41">
        <f t="shared" si="6"/>
        <v>91</v>
      </c>
      <c r="Q118" s="15">
        <v>0</v>
      </c>
      <c r="R118" s="41">
        <f t="shared" si="7"/>
        <v>91</v>
      </c>
      <c r="S118" s="80"/>
    </row>
    <row r="119" spans="1:19" ht="14.25" customHeight="1" x14ac:dyDescent="0.3">
      <c r="A119" t="s">
        <v>405</v>
      </c>
      <c r="B119" s="60" t="s">
        <v>406</v>
      </c>
      <c r="C119" t="s">
        <v>201</v>
      </c>
      <c r="D119" s="15">
        <v>37</v>
      </c>
      <c r="E119" s="15">
        <v>0</v>
      </c>
      <c r="F119" s="15">
        <v>0</v>
      </c>
      <c r="G119" s="15">
        <v>0</v>
      </c>
      <c r="H119" s="41">
        <f t="shared" si="4"/>
        <v>37</v>
      </c>
      <c r="I119" s="15">
        <v>0</v>
      </c>
      <c r="J119" s="41">
        <f t="shared" si="5"/>
        <v>37</v>
      </c>
      <c r="K119" s="80"/>
      <c r="L119" s="15">
        <v>105</v>
      </c>
      <c r="M119" s="15">
        <v>0</v>
      </c>
      <c r="N119" s="15">
        <v>0</v>
      </c>
      <c r="O119" s="15">
        <v>14</v>
      </c>
      <c r="P119" s="41">
        <f t="shared" si="6"/>
        <v>119</v>
      </c>
      <c r="Q119" s="15">
        <v>14</v>
      </c>
      <c r="R119" s="41">
        <f t="shared" si="7"/>
        <v>133</v>
      </c>
      <c r="S119" s="80"/>
    </row>
    <row r="120" spans="1:19" ht="14.25" customHeight="1" x14ac:dyDescent="0.3">
      <c r="A120" t="s">
        <v>407</v>
      </c>
      <c r="B120" s="60" t="s">
        <v>408</v>
      </c>
      <c r="C120" t="s">
        <v>201</v>
      </c>
      <c r="D120" s="15">
        <v>50</v>
      </c>
      <c r="E120" s="15">
        <v>0</v>
      </c>
      <c r="F120" s="15">
        <v>0</v>
      </c>
      <c r="G120" s="15">
        <v>54</v>
      </c>
      <c r="H120" s="41">
        <f t="shared" si="4"/>
        <v>104</v>
      </c>
      <c r="I120" s="15">
        <v>0</v>
      </c>
      <c r="J120" s="41">
        <f t="shared" si="5"/>
        <v>104</v>
      </c>
      <c r="K120" s="80"/>
      <c r="L120" s="15">
        <v>26</v>
      </c>
      <c r="M120" s="15">
        <v>0</v>
      </c>
      <c r="N120" s="15">
        <v>0</v>
      </c>
      <c r="O120" s="15">
        <v>10</v>
      </c>
      <c r="P120" s="41">
        <f t="shared" si="6"/>
        <v>36</v>
      </c>
      <c r="Q120" s="15">
        <v>0</v>
      </c>
      <c r="R120" s="41">
        <f t="shared" si="7"/>
        <v>36</v>
      </c>
      <c r="S120" s="80"/>
    </row>
    <row r="121" spans="1:19" ht="14.25" customHeight="1" x14ac:dyDescent="0.3">
      <c r="A121" t="s">
        <v>409</v>
      </c>
      <c r="B121" s="60" t="s">
        <v>410</v>
      </c>
      <c r="C121" t="s">
        <v>195</v>
      </c>
      <c r="D121" s="15">
        <v>62</v>
      </c>
      <c r="E121" s="15">
        <v>0</v>
      </c>
      <c r="F121" s="15">
        <v>0</v>
      </c>
      <c r="G121" s="15">
        <v>50</v>
      </c>
      <c r="H121" s="41">
        <f t="shared" si="4"/>
        <v>112</v>
      </c>
      <c r="I121" s="15">
        <v>0</v>
      </c>
      <c r="J121" s="41">
        <f t="shared" si="5"/>
        <v>112</v>
      </c>
      <c r="K121" s="80"/>
      <c r="L121" s="15">
        <v>133</v>
      </c>
      <c r="M121" s="15">
        <v>0</v>
      </c>
      <c r="N121" s="15">
        <v>0</v>
      </c>
      <c r="O121" s="15">
        <v>19</v>
      </c>
      <c r="P121" s="41">
        <f t="shared" si="6"/>
        <v>152</v>
      </c>
      <c r="Q121" s="15">
        <v>0</v>
      </c>
      <c r="R121" s="41">
        <f t="shared" si="7"/>
        <v>152</v>
      </c>
      <c r="S121" s="80"/>
    </row>
    <row r="122" spans="1:19" ht="14.25" customHeight="1" x14ac:dyDescent="0.3">
      <c r="A122" t="s">
        <v>411</v>
      </c>
      <c r="B122" s="60" t="s">
        <v>412</v>
      </c>
      <c r="C122" t="s">
        <v>212</v>
      </c>
      <c r="D122" s="15">
        <v>146</v>
      </c>
      <c r="E122" s="15">
        <v>0</v>
      </c>
      <c r="F122" s="15">
        <v>6</v>
      </c>
      <c r="G122" s="15">
        <v>89</v>
      </c>
      <c r="H122" s="41">
        <f t="shared" si="4"/>
        <v>241</v>
      </c>
      <c r="I122" s="15">
        <v>112</v>
      </c>
      <c r="J122" s="41">
        <f t="shared" si="5"/>
        <v>353</v>
      </c>
      <c r="K122" s="80"/>
      <c r="L122" s="15">
        <v>103</v>
      </c>
      <c r="M122" s="15">
        <v>0</v>
      </c>
      <c r="N122" s="15">
        <v>0</v>
      </c>
      <c r="O122" s="15">
        <v>87</v>
      </c>
      <c r="P122" s="41">
        <f t="shared" si="6"/>
        <v>190</v>
      </c>
      <c r="Q122" s="15">
        <v>40</v>
      </c>
      <c r="R122" s="41">
        <f t="shared" si="7"/>
        <v>230</v>
      </c>
      <c r="S122" s="80"/>
    </row>
    <row r="123" spans="1:19" ht="14.25" customHeight="1" x14ac:dyDescent="0.3">
      <c r="A123" t="s">
        <v>413</v>
      </c>
      <c r="B123" s="60" t="s">
        <v>414</v>
      </c>
      <c r="C123" t="s">
        <v>198</v>
      </c>
      <c r="D123" s="15">
        <v>3</v>
      </c>
      <c r="E123" s="15">
        <v>0</v>
      </c>
      <c r="F123" s="15">
        <v>0</v>
      </c>
      <c r="G123" s="15">
        <v>0</v>
      </c>
      <c r="H123" s="41">
        <f t="shared" si="4"/>
        <v>3</v>
      </c>
      <c r="I123" s="15">
        <v>0</v>
      </c>
      <c r="J123" s="41">
        <f t="shared" si="5"/>
        <v>3</v>
      </c>
      <c r="K123" s="80"/>
      <c r="L123" s="15">
        <v>3</v>
      </c>
      <c r="M123" s="15">
        <v>0</v>
      </c>
      <c r="N123" s="15">
        <v>0</v>
      </c>
      <c r="O123" s="15">
        <v>0</v>
      </c>
      <c r="P123" s="41">
        <f t="shared" si="6"/>
        <v>3</v>
      </c>
      <c r="Q123" s="15">
        <v>0</v>
      </c>
      <c r="R123" s="41">
        <f t="shared" si="7"/>
        <v>3</v>
      </c>
      <c r="S123" s="80"/>
    </row>
    <row r="124" spans="1:19" ht="14.25" customHeight="1" x14ac:dyDescent="0.3">
      <c r="A124" t="s">
        <v>415</v>
      </c>
      <c r="B124" s="60" t="s">
        <v>416</v>
      </c>
      <c r="C124" t="s">
        <v>212</v>
      </c>
      <c r="D124" s="15">
        <v>0</v>
      </c>
      <c r="E124" s="15">
        <v>0</v>
      </c>
      <c r="F124" s="15">
        <v>0</v>
      </c>
      <c r="G124" s="15">
        <v>8</v>
      </c>
      <c r="H124" s="41">
        <f t="shared" si="4"/>
        <v>8</v>
      </c>
      <c r="I124" s="15">
        <v>0</v>
      </c>
      <c r="J124" s="41">
        <f t="shared" si="5"/>
        <v>8</v>
      </c>
      <c r="K124" s="80"/>
      <c r="L124" s="15">
        <v>0</v>
      </c>
      <c r="M124" s="15">
        <v>0</v>
      </c>
      <c r="N124" s="15">
        <v>0</v>
      </c>
      <c r="O124" s="15">
        <v>8</v>
      </c>
      <c r="P124" s="41">
        <f t="shared" si="6"/>
        <v>8</v>
      </c>
      <c r="Q124" s="15">
        <v>0</v>
      </c>
      <c r="R124" s="41">
        <f t="shared" si="7"/>
        <v>8</v>
      </c>
      <c r="S124" s="80"/>
    </row>
    <row r="125" spans="1:19" ht="14.25" customHeight="1" x14ac:dyDescent="0.3">
      <c r="A125" t="s">
        <v>417</v>
      </c>
      <c r="B125" s="60" t="s">
        <v>418</v>
      </c>
      <c r="C125" t="s">
        <v>195</v>
      </c>
      <c r="D125" s="15">
        <v>83</v>
      </c>
      <c r="E125" s="15">
        <v>0</v>
      </c>
      <c r="F125" s="15">
        <v>0</v>
      </c>
      <c r="G125" s="15">
        <v>30</v>
      </c>
      <c r="H125" s="41">
        <f t="shared" si="4"/>
        <v>113</v>
      </c>
      <c r="I125" s="15">
        <v>0</v>
      </c>
      <c r="J125" s="41">
        <f t="shared" si="5"/>
        <v>113</v>
      </c>
      <c r="K125" s="80"/>
      <c r="L125" s="15">
        <v>0</v>
      </c>
      <c r="M125" s="15">
        <v>0</v>
      </c>
      <c r="N125" s="15">
        <v>0</v>
      </c>
      <c r="O125" s="15">
        <v>2</v>
      </c>
      <c r="P125" s="41">
        <f t="shared" si="6"/>
        <v>2</v>
      </c>
      <c r="Q125" s="15">
        <v>39</v>
      </c>
      <c r="R125" s="41">
        <f t="shared" si="7"/>
        <v>41</v>
      </c>
      <c r="S125" s="80"/>
    </row>
    <row r="126" spans="1:19" ht="14.25" customHeight="1" x14ac:dyDescent="0.3">
      <c r="A126" t="s">
        <v>758</v>
      </c>
      <c r="B126" s="60" t="s">
        <v>759</v>
      </c>
      <c r="C126" t="s">
        <v>201</v>
      </c>
      <c r="D126" s="15">
        <v>18</v>
      </c>
      <c r="E126" s="15">
        <v>45</v>
      </c>
      <c r="F126" s="15">
        <v>0</v>
      </c>
      <c r="G126" s="15">
        <v>14</v>
      </c>
      <c r="H126" s="41">
        <f t="shared" si="4"/>
        <v>77</v>
      </c>
      <c r="I126" s="15">
        <v>0</v>
      </c>
      <c r="J126" s="41">
        <f t="shared" si="5"/>
        <v>77</v>
      </c>
      <c r="K126" s="80"/>
      <c r="L126" s="15">
        <v>18</v>
      </c>
      <c r="M126" s="15">
        <v>0</v>
      </c>
      <c r="N126" s="15">
        <v>0</v>
      </c>
      <c r="O126" s="15">
        <v>35</v>
      </c>
      <c r="P126" s="41">
        <f t="shared" si="6"/>
        <v>53</v>
      </c>
      <c r="Q126" s="15">
        <v>0</v>
      </c>
      <c r="R126" s="41">
        <f t="shared" si="7"/>
        <v>53</v>
      </c>
      <c r="S126" s="80"/>
    </row>
    <row r="127" spans="1:19" ht="14.25" customHeight="1" x14ac:dyDescent="0.3">
      <c r="A127" t="s">
        <v>419</v>
      </c>
      <c r="B127" s="60" t="s">
        <v>420</v>
      </c>
      <c r="C127" t="s">
        <v>212</v>
      </c>
      <c r="D127" s="15">
        <v>11</v>
      </c>
      <c r="E127" s="15">
        <v>0</v>
      </c>
      <c r="F127" s="15">
        <v>0</v>
      </c>
      <c r="G127" s="15">
        <v>8</v>
      </c>
      <c r="H127" s="41">
        <f t="shared" si="4"/>
        <v>19</v>
      </c>
      <c r="I127" s="15">
        <v>0</v>
      </c>
      <c r="J127" s="41">
        <f t="shared" si="5"/>
        <v>19</v>
      </c>
      <c r="K127" s="80"/>
      <c r="L127" s="15">
        <v>39</v>
      </c>
      <c r="M127" s="15">
        <v>0</v>
      </c>
      <c r="N127" s="15">
        <v>0</v>
      </c>
      <c r="O127" s="15">
        <v>10</v>
      </c>
      <c r="P127" s="41">
        <f t="shared" si="6"/>
        <v>49</v>
      </c>
      <c r="Q127" s="15">
        <v>0</v>
      </c>
      <c r="R127" s="41">
        <f t="shared" si="7"/>
        <v>49</v>
      </c>
      <c r="S127" s="80"/>
    </row>
    <row r="128" spans="1:19" ht="14.25" customHeight="1" x14ac:dyDescent="0.3">
      <c r="A128" t="s">
        <v>421</v>
      </c>
      <c r="B128" s="60" t="s">
        <v>422</v>
      </c>
      <c r="C128" t="s">
        <v>215</v>
      </c>
      <c r="D128" s="15">
        <v>27</v>
      </c>
      <c r="E128" s="15">
        <v>1</v>
      </c>
      <c r="F128" s="15">
        <v>0</v>
      </c>
      <c r="G128" s="15">
        <v>13</v>
      </c>
      <c r="H128" s="41">
        <f t="shared" si="4"/>
        <v>41</v>
      </c>
      <c r="I128" s="15">
        <v>0</v>
      </c>
      <c r="J128" s="41">
        <f t="shared" si="5"/>
        <v>41</v>
      </c>
      <c r="K128" s="80"/>
      <c r="L128" s="15">
        <v>350</v>
      </c>
      <c r="M128" s="15">
        <v>1</v>
      </c>
      <c r="N128" s="15">
        <v>0</v>
      </c>
      <c r="O128" s="15">
        <v>22</v>
      </c>
      <c r="P128" s="41">
        <f t="shared" si="6"/>
        <v>373</v>
      </c>
      <c r="Q128" s="15">
        <v>17</v>
      </c>
      <c r="R128" s="41">
        <f t="shared" si="7"/>
        <v>390</v>
      </c>
      <c r="S128" s="80"/>
    </row>
    <row r="129" spans="1:19" ht="14.25" customHeight="1" x14ac:dyDescent="0.3">
      <c r="A129" t="s">
        <v>423</v>
      </c>
      <c r="B129" s="60" t="s">
        <v>424</v>
      </c>
      <c r="C129" t="s">
        <v>215</v>
      </c>
      <c r="D129" s="15">
        <v>22</v>
      </c>
      <c r="E129" s="15">
        <v>0</v>
      </c>
      <c r="F129" s="15">
        <v>0</v>
      </c>
      <c r="G129" s="15">
        <v>41</v>
      </c>
      <c r="H129" s="41">
        <f t="shared" si="4"/>
        <v>63</v>
      </c>
      <c r="I129" s="15">
        <v>52</v>
      </c>
      <c r="J129" s="41">
        <f t="shared" si="5"/>
        <v>115</v>
      </c>
      <c r="K129" s="80"/>
      <c r="L129" s="15">
        <v>34</v>
      </c>
      <c r="M129" s="15">
        <v>0</v>
      </c>
      <c r="N129" s="15">
        <v>0</v>
      </c>
      <c r="O129" s="15">
        <v>29</v>
      </c>
      <c r="P129" s="41">
        <f t="shared" si="6"/>
        <v>63</v>
      </c>
      <c r="Q129" s="15">
        <v>27</v>
      </c>
      <c r="R129" s="41">
        <f t="shared" si="7"/>
        <v>90</v>
      </c>
      <c r="S129" s="80"/>
    </row>
    <row r="130" spans="1:19" ht="14.25" customHeight="1" x14ac:dyDescent="0.3">
      <c r="A130" t="s">
        <v>425</v>
      </c>
      <c r="B130" s="60" t="s">
        <v>426</v>
      </c>
      <c r="C130" t="s">
        <v>198</v>
      </c>
      <c r="D130" s="15">
        <v>22</v>
      </c>
      <c r="E130" s="15">
        <v>0</v>
      </c>
      <c r="F130" s="15">
        <v>0</v>
      </c>
      <c r="G130" s="15">
        <v>138</v>
      </c>
      <c r="H130" s="41">
        <f t="shared" si="4"/>
        <v>160</v>
      </c>
      <c r="I130" s="15">
        <v>140</v>
      </c>
      <c r="J130" s="41">
        <f t="shared" si="5"/>
        <v>300</v>
      </c>
      <c r="K130" s="80"/>
      <c r="L130" s="15">
        <v>22</v>
      </c>
      <c r="M130" s="15">
        <v>0</v>
      </c>
      <c r="N130" s="15">
        <v>0</v>
      </c>
      <c r="O130" s="15">
        <v>137</v>
      </c>
      <c r="P130" s="41">
        <f t="shared" si="6"/>
        <v>159</v>
      </c>
      <c r="Q130" s="15">
        <v>65</v>
      </c>
      <c r="R130" s="41">
        <f t="shared" si="7"/>
        <v>224</v>
      </c>
      <c r="S130" s="80"/>
    </row>
    <row r="131" spans="1:19" ht="14.25" customHeight="1" x14ac:dyDescent="0.3">
      <c r="A131" t="s">
        <v>427</v>
      </c>
      <c r="B131" s="60" t="s">
        <v>428</v>
      </c>
      <c r="C131" t="s">
        <v>198</v>
      </c>
      <c r="D131" s="15">
        <v>0</v>
      </c>
      <c r="E131" s="15">
        <v>10</v>
      </c>
      <c r="F131" s="15">
        <v>0</v>
      </c>
      <c r="G131" s="15">
        <v>25</v>
      </c>
      <c r="H131" s="41">
        <f t="shared" si="4"/>
        <v>35</v>
      </c>
      <c r="I131" s="15">
        <v>336</v>
      </c>
      <c r="J131" s="41">
        <f t="shared" si="5"/>
        <v>371</v>
      </c>
      <c r="K131" s="80"/>
      <c r="L131" s="15">
        <v>0</v>
      </c>
      <c r="M131" s="15">
        <v>4</v>
      </c>
      <c r="N131" s="15">
        <v>0</v>
      </c>
      <c r="O131" s="15">
        <v>21</v>
      </c>
      <c r="P131" s="41">
        <f t="shared" si="6"/>
        <v>25</v>
      </c>
      <c r="Q131" s="15">
        <v>118</v>
      </c>
      <c r="R131" s="41">
        <f t="shared" si="7"/>
        <v>143</v>
      </c>
      <c r="S131" s="80"/>
    </row>
    <row r="132" spans="1:19" ht="14.25" customHeight="1" x14ac:dyDescent="0.3">
      <c r="A132" t="s">
        <v>429</v>
      </c>
      <c r="B132" s="60" t="s">
        <v>430</v>
      </c>
      <c r="C132" t="s">
        <v>215</v>
      </c>
      <c r="D132" s="15">
        <v>132</v>
      </c>
      <c r="E132" s="15">
        <v>0</v>
      </c>
      <c r="F132" s="15">
        <v>0</v>
      </c>
      <c r="G132" s="15">
        <v>192</v>
      </c>
      <c r="H132" s="41">
        <f t="shared" si="4"/>
        <v>324</v>
      </c>
      <c r="I132" s="15">
        <v>157</v>
      </c>
      <c r="J132" s="41">
        <f t="shared" si="5"/>
        <v>481</v>
      </c>
      <c r="K132" s="80"/>
      <c r="L132" s="15">
        <v>95</v>
      </c>
      <c r="M132" s="15">
        <v>62</v>
      </c>
      <c r="N132" s="15">
        <v>0</v>
      </c>
      <c r="O132" s="15">
        <v>32</v>
      </c>
      <c r="P132" s="41">
        <f t="shared" si="6"/>
        <v>189</v>
      </c>
      <c r="Q132" s="15">
        <v>147</v>
      </c>
      <c r="R132" s="41">
        <f t="shared" si="7"/>
        <v>336</v>
      </c>
      <c r="S132" s="80"/>
    </row>
    <row r="133" spans="1:19" ht="14.25" customHeight="1" x14ac:dyDescent="0.3">
      <c r="A133" t="s">
        <v>431</v>
      </c>
      <c r="B133" s="60" t="s">
        <v>432</v>
      </c>
      <c r="C133" t="s">
        <v>201</v>
      </c>
      <c r="D133" s="15">
        <v>26</v>
      </c>
      <c r="E133" s="15">
        <v>0</v>
      </c>
      <c r="F133" s="15">
        <v>0</v>
      </c>
      <c r="G133" s="15">
        <v>0</v>
      </c>
      <c r="H133" s="41">
        <f t="shared" si="4"/>
        <v>26</v>
      </c>
      <c r="I133" s="15">
        <v>0</v>
      </c>
      <c r="J133" s="41">
        <f t="shared" si="5"/>
        <v>26</v>
      </c>
      <c r="K133" s="80"/>
      <c r="L133" s="15">
        <v>0</v>
      </c>
      <c r="M133" s="15">
        <v>0</v>
      </c>
      <c r="N133" s="15">
        <v>5</v>
      </c>
      <c r="O133" s="15">
        <v>37</v>
      </c>
      <c r="P133" s="41">
        <f t="shared" si="6"/>
        <v>42</v>
      </c>
      <c r="Q133" s="15">
        <v>52</v>
      </c>
      <c r="R133" s="41">
        <f t="shared" si="7"/>
        <v>94</v>
      </c>
      <c r="S133" s="80"/>
    </row>
    <row r="134" spans="1:19" ht="14.25" customHeight="1" x14ac:dyDescent="0.3">
      <c r="A134" t="s">
        <v>433</v>
      </c>
      <c r="B134" s="60" t="s">
        <v>434</v>
      </c>
      <c r="C134" t="s">
        <v>195</v>
      </c>
      <c r="D134" s="15">
        <v>6</v>
      </c>
      <c r="E134" s="15">
        <v>0</v>
      </c>
      <c r="F134" s="15">
        <v>0</v>
      </c>
      <c r="G134" s="15">
        <v>0</v>
      </c>
      <c r="H134" s="41">
        <f t="shared" si="4"/>
        <v>6</v>
      </c>
      <c r="I134" s="15">
        <v>0</v>
      </c>
      <c r="J134" s="41">
        <f t="shared" si="5"/>
        <v>6</v>
      </c>
      <c r="K134" s="80"/>
      <c r="L134" s="15">
        <v>4</v>
      </c>
      <c r="M134" s="15">
        <v>0</v>
      </c>
      <c r="N134" s="15">
        <v>0</v>
      </c>
      <c r="O134" s="15">
        <v>4</v>
      </c>
      <c r="P134" s="41">
        <f t="shared" si="6"/>
        <v>8</v>
      </c>
      <c r="Q134" s="15">
        <v>0</v>
      </c>
      <c r="R134" s="41">
        <f t="shared" si="7"/>
        <v>8</v>
      </c>
      <c r="S134" s="80"/>
    </row>
    <row r="135" spans="1:19" ht="14.25" customHeight="1" x14ac:dyDescent="0.3">
      <c r="A135" t="s">
        <v>435</v>
      </c>
      <c r="B135" s="60" t="s">
        <v>436</v>
      </c>
      <c r="C135" t="s">
        <v>228</v>
      </c>
      <c r="D135" s="15">
        <v>81</v>
      </c>
      <c r="E135" s="15">
        <v>0</v>
      </c>
      <c r="F135" s="15">
        <v>0</v>
      </c>
      <c r="G135" s="15">
        <v>43</v>
      </c>
      <c r="H135" s="41">
        <f t="shared" si="4"/>
        <v>124</v>
      </c>
      <c r="I135" s="15">
        <v>0</v>
      </c>
      <c r="J135" s="41">
        <f t="shared" si="5"/>
        <v>124</v>
      </c>
      <c r="K135" s="80"/>
      <c r="L135" s="15">
        <v>86</v>
      </c>
      <c r="M135" s="15">
        <v>0</v>
      </c>
      <c r="N135" s="15">
        <v>0</v>
      </c>
      <c r="O135" s="15">
        <v>8</v>
      </c>
      <c r="P135" s="41">
        <f t="shared" si="6"/>
        <v>94</v>
      </c>
      <c r="Q135" s="15">
        <v>0</v>
      </c>
      <c r="R135" s="41">
        <f t="shared" si="7"/>
        <v>94</v>
      </c>
      <c r="S135" s="80"/>
    </row>
    <row r="136" spans="1:19" ht="14.25" customHeight="1" x14ac:dyDescent="0.3">
      <c r="A136" t="s">
        <v>437</v>
      </c>
      <c r="B136" s="60" t="s">
        <v>438</v>
      </c>
      <c r="C136" t="s">
        <v>201</v>
      </c>
      <c r="D136" s="15">
        <v>77</v>
      </c>
      <c r="E136" s="15">
        <v>0</v>
      </c>
      <c r="F136" s="15">
        <v>0</v>
      </c>
      <c r="G136" s="15">
        <v>39</v>
      </c>
      <c r="H136" s="41">
        <f t="shared" si="4"/>
        <v>116</v>
      </c>
      <c r="I136" s="15">
        <v>0</v>
      </c>
      <c r="J136" s="41">
        <f t="shared" si="5"/>
        <v>116</v>
      </c>
      <c r="K136" s="80"/>
      <c r="L136" s="15">
        <v>199</v>
      </c>
      <c r="M136" s="15">
        <v>0</v>
      </c>
      <c r="N136" s="15">
        <v>0</v>
      </c>
      <c r="O136" s="15">
        <v>40</v>
      </c>
      <c r="P136" s="41">
        <f t="shared" si="6"/>
        <v>239</v>
      </c>
      <c r="Q136" s="15">
        <v>0</v>
      </c>
      <c r="R136" s="41">
        <f t="shared" si="7"/>
        <v>239</v>
      </c>
      <c r="S136" s="80"/>
    </row>
    <row r="137" spans="1:19" ht="14.25" customHeight="1" x14ac:dyDescent="0.3">
      <c r="A137" t="s">
        <v>439</v>
      </c>
      <c r="B137" s="60" t="s">
        <v>440</v>
      </c>
      <c r="C137" t="s">
        <v>198</v>
      </c>
      <c r="D137" s="15">
        <v>211</v>
      </c>
      <c r="E137" s="15">
        <v>2</v>
      </c>
      <c r="F137" s="15">
        <v>0</v>
      </c>
      <c r="G137" s="15">
        <v>120</v>
      </c>
      <c r="H137" s="41">
        <f t="shared" si="4"/>
        <v>333</v>
      </c>
      <c r="I137" s="15">
        <v>48</v>
      </c>
      <c r="J137" s="41">
        <f t="shared" si="5"/>
        <v>381</v>
      </c>
      <c r="K137" s="80"/>
      <c r="L137" s="15">
        <v>157</v>
      </c>
      <c r="M137" s="15">
        <v>2</v>
      </c>
      <c r="N137" s="15">
        <v>0</v>
      </c>
      <c r="O137" s="15">
        <v>110</v>
      </c>
      <c r="P137" s="41">
        <f t="shared" si="6"/>
        <v>269</v>
      </c>
      <c r="Q137" s="15">
        <v>76</v>
      </c>
      <c r="R137" s="41">
        <f t="shared" si="7"/>
        <v>345</v>
      </c>
      <c r="S137" s="80"/>
    </row>
    <row r="138" spans="1:19" ht="14.25" customHeight="1" x14ac:dyDescent="0.3">
      <c r="A138" t="s">
        <v>760</v>
      </c>
      <c r="B138" s="60" t="s">
        <v>761</v>
      </c>
      <c r="C138" t="s">
        <v>212</v>
      </c>
      <c r="D138" s="15">
        <v>29</v>
      </c>
      <c r="E138" s="15">
        <v>0</v>
      </c>
      <c r="F138" s="15">
        <v>0</v>
      </c>
      <c r="G138" s="15">
        <v>152</v>
      </c>
      <c r="H138" s="41">
        <f t="shared" si="4"/>
        <v>181</v>
      </c>
      <c r="I138" s="15">
        <v>0</v>
      </c>
      <c r="J138" s="41">
        <f t="shared" si="5"/>
        <v>181</v>
      </c>
      <c r="K138" s="80"/>
      <c r="L138" s="15">
        <v>53</v>
      </c>
      <c r="M138" s="15">
        <v>0</v>
      </c>
      <c r="N138" s="15">
        <v>0</v>
      </c>
      <c r="O138" s="15">
        <v>19</v>
      </c>
      <c r="P138" s="41">
        <f t="shared" si="6"/>
        <v>72</v>
      </c>
      <c r="Q138" s="15">
        <v>0</v>
      </c>
      <c r="R138" s="41">
        <f t="shared" si="7"/>
        <v>72</v>
      </c>
      <c r="S138" s="80"/>
    </row>
    <row r="139" spans="1:19" ht="14.25" customHeight="1" x14ac:dyDescent="0.3">
      <c r="A139" t="s">
        <v>441</v>
      </c>
      <c r="B139" s="60" t="s">
        <v>442</v>
      </c>
      <c r="C139" t="s">
        <v>195</v>
      </c>
      <c r="D139" s="15">
        <v>176</v>
      </c>
      <c r="E139" s="15">
        <v>0</v>
      </c>
      <c r="F139" s="15">
        <v>0</v>
      </c>
      <c r="G139" s="15">
        <v>129</v>
      </c>
      <c r="H139" s="41">
        <f t="shared" si="4"/>
        <v>305</v>
      </c>
      <c r="I139" s="15">
        <v>0</v>
      </c>
      <c r="J139" s="41">
        <f t="shared" si="5"/>
        <v>305</v>
      </c>
      <c r="K139" s="80"/>
      <c r="L139" s="15">
        <v>81</v>
      </c>
      <c r="M139" s="15">
        <v>0</v>
      </c>
      <c r="N139" s="15">
        <v>0</v>
      </c>
      <c r="O139" s="15">
        <v>45</v>
      </c>
      <c r="P139" s="41">
        <f t="shared" si="6"/>
        <v>126</v>
      </c>
      <c r="Q139" s="15">
        <v>0</v>
      </c>
      <c r="R139" s="41">
        <f t="shared" si="7"/>
        <v>126</v>
      </c>
      <c r="S139" s="80"/>
    </row>
    <row r="140" spans="1:19" ht="14.25" customHeight="1" x14ac:dyDescent="0.3">
      <c r="A140" t="s">
        <v>443</v>
      </c>
      <c r="B140" s="60" t="s">
        <v>444</v>
      </c>
      <c r="C140" t="s">
        <v>212</v>
      </c>
      <c r="D140" s="15">
        <v>60</v>
      </c>
      <c r="E140" s="15">
        <v>0</v>
      </c>
      <c r="F140" s="15">
        <v>0</v>
      </c>
      <c r="G140" s="15">
        <v>58</v>
      </c>
      <c r="H140" s="41">
        <f t="shared" ref="H140:H203" si="8">SUM(D140:G140)</f>
        <v>118</v>
      </c>
      <c r="I140" s="15">
        <v>0</v>
      </c>
      <c r="J140" s="41">
        <f t="shared" ref="J140:J203" si="9">I140+H140</f>
        <v>118</v>
      </c>
      <c r="K140" s="80"/>
      <c r="L140" s="15">
        <v>0</v>
      </c>
      <c r="M140" s="15">
        <v>0</v>
      </c>
      <c r="N140" s="15">
        <v>0</v>
      </c>
      <c r="O140" s="15">
        <v>8</v>
      </c>
      <c r="P140" s="41">
        <f t="shared" ref="P140:P203" si="10">SUM(L140:O140)</f>
        <v>8</v>
      </c>
      <c r="Q140" s="15">
        <v>0</v>
      </c>
      <c r="R140" s="41">
        <f t="shared" ref="R140:R203" si="11">Q140+P140</f>
        <v>8</v>
      </c>
      <c r="S140" s="80"/>
    </row>
    <row r="141" spans="1:19" ht="14.25" customHeight="1" x14ac:dyDescent="0.3">
      <c r="A141" t="s">
        <v>445</v>
      </c>
      <c r="B141" s="60" t="s">
        <v>446</v>
      </c>
      <c r="C141" t="s">
        <v>228</v>
      </c>
      <c r="D141" s="15">
        <v>74</v>
      </c>
      <c r="E141" s="15">
        <v>2</v>
      </c>
      <c r="F141" s="15">
        <v>0</v>
      </c>
      <c r="G141" s="15">
        <v>25</v>
      </c>
      <c r="H141" s="41">
        <f t="shared" si="8"/>
        <v>101</v>
      </c>
      <c r="I141" s="15">
        <v>0</v>
      </c>
      <c r="J141" s="41">
        <f t="shared" si="9"/>
        <v>101</v>
      </c>
      <c r="K141" s="80"/>
      <c r="L141" s="15">
        <v>25</v>
      </c>
      <c r="M141" s="15">
        <v>1</v>
      </c>
      <c r="N141" s="15">
        <v>0</v>
      </c>
      <c r="O141" s="15">
        <v>9</v>
      </c>
      <c r="P141" s="41">
        <f t="shared" si="10"/>
        <v>35</v>
      </c>
      <c r="Q141" s="15">
        <v>0</v>
      </c>
      <c r="R141" s="41">
        <f t="shared" si="11"/>
        <v>35</v>
      </c>
      <c r="S141" s="80"/>
    </row>
    <row r="142" spans="1:19" ht="14.25" customHeight="1" x14ac:dyDescent="0.3">
      <c r="A142" t="s">
        <v>447</v>
      </c>
      <c r="B142" s="60" t="s">
        <v>448</v>
      </c>
      <c r="C142" t="s">
        <v>198</v>
      </c>
      <c r="D142" s="15">
        <v>84</v>
      </c>
      <c r="E142" s="15">
        <v>240</v>
      </c>
      <c r="F142" s="15">
        <v>0</v>
      </c>
      <c r="G142" s="15">
        <v>167</v>
      </c>
      <c r="H142" s="41">
        <f t="shared" si="8"/>
        <v>491</v>
      </c>
      <c r="I142" s="15">
        <v>246</v>
      </c>
      <c r="J142" s="41">
        <f t="shared" si="9"/>
        <v>737</v>
      </c>
      <c r="K142" s="80"/>
      <c r="L142" s="15">
        <v>129</v>
      </c>
      <c r="M142" s="15">
        <v>8</v>
      </c>
      <c r="N142" s="15">
        <v>0</v>
      </c>
      <c r="O142" s="15">
        <v>146</v>
      </c>
      <c r="P142" s="41">
        <f t="shared" si="10"/>
        <v>283</v>
      </c>
      <c r="Q142" s="15">
        <v>761</v>
      </c>
      <c r="R142" s="41">
        <f t="shared" si="11"/>
        <v>1044</v>
      </c>
      <c r="S142" s="80"/>
    </row>
    <row r="143" spans="1:19" ht="14.25" customHeight="1" x14ac:dyDescent="0.3">
      <c r="A143" t="s">
        <v>449</v>
      </c>
      <c r="B143" s="60" t="s">
        <v>450</v>
      </c>
      <c r="C143" t="s">
        <v>201</v>
      </c>
      <c r="D143" s="15">
        <v>8</v>
      </c>
      <c r="E143" s="15">
        <v>0</v>
      </c>
      <c r="F143" s="15">
        <v>0</v>
      </c>
      <c r="G143" s="15">
        <v>0</v>
      </c>
      <c r="H143" s="41">
        <f t="shared" si="8"/>
        <v>8</v>
      </c>
      <c r="I143" s="15">
        <v>6</v>
      </c>
      <c r="J143" s="41">
        <f t="shared" si="9"/>
        <v>14</v>
      </c>
      <c r="K143" s="80"/>
      <c r="L143" s="15">
        <v>74</v>
      </c>
      <c r="M143" s="15">
        <v>0</v>
      </c>
      <c r="N143" s="15">
        <v>0</v>
      </c>
      <c r="O143" s="15">
        <v>0</v>
      </c>
      <c r="P143" s="41">
        <f t="shared" si="10"/>
        <v>74</v>
      </c>
      <c r="Q143" s="15">
        <v>33</v>
      </c>
      <c r="R143" s="41">
        <f t="shared" si="11"/>
        <v>107</v>
      </c>
      <c r="S143" s="80"/>
    </row>
    <row r="144" spans="1:19" ht="14.25" customHeight="1" x14ac:dyDescent="0.3">
      <c r="A144" t="s">
        <v>451</v>
      </c>
      <c r="B144" s="60" t="s">
        <v>453</v>
      </c>
      <c r="C144" t="s">
        <v>195</v>
      </c>
      <c r="D144" s="15">
        <v>64</v>
      </c>
      <c r="E144" s="15">
        <v>0</v>
      </c>
      <c r="F144" s="15">
        <v>0</v>
      </c>
      <c r="G144" s="15">
        <v>150</v>
      </c>
      <c r="H144" s="41">
        <f t="shared" si="8"/>
        <v>214</v>
      </c>
      <c r="I144" s="15">
        <v>216</v>
      </c>
      <c r="J144" s="41">
        <f t="shared" si="9"/>
        <v>430</v>
      </c>
      <c r="K144" s="80"/>
      <c r="L144" s="15">
        <v>64</v>
      </c>
      <c r="M144" s="15">
        <v>38</v>
      </c>
      <c r="N144" s="15">
        <v>0</v>
      </c>
      <c r="O144" s="15">
        <v>65</v>
      </c>
      <c r="P144" s="41">
        <f t="shared" si="10"/>
        <v>167</v>
      </c>
      <c r="Q144" s="15">
        <v>36</v>
      </c>
      <c r="R144" s="41">
        <f t="shared" si="11"/>
        <v>203</v>
      </c>
      <c r="S144" s="80"/>
    </row>
    <row r="145" spans="1:19" ht="14.25" customHeight="1" x14ac:dyDescent="0.3">
      <c r="A145" t="s">
        <v>454</v>
      </c>
      <c r="B145" s="60" t="s">
        <v>455</v>
      </c>
      <c r="C145" t="s">
        <v>201</v>
      </c>
      <c r="D145" s="15">
        <v>13</v>
      </c>
      <c r="E145" s="15">
        <v>0</v>
      </c>
      <c r="F145" s="15">
        <v>0</v>
      </c>
      <c r="G145" s="15">
        <v>3</v>
      </c>
      <c r="H145" s="41">
        <f t="shared" si="8"/>
        <v>16</v>
      </c>
      <c r="I145" s="15">
        <v>0</v>
      </c>
      <c r="J145" s="41">
        <f t="shared" si="9"/>
        <v>16</v>
      </c>
      <c r="K145" s="80"/>
      <c r="L145" s="15">
        <v>13</v>
      </c>
      <c r="M145" s="15">
        <v>0</v>
      </c>
      <c r="N145" s="15">
        <v>0</v>
      </c>
      <c r="O145" s="15">
        <v>9</v>
      </c>
      <c r="P145" s="41">
        <f t="shared" si="10"/>
        <v>22</v>
      </c>
      <c r="Q145" s="15">
        <v>0</v>
      </c>
      <c r="R145" s="41">
        <f t="shared" si="11"/>
        <v>22</v>
      </c>
      <c r="S145" s="80"/>
    </row>
    <row r="146" spans="1:19" ht="14.25" customHeight="1" x14ac:dyDescent="0.3">
      <c r="A146" t="s">
        <v>456</v>
      </c>
      <c r="B146" s="60" t="s">
        <v>457</v>
      </c>
      <c r="C146" t="s">
        <v>243</v>
      </c>
      <c r="D146" s="15">
        <v>0</v>
      </c>
      <c r="E146" s="15">
        <v>0</v>
      </c>
      <c r="F146" s="15">
        <v>0</v>
      </c>
      <c r="G146" s="15">
        <v>10</v>
      </c>
      <c r="H146" s="41">
        <f t="shared" si="8"/>
        <v>10</v>
      </c>
      <c r="I146" s="15">
        <v>0</v>
      </c>
      <c r="J146" s="41">
        <f t="shared" si="9"/>
        <v>10</v>
      </c>
      <c r="K146" s="80"/>
      <c r="L146" s="15">
        <v>20</v>
      </c>
      <c r="M146" s="15">
        <v>0</v>
      </c>
      <c r="N146" s="15">
        <v>0</v>
      </c>
      <c r="O146" s="15">
        <v>21</v>
      </c>
      <c r="P146" s="41">
        <f t="shared" si="10"/>
        <v>41</v>
      </c>
      <c r="Q146" s="15">
        <v>0</v>
      </c>
      <c r="R146" s="41">
        <f t="shared" si="11"/>
        <v>41</v>
      </c>
      <c r="S146" s="80"/>
    </row>
    <row r="147" spans="1:19" ht="14.25" customHeight="1" x14ac:dyDescent="0.3">
      <c r="A147" t="s">
        <v>458</v>
      </c>
      <c r="B147" s="60" t="s">
        <v>459</v>
      </c>
      <c r="C147" t="s">
        <v>243</v>
      </c>
      <c r="D147" s="15">
        <v>28</v>
      </c>
      <c r="E147" s="15">
        <v>0</v>
      </c>
      <c r="F147" s="15">
        <v>0</v>
      </c>
      <c r="G147" s="15">
        <v>0</v>
      </c>
      <c r="H147" s="41">
        <f t="shared" si="8"/>
        <v>28</v>
      </c>
      <c r="I147" s="15">
        <v>0</v>
      </c>
      <c r="J147" s="41">
        <f t="shared" si="9"/>
        <v>28</v>
      </c>
      <c r="K147" s="80"/>
      <c r="L147" s="15">
        <v>49</v>
      </c>
      <c r="M147" s="15">
        <v>0</v>
      </c>
      <c r="N147" s="15">
        <v>0</v>
      </c>
      <c r="O147" s="15">
        <v>0</v>
      </c>
      <c r="P147" s="41">
        <f t="shared" si="10"/>
        <v>49</v>
      </c>
      <c r="Q147" s="15">
        <v>9</v>
      </c>
      <c r="R147" s="41">
        <f t="shared" si="11"/>
        <v>58</v>
      </c>
      <c r="S147" s="80"/>
    </row>
    <row r="148" spans="1:19" ht="14.25" customHeight="1" x14ac:dyDescent="0.3">
      <c r="A148" t="s">
        <v>460</v>
      </c>
      <c r="B148" s="60" t="s">
        <v>461</v>
      </c>
      <c r="C148" t="s">
        <v>212</v>
      </c>
      <c r="D148" s="15">
        <v>17</v>
      </c>
      <c r="E148" s="15">
        <v>0</v>
      </c>
      <c r="F148" s="15">
        <v>0</v>
      </c>
      <c r="G148" s="15">
        <v>24</v>
      </c>
      <c r="H148" s="41">
        <f t="shared" si="8"/>
        <v>41</v>
      </c>
      <c r="I148" s="15">
        <v>0</v>
      </c>
      <c r="J148" s="41">
        <f t="shared" si="9"/>
        <v>41</v>
      </c>
      <c r="K148" s="80"/>
      <c r="L148" s="15">
        <v>50</v>
      </c>
      <c r="M148" s="15">
        <v>0</v>
      </c>
      <c r="N148" s="15">
        <v>0</v>
      </c>
      <c r="O148" s="15">
        <v>3</v>
      </c>
      <c r="P148" s="41">
        <f t="shared" si="10"/>
        <v>53</v>
      </c>
      <c r="Q148" s="15">
        <v>0</v>
      </c>
      <c r="R148" s="41">
        <f t="shared" si="11"/>
        <v>53</v>
      </c>
      <c r="S148" s="80"/>
    </row>
    <row r="149" spans="1:19" ht="14.25" customHeight="1" x14ac:dyDescent="0.3">
      <c r="A149" t="s">
        <v>462</v>
      </c>
      <c r="B149" s="60" t="s">
        <v>463</v>
      </c>
      <c r="C149" t="s">
        <v>195</v>
      </c>
      <c r="D149" s="15">
        <v>121</v>
      </c>
      <c r="E149" s="15">
        <v>0</v>
      </c>
      <c r="F149" s="15">
        <v>0</v>
      </c>
      <c r="G149" s="15">
        <v>19</v>
      </c>
      <c r="H149" s="41">
        <f t="shared" si="8"/>
        <v>140</v>
      </c>
      <c r="I149" s="15">
        <v>0</v>
      </c>
      <c r="J149" s="41">
        <f t="shared" si="9"/>
        <v>140</v>
      </c>
      <c r="K149" s="80"/>
      <c r="L149" s="15">
        <v>43</v>
      </c>
      <c r="M149" s="15">
        <v>0</v>
      </c>
      <c r="N149" s="15">
        <v>0</v>
      </c>
      <c r="O149" s="15">
        <v>0</v>
      </c>
      <c r="P149" s="41">
        <f t="shared" si="10"/>
        <v>43</v>
      </c>
      <c r="Q149" s="15">
        <v>27</v>
      </c>
      <c r="R149" s="41">
        <f t="shared" si="11"/>
        <v>70</v>
      </c>
      <c r="S149" s="80"/>
    </row>
    <row r="150" spans="1:19" ht="14.25" customHeight="1" x14ac:dyDescent="0.3">
      <c r="A150" t="s">
        <v>464</v>
      </c>
      <c r="B150" s="60" t="s">
        <v>465</v>
      </c>
      <c r="C150" t="s">
        <v>308</v>
      </c>
      <c r="D150" s="15">
        <v>111</v>
      </c>
      <c r="E150" s="15">
        <v>2</v>
      </c>
      <c r="F150" s="15">
        <v>0</v>
      </c>
      <c r="G150" s="15">
        <v>13</v>
      </c>
      <c r="H150" s="41">
        <f t="shared" si="8"/>
        <v>126</v>
      </c>
      <c r="I150" s="15">
        <v>0</v>
      </c>
      <c r="J150" s="41">
        <f t="shared" si="9"/>
        <v>126</v>
      </c>
      <c r="K150" s="80"/>
      <c r="L150" s="15">
        <v>18</v>
      </c>
      <c r="M150" s="15">
        <v>2</v>
      </c>
      <c r="N150" s="15">
        <v>0</v>
      </c>
      <c r="O150" s="15">
        <v>13</v>
      </c>
      <c r="P150" s="41">
        <f t="shared" si="10"/>
        <v>33</v>
      </c>
      <c r="Q150" s="15">
        <v>0</v>
      </c>
      <c r="R150" s="41">
        <f t="shared" si="11"/>
        <v>33</v>
      </c>
      <c r="S150" s="80"/>
    </row>
    <row r="151" spans="1:19" ht="14.25" customHeight="1" x14ac:dyDescent="0.3">
      <c r="A151" t="s">
        <v>466</v>
      </c>
      <c r="B151" s="60" t="s">
        <v>467</v>
      </c>
      <c r="C151" t="s">
        <v>195</v>
      </c>
      <c r="D151" s="15">
        <v>229</v>
      </c>
      <c r="E151" s="15">
        <v>49</v>
      </c>
      <c r="F151" s="15">
        <v>0</v>
      </c>
      <c r="G151" s="15">
        <v>350</v>
      </c>
      <c r="H151" s="41">
        <f t="shared" si="8"/>
        <v>628</v>
      </c>
      <c r="I151" s="15">
        <v>481</v>
      </c>
      <c r="J151" s="41">
        <f t="shared" si="9"/>
        <v>1109</v>
      </c>
      <c r="K151" s="80"/>
      <c r="L151" s="15">
        <v>93</v>
      </c>
      <c r="M151" s="15">
        <v>15</v>
      </c>
      <c r="N151" s="15">
        <v>0</v>
      </c>
      <c r="O151" s="15">
        <v>252</v>
      </c>
      <c r="P151" s="41">
        <f t="shared" si="10"/>
        <v>360</v>
      </c>
      <c r="Q151" s="15">
        <v>110</v>
      </c>
      <c r="R151" s="41">
        <f t="shared" si="11"/>
        <v>470</v>
      </c>
      <c r="S151" s="80"/>
    </row>
    <row r="152" spans="1:19" ht="14.25" customHeight="1" x14ac:dyDescent="0.3">
      <c r="A152" t="s">
        <v>762</v>
      </c>
      <c r="B152" s="60" t="s">
        <v>763</v>
      </c>
      <c r="C152" t="s">
        <v>195</v>
      </c>
      <c r="D152" s="15">
        <v>21</v>
      </c>
      <c r="E152" s="15">
        <v>0</v>
      </c>
      <c r="F152" s="15">
        <v>0</v>
      </c>
      <c r="G152" s="15">
        <v>14</v>
      </c>
      <c r="H152" s="41">
        <f t="shared" si="8"/>
        <v>35</v>
      </c>
      <c r="I152" s="15">
        <v>0</v>
      </c>
      <c r="J152" s="41">
        <f t="shared" si="9"/>
        <v>35</v>
      </c>
      <c r="K152" s="80"/>
      <c r="L152" s="15">
        <v>9</v>
      </c>
      <c r="M152" s="15">
        <v>12</v>
      </c>
      <c r="N152" s="15">
        <v>0</v>
      </c>
      <c r="O152" s="15">
        <v>13</v>
      </c>
      <c r="P152" s="41">
        <f t="shared" si="10"/>
        <v>34</v>
      </c>
      <c r="Q152" s="15">
        <v>0</v>
      </c>
      <c r="R152" s="41">
        <f t="shared" si="11"/>
        <v>34</v>
      </c>
      <c r="S152" s="80"/>
    </row>
    <row r="153" spans="1:19" ht="14.25" customHeight="1" x14ac:dyDescent="0.3">
      <c r="A153" t="s">
        <v>468</v>
      </c>
      <c r="B153" s="60" t="s">
        <v>469</v>
      </c>
      <c r="C153" t="s">
        <v>195</v>
      </c>
      <c r="D153" s="15">
        <v>24</v>
      </c>
      <c r="E153" s="15">
        <v>20</v>
      </c>
      <c r="F153" s="15">
        <v>0</v>
      </c>
      <c r="G153" s="15">
        <v>14</v>
      </c>
      <c r="H153" s="41">
        <f t="shared" si="8"/>
        <v>58</v>
      </c>
      <c r="I153" s="15">
        <v>0</v>
      </c>
      <c r="J153" s="41">
        <f t="shared" si="9"/>
        <v>58</v>
      </c>
      <c r="K153" s="80"/>
      <c r="L153" s="15">
        <v>0</v>
      </c>
      <c r="M153" s="15">
        <v>0</v>
      </c>
      <c r="N153" s="15">
        <v>0</v>
      </c>
      <c r="O153" s="15">
        <v>14</v>
      </c>
      <c r="P153" s="41">
        <f t="shared" si="10"/>
        <v>14</v>
      </c>
      <c r="Q153" s="15">
        <v>0</v>
      </c>
      <c r="R153" s="41">
        <f t="shared" si="11"/>
        <v>14</v>
      </c>
      <c r="S153" s="80"/>
    </row>
    <row r="154" spans="1:19" ht="14.25" customHeight="1" x14ac:dyDescent="0.3">
      <c r="A154" t="s">
        <v>470</v>
      </c>
      <c r="B154" s="60" t="s">
        <v>471</v>
      </c>
      <c r="C154" t="s">
        <v>201</v>
      </c>
      <c r="D154" s="15">
        <v>108</v>
      </c>
      <c r="E154" s="15">
        <v>2</v>
      </c>
      <c r="F154" s="15">
        <v>0</v>
      </c>
      <c r="G154" s="15">
        <v>82</v>
      </c>
      <c r="H154" s="41">
        <f t="shared" si="8"/>
        <v>192</v>
      </c>
      <c r="I154" s="15">
        <v>0</v>
      </c>
      <c r="J154" s="41">
        <f t="shared" si="9"/>
        <v>192</v>
      </c>
      <c r="K154" s="80"/>
      <c r="L154" s="15">
        <v>87</v>
      </c>
      <c r="M154" s="15">
        <v>2</v>
      </c>
      <c r="N154" s="15">
        <v>0</v>
      </c>
      <c r="O154" s="15">
        <v>2</v>
      </c>
      <c r="P154" s="41">
        <f t="shared" si="10"/>
        <v>91</v>
      </c>
      <c r="Q154" s="15">
        <v>0</v>
      </c>
      <c r="R154" s="41">
        <f t="shared" si="11"/>
        <v>91</v>
      </c>
      <c r="S154" s="80"/>
    </row>
    <row r="155" spans="1:19" ht="14.25" customHeight="1" x14ac:dyDescent="0.3">
      <c r="A155" t="s">
        <v>472</v>
      </c>
      <c r="B155" s="60" t="s">
        <v>473</v>
      </c>
      <c r="C155" t="s">
        <v>308</v>
      </c>
      <c r="D155" s="15">
        <v>117</v>
      </c>
      <c r="E155" s="15">
        <v>14</v>
      </c>
      <c r="F155" s="15">
        <v>0</v>
      </c>
      <c r="G155" s="15">
        <v>68</v>
      </c>
      <c r="H155" s="41">
        <f t="shared" si="8"/>
        <v>199</v>
      </c>
      <c r="I155" s="15">
        <v>259</v>
      </c>
      <c r="J155" s="41">
        <f t="shared" si="9"/>
        <v>458</v>
      </c>
      <c r="K155" s="80"/>
      <c r="L155" s="15">
        <v>167</v>
      </c>
      <c r="M155" s="15">
        <v>0</v>
      </c>
      <c r="N155" s="15">
        <v>0</v>
      </c>
      <c r="O155" s="15">
        <v>18</v>
      </c>
      <c r="P155" s="41">
        <f t="shared" si="10"/>
        <v>185</v>
      </c>
      <c r="Q155" s="15">
        <v>346</v>
      </c>
      <c r="R155" s="41">
        <f t="shared" si="11"/>
        <v>531</v>
      </c>
      <c r="S155" s="80"/>
    </row>
    <row r="156" spans="1:19" ht="14.25" customHeight="1" x14ac:dyDescent="0.3">
      <c r="A156" t="s">
        <v>474</v>
      </c>
      <c r="B156" s="60" t="s">
        <v>475</v>
      </c>
      <c r="C156" t="s">
        <v>228</v>
      </c>
      <c r="D156" s="15">
        <v>30</v>
      </c>
      <c r="E156" s="15">
        <v>0</v>
      </c>
      <c r="F156" s="15">
        <v>0</v>
      </c>
      <c r="G156" s="15">
        <v>34</v>
      </c>
      <c r="H156" s="41">
        <f t="shared" si="8"/>
        <v>64</v>
      </c>
      <c r="I156" s="15">
        <v>306</v>
      </c>
      <c r="J156" s="41">
        <f t="shared" si="9"/>
        <v>370</v>
      </c>
      <c r="K156" s="80"/>
      <c r="L156" s="15">
        <v>13</v>
      </c>
      <c r="M156" s="15">
        <v>0</v>
      </c>
      <c r="N156" s="15">
        <v>0</v>
      </c>
      <c r="O156" s="15">
        <v>20</v>
      </c>
      <c r="P156" s="41">
        <f t="shared" si="10"/>
        <v>33</v>
      </c>
      <c r="Q156" s="15">
        <v>34</v>
      </c>
      <c r="R156" s="41">
        <f t="shared" si="11"/>
        <v>67</v>
      </c>
      <c r="S156" s="80"/>
    </row>
    <row r="157" spans="1:19" ht="14.25" customHeight="1" x14ac:dyDescent="0.3">
      <c r="A157" t="s">
        <v>764</v>
      </c>
      <c r="B157" s="60" t="s">
        <v>765</v>
      </c>
      <c r="C157" t="s">
        <v>243</v>
      </c>
      <c r="D157" s="15">
        <v>2</v>
      </c>
      <c r="E157" s="15">
        <v>0</v>
      </c>
      <c r="F157" s="15">
        <v>0</v>
      </c>
      <c r="G157" s="15">
        <v>32</v>
      </c>
      <c r="H157" s="41">
        <f t="shared" si="8"/>
        <v>34</v>
      </c>
      <c r="I157" s="15">
        <v>4</v>
      </c>
      <c r="J157" s="41">
        <f t="shared" si="9"/>
        <v>38</v>
      </c>
      <c r="K157" s="80"/>
      <c r="L157" s="15">
        <v>26</v>
      </c>
      <c r="M157" s="15">
        <v>0</v>
      </c>
      <c r="N157" s="15">
        <v>0</v>
      </c>
      <c r="O157" s="15">
        <v>43</v>
      </c>
      <c r="P157" s="41">
        <f t="shared" si="10"/>
        <v>69</v>
      </c>
      <c r="Q157" s="15">
        <v>57</v>
      </c>
      <c r="R157" s="41">
        <f t="shared" si="11"/>
        <v>126</v>
      </c>
      <c r="S157" s="80"/>
    </row>
    <row r="158" spans="1:19" ht="14.25" customHeight="1" x14ac:dyDescent="0.3">
      <c r="A158" t="s">
        <v>476</v>
      </c>
      <c r="B158" s="60" t="s">
        <v>477</v>
      </c>
      <c r="C158" t="s">
        <v>243</v>
      </c>
      <c r="D158" s="15">
        <v>18</v>
      </c>
      <c r="E158" s="15">
        <v>0</v>
      </c>
      <c r="F158" s="15">
        <v>0</v>
      </c>
      <c r="G158" s="15">
        <v>0</v>
      </c>
      <c r="H158" s="41">
        <f t="shared" si="8"/>
        <v>18</v>
      </c>
      <c r="I158" s="15">
        <v>0</v>
      </c>
      <c r="J158" s="41">
        <f t="shared" si="9"/>
        <v>18</v>
      </c>
      <c r="K158" s="80"/>
      <c r="L158" s="15">
        <v>3</v>
      </c>
      <c r="M158" s="15">
        <v>0</v>
      </c>
      <c r="N158" s="15">
        <v>0</v>
      </c>
      <c r="O158" s="15">
        <v>0</v>
      </c>
      <c r="P158" s="41">
        <f t="shared" si="10"/>
        <v>3</v>
      </c>
      <c r="Q158" s="15">
        <v>3</v>
      </c>
      <c r="R158" s="41">
        <f t="shared" si="11"/>
        <v>6</v>
      </c>
      <c r="S158" s="80"/>
    </row>
    <row r="159" spans="1:19" ht="14.25" customHeight="1" x14ac:dyDescent="0.3">
      <c r="A159" t="s">
        <v>478</v>
      </c>
      <c r="B159" s="60" t="s">
        <v>479</v>
      </c>
      <c r="C159" t="s">
        <v>201</v>
      </c>
      <c r="D159" s="15">
        <v>19</v>
      </c>
      <c r="E159" s="15">
        <v>0</v>
      </c>
      <c r="F159" s="15">
        <v>0</v>
      </c>
      <c r="G159" s="15">
        <v>10</v>
      </c>
      <c r="H159" s="41">
        <f t="shared" si="8"/>
        <v>29</v>
      </c>
      <c r="I159" s="15">
        <v>47</v>
      </c>
      <c r="J159" s="41">
        <f t="shared" si="9"/>
        <v>76</v>
      </c>
      <c r="K159" s="80"/>
      <c r="L159" s="15">
        <v>24</v>
      </c>
      <c r="M159" s="15">
        <v>0</v>
      </c>
      <c r="N159" s="15">
        <v>0</v>
      </c>
      <c r="O159" s="15">
        <v>0</v>
      </c>
      <c r="P159" s="41">
        <f t="shared" si="10"/>
        <v>24</v>
      </c>
      <c r="Q159" s="15">
        <v>12</v>
      </c>
      <c r="R159" s="41">
        <f t="shared" si="11"/>
        <v>36</v>
      </c>
      <c r="S159" s="80"/>
    </row>
    <row r="160" spans="1:19" ht="14.25" customHeight="1" x14ac:dyDescent="0.3">
      <c r="A160" t="s">
        <v>480</v>
      </c>
      <c r="B160" s="60" t="s">
        <v>481</v>
      </c>
      <c r="C160" t="s">
        <v>215</v>
      </c>
      <c r="D160" s="15">
        <v>60</v>
      </c>
      <c r="E160" s="15">
        <v>0</v>
      </c>
      <c r="F160" s="15">
        <v>0</v>
      </c>
      <c r="G160" s="15">
        <v>0</v>
      </c>
      <c r="H160" s="41">
        <f t="shared" si="8"/>
        <v>60</v>
      </c>
      <c r="I160" s="15">
        <v>0</v>
      </c>
      <c r="J160" s="41">
        <f t="shared" si="9"/>
        <v>60</v>
      </c>
      <c r="K160" s="80"/>
      <c r="L160" s="15">
        <v>8</v>
      </c>
      <c r="M160" s="15">
        <v>12</v>
      </c>
      <c r="N160" s="15">
        <v>0</v>
      </c>
      <c r="O160" s="15">
        <v>2</v>
      </c>
      <c r="P160" s="41">
        <f t="shared" si="10"/>
        <v>22</v>
      </c>
      <c r="Q160" s="15">
        <v>56</v>
      </c>
      <c r="R160" s="41">
        <f t="shared" si="11"/>
        <v>78</v>
      </c>
      <c r="S160" s="80"/>
    </row>
    <row r="161" spans="1:19" ht="14.25" customHeight="1" x14ac:dyDescent="0.3">
      <c r="A161" t="s">
        <v>482</v>
      </c>
      <c r="B161" s="60" t="s">
        <v>483</v>
      </c>
      <c r="C161" t="s">
        <v>212</v>
      </c>
      <c r="D161" s="15">
        <v>129</v>
      </c>
      <c r="E161" s="15">
        <v>0</v>
      </c>
      <c r="F161" s="15">
        <v>0</v>
      </c>
      <c r="G161" s="15">
        <v>35</v>
      </c>
      <c r="H161" s="41">
        <f t="shared" si="8"/>
        <v>164</v>
      </c>
      <c r="I161" s="15">
        <v>0</v>
      </c>
      <c r="J161" s="41">
        <f t="shared" si="9"/>
        <v>164</v>
      </c>
      <c r="K161" s="80"/>
      <c r="L161" s="15">
        <v>8</v>
      </c>
      <c r="M161" s="15">
        <v>0</v>
      </c>
      <c r="N161" s="15">
        <v>0</v>
      </c>
      <c r="O161" s="15">
        <v>12</v>
      </c>
      <c r="P161" s="41">
        <f t="shared" si="10"/>
        <v>20</v>
      </c>
      <c r="Q161" s="15">
        <v>0</v>
      </c>
      <c r="R161" s="41">
        <f t="shared" si="11"/>
        <v>20</v>
      </c>
      <c r="S161" s="80"/>
    </row>
    <row r="162" spans="1:19" ht="14.25" customHeight="1" x14ac:dyDescent="0.3">
      <c r="A162" t="s">
        <v>484</v>
      </c>
      <c r="B162" s="60" t="s">
        <v>485</v>
      </c>
      <c r="C162" t="s">
        <v>201</v>
      </c>
      <c r="D162" s="15">
        <v>45</v>
      </c>
      <c r="E162" s="15">
        <v>0</v>
      </c>
      <c r="F162" s="15">
        <v>0</v>
      </c>
      <c r="G162" s="15">
        <v>29</v>
      </c>
      <c r="H162" s="41">
        <f t="shared" si="8"/>
        <v>74</v>
      </c>
      <c r="I162" s="15">
        <v>0</v>
      </c>
      <c r="J162" s="41">
        <f t="shared" si="9"/>
        <v>74</v>
      </c>
      <c r="K162" s="80"/>
      <c r="L162" s="15">
        <v>17</v>
      </c>
      <c r="M162" s="15">
        <v>0</v>
      </c>
      <c r="N162" s="15">
        <v>0</v>
      </c>
      <c r="O162" s="15">
        <v>4</v>
      </c>
      <c r="P162" s="41">
        <f t="shared" si="10"/>
        <v>21</v>
      </c>
      <c r="Q162" s="15">
        <v>0</v>
      </c>
      <c r="R162" s="41">
        <f t="shared" si="11"/>
        <v>21</v>
      </c>
      <c r="S162" s="80"/>
    </row>
    <row r="163" spans="1:19" ht="14.25" customHeight="1" x14ac:dyDescent="0.3">
      <c r="A163" t="s">
        <v>486</v>
      </c>
      <c r="B163" s="60" t="s">
        <v>487</v>
      </c>
      <c r="C163" t="s">
        <v>215</v>
      </c>
      <c r="D163" s="15">
        <v>132</v>
      </c>
      <c r="E163" s="15">
        <v>0</v>
      </c>
      <c r="F163" s="15">
        <v>0</v>
      </c>
      <c r="G163" s="15">
        <v>26</v>
      </c>
      <c r="H163" s="41">
        <f t="shared" si="8"/>
        <v>158</v>
      </c>
      <c r="I163" s="15">
        <v>5</v>
      </c>
      <c r="J163" s="41">
        <f t="shared" si="9"/>
        <v>163</v>
      </c>
      <c r="K163" s="80"/>
      <c r="L163" s="15">
        <v>69</v>
      </c>
      <c r="M163" s="15">
        <v>0</v>
      </c>
      <c r="N163" s="15">
        <v>0</v>
      </c>
      <c r="O163" s="15">
        <v>4</v>
      </c>
      <c r="P163" s="41">
        <f t="shared" si="10"/>
        <v>73</v>
      </c>
      <c r="Q163" s="15">
        <v>0</v>
      </c>
      <c r="R163" s="41">
        <f t="shared" si="11"/>
        <v>73</v>
      </c>
      <c r="S163" s="80"/>
    </row>
    <row r="164" spans="1:19" ht="14.25" customHeight="1" x14ac:dyDescent="0.3">
      <c r="A164" t="s">
        <v>488</v>
      </c>
      <c r="B164" s="60" t="s">
        <v>489</v>
      </c>
      <c r="C164" t="s">
        <v>212</v>
      </c>
      <c r="D164" s="15">
        <v>62</v>
      </c>
      <c r="E164" s="15">
        <v>0</v>
      </c>
      <c r="F164" s="15">
        <v>0</v>
      </c>
      <c r="G164" s="15">
        <v>79</v>
      </c>
      <c r="H164" s="41">
        <f t="shared" si="8"/>
        <v>141</v>
      </c>
      <c r="I164" s="15">
        <v>0</v>
      </c>
      <c r="J164" s="41">
        <f t="shared" si="9"/>
        <v>141</v>
      </c>
      <c r="K164" s="80"/>
      <c r="L164" s="15">
        <v>75</v>
      </c>
      <c r="M164" s="15">
        <v>0</v>
      </c>
      <c r="N164" s="15">
        <v>0</v>
      </c>
      <c r="O164" s="15">
        <v>23</v>
      </c>
      <c r="P164" s="41">
        <f t="shared" si="10"/>
        <v>98</v>
      </c>
      <c r="Q164" s="15">
        <v>0</v>
      </c>
      <c r="R164" s="41">
        <f t="shared" si="11"/>
        <v>98</v>
      </c>
      <c r="S164" s="80"/>
    </row>
    <row r="165" spans="1:19" ht="14.25" customHeight="1" x14ac:dyDescent="0.3">
      <c r="A165" t="s">
        <v>492</v>
      </c>
      <c r="B165" s="60" t="s">
        <v>493</v>
      </c>
      <c r="C165" t="s">
        <v>243</v>
      </c>
      <c r="D165" s="15">
        <v>46</v>
      </c>
      <c r="E165" s="15">
        <v>0</v>
      </c>
      <c r="F165" s="15">
        <v>3</v>
      </c>
      <c r="G165" s="15">
        <v>43</v>
      </c>
      <c r="H165" s="41">
        <f t="shared" si="8"/>
        <v>92</v>
      </c>
      <c r="I165" s="15">
        <v>40</v>
      </c>
      <c r="J165" s="41">
        <f t="shared" si="9"/>
        <v>132</v>
      </c>
      <c r="K165" s="80"/>
      <c r="L165" s="15">
        <v>24</v>
      </c>
      <c r="M165" s="15">
        <v>0</v>
      </c>
      <c r="N165" s="15">
        <v>0</v>
      </c>
      <c r="O165" s="15">
        <v>11</v>
      </c>
      <c r="P165" s="41">
        <f t="shared" si="10"/>
        <v>35</v>
      </c>
      <c r="Q165" s="15">
        <v>124</v>
      </c>
      <c r="R165" s="41">
        <f t="shared" si="11"/>
        <v>159</v>
      </c>
      <c r="S165" s="80"/>
    </row>
    <row r="166" spans="1:19" ht="14.25" customHeight="1" x14ac:dyDescent="0.3">
      <c r="A166" t="s">
        <v>494</v>
      </c>
      <c r="B166" s="60" t="s">
        <v>495</v>
      </c>
      <c r="C166" t="s">
        <v>308</v>
      </c>
      <c r="D166" s="15">
        <v>70</v>
      </c>
      <c r="E166" s="15">
        <v>0</v>
      </c>
      <c r="F166" s="15">
        <v>0</v>
      </c>
      <c r="G166" s="15">
        <v>30</v>
      </c>
      <c r="H166" s="41">
        <f t="shared" si="8"/>
        <v>100</v>
      </c>
      <c r="I166" s="15">
        <v>460</v>
      </c>
      <c r="J166" s="41">
        <f t="shared" si="9"/>
        <v>560</v>
      </c>
      <c r="K166" s="80"/>
      <c r="L166" s="15">
        <v>84</v>
      </c>
      <c r="M166" s="15">
        <v>0</v>
      </c>
      <c r="N166" s="15">
        <v>0</v>
      </c>
      <c r="O166" s="15">
        <v>70</v>
      </c>
      <c r="P166" s="41">
        <f t="shared" si="10"/>
        <v>154</v>
      </c>
      <c r="Q166" s="15">
        <v>149</v>
      </c>
      <c r="R166" s="41">
        <f t="shared" si="11"/>
        <v>303</v>
      </c>
      <c r="S166" s="80"/>
    </row>
    <row r="167" spans="1:19" ht="14.25" customHeight="1" x14ac:dyDescent="0.3">
      <c r="A167" t="s">
        <v>496</v>
      </c>
      <c r="B167" s="60" t="s">
        <v>497</v>
      </c>
      <c r="C167" t="s">
        <v>228</v>
      </c>
      <c r="D167" s="15">
        <v>0</v>
      </c>
      <c r="E167" s="15">
        <v>0</v>
      </c>
      <c r="F167" s="15">
        <v>0</v>
      </c>
      <c r="G167" s="15">
        <v>12</v>
      </c>
      <c r="H167" s="41">
        <f t="shared" si="8"/>
        <v>12</v>
      </c>
      <c r="I167" s="15">
        <v>14</v>
      </c>
      <c r="J167" s="41">
        <f t="shared" si="9"/>
        <v>26</v>
      </c>
      <c r="K167" s="80"/>
      <c r="L167" s="15">
        <v>46</v>
      </c>
      <c r="M167" s="15">
        <v>4</v>
      </c>
      <c r="N167" s="15">
        <v>0</v>
      </c>
      <c r="O167" s="15">
        <v>3</v>
      </c>
      <c r="P167" s="41">
        <f t="shared" si="10"/>
        <v>53</v>
      </c>
      <c r="Q167" s="15">
        <v>0</v>
      </c>
      <c r="R167" s="41">
        <f t="shared" si="11"/>
        <v>53</v>
      </c>
      <c r="S167" s="80"/>
    </row>
    <row r="168" spans="1:19" ht="14.25" customHeight="1" x14ac:dyDescent="0.3">
      <c r="A168" t="s">
        <v>498</v>
      </c>
      <c r="B168" s="60" t="s">
        <v>499</v>
      </c>
      <c r="C168" t="s">
        <v>201</v>
      </c>
      <c r="D168" s="15">
        <v>20</v>
      </c>
      <c r="E168" s="15">
        <v>0</v>
      </c>
      <c r="F168" s="15">
        <v>0</v>
      </c>
      <c r="G168" s="15">
        <v>5</v>
      </c>
      <c r="H168" s="41">
        <f t="shared" si="8"/>
        <v>25</v>
      </c>
      <c r="I168" s="15">
        <v>0</v>
      </c>
      <c r="J168" s="41">
        <f t="shared" si="9"/>
        <v>25</v>
      </c>
      <c r="K168" s="80"/>
      <c r="L168" s="15">
        <v>10</v>
      </c>
      <c r="M168" s="15">
        <v>0</v>
      </c>
      <c r="N168" s="15">
        <v>0</v>
      </c>
      <c r="O168" s="15">
        <v>5</v>
      </c>
      <c r="P168" s="41">
        <f t="shared" si="10"/>
        <v>15</v>
      </c>
      <c r="Q168" s="15">
        <v>40</v>
      </c>
      <c r="R168" s="41">
        <f t="shared" si="11"/>
        <v>55</v>
      </c>
      <c r="S168" s="80"/>
    </row>
    <row r="169" spans="1:19" ht="14.25" customHeight="1" x14ac:dyDescent="0.3">
      <c r="A169" t="s">
        <v>500</v>
      </c>
      <c r="B169" s="60" t="s">
        <v>501</v>
      </c>
      <c r="C169" t="s">
        <v>201</v>
      </c>
      <c r="D169" s="15">
        <v>17</v>
      </c>
      <c r="E169" s="15">
        <v>0</v>
      </c>
      <c r="F169" s="15">
        <v>0</v>
      </c>
      <c r="G169" s="15">
        <v>31</v>
      </c>
      <c r="H169" s="41">
        <f t="shared" si="8"/>
        <v>48</v>
      </c>
      <c r="I169" s="15">
        <v>180</v>
      </c>
      <c r="J169" s="41">
        <f t="shared" si="9"/>
        <v>228</v>
      </c>
      <c r="K169" s="80"/>
      <c r="L169" s="15">
        <v>37</v>
      </c>
      <c r="M169" s="15">
        <v>34</v>
      </c>
      <c r="N169" s="15">
        <v>0</v>
      </c>
      <c r="O169" s="15">
        <v>32</v>
      </c>
      <c r="P169" s="41">
        <f t="shared" si="10"/>
        <v>103</v>
      </c>
      <c r="Q169" s="15">
        <v>156</v>
      </c>
      <c r="R169" s="41">
        <f t="shared" si="11"/>
        <v>259</v>
      </c>
      <c r="S169" s="80"/>
    </row>
    <row r="170" spans="1:19" ht="14.25" customHeight="1" x14ac:dyDescent="0.3">
      <c r="A170" t="s">
        <v>502</v>
      </c>
      <c r="B170" s="60" t="s">
        <v>503</v>
      </c>
      <c r="C170" t="s">
        <v>308</v>
      </c>
      <c r="D170" s="15">
        <v>120</v>
      </c>
      <c r="E170" s="15">
        <v>2</v>
      </c>
      <c r="F170" s="15">
        <v>3</v>
      </c>
      <c r="G170" s="15">
        <v>97</v>
      </c>
      <c r="H170" s="41">
        <f t="shared" si="8"/>
        <v>222</v>
      </c>
      <c r="I170" s="15">
        <v>192</v>
      </c>
      <c r="J170" s="41">
        <f t="shared" si="9"/>
        <v>414</v>
      </c>
      <c r="K170" s="80"/>
      <c r="L170" s="15">
        <v>129</v>
      </c>
      <c r="M170" s="15">
        <v>6</v>
      </c>
      <c r="N170" s="15">
        <v>0</v>
      </c>
      <c r="O170" s="15">
        <v>105</v>
      </c>
      <c r="P170" s="41">
        <f t="shared" si="10"/>
        <v>240</v>
      </c>
      <c r="Q170" s="15">
        <v>89</v>
      </c>
      <c r="R170" s="41">
        <f t="shared" si="11"/>
        <v>329</v>
      </c>
      <c r="S170" s="80"/>
    </row>
    <row r="171" spans="1:19" ht="14.25" customHeight="1" x14ac:dyDescent="0.3">
      <c r="A171" t="s">
        <v>504</v>
      </c>
      <c r="B171" s="60" t="s">
        <v>505</v>
      </c>
      <c r="C171" t="s">
        <v>212</v>
      </c>
      <c r="D171" s="15">
        <v>73</v>
      </c>
      <c r="E171" s="15">
        <v>0</v>
      </c>
      <c r="F171" s="15">
        <v>0</v>
      </c>
      <c r="G171" s="15">
        <v>0</v>
      </c>
      <c r="H171" s="41">
        <f t="shared" si="8"/>
        <v>73</v>
      </c>
      <c r="I171" s="15">
        <v>0</v>
      </c>
      <c r="J171" s="41">
        <f t="shared" si="9"/>
        <v>73</v>
      </c>
      <c r="K171" s="80"/>
      <c r="L171" s="15">
        <v>9</v>
      </c>
      <c r="M171" s="15">
        <v>0</v>
      </c>
      <c r="N171" s="15">
        <v>0</v>
      </c>
      <c r="O171" s="15">
        <v>0</v>
      </c>
      <c r="P171" s="41">
        <f t="shared" si="10"/>
        <v>9</v>
      </c>
      <c r="Q171" s="15">
        <v>17</v>
      </c>
      <c r="R171" s="41">
        <f t="shared" si="11"/>
        <v>26</v>
      </c>
      <c r="S171" s="80"/>
    </row>
    <row r="172" spans="1:19" ht="14.25" customHeight="1" x14ac:dyDescent="0.3">
      <c r="A172" t="s">
        <v>506</v>
      </c>
      <c r="B172" s="60" t="s">
        <v>507</v>
      </c>
      <c r="C172" t="s">
        <v>201</v>
      </c>
      <c r="D172" s="15">
        <v>0</v>
      </c>
      <c r="E172" s="15">
        <v>14</v>
      </c>
      <c r="F172" s="15">
        <v>0</v>
      </c>
      <c r="G172" s="15">
        <v>20</v>
      </c>
      <c r="H172" s="41">
        <f t="shared" si="8"/>
        <v>34</v>
      </c>
      <c r="I172" s="15">
        <v>0</v>
      </c>
      <c r="J172" s="41">
        <f t="shared" si="9"/>
        <v>34</v>
      </c>
      <c r="K172" s="80"/>
      <c r="L172" s="15">
        <v>79</v>
      </c>
      <c r="M172" s="15">
        <v>14</v>
      </c>
      <c r="N172" s="15">
        <v>0</v>
      </c>
      <c r="O172" s="15">
        <v>9</v>
      </c>
      <c r="P172" s="41">
        <f t="shared" si="10"/>
        <v>102</v>
      </c>
      <c r="Q172" s="15">
        <v>37</v>
      </c>
      <c r="R172" s="41">
        <f t="shared" si="11"/>
        <v>139</v>
      </c>
      <c r="S172" s="80"/>
    </row>
    <row r="173" spans="1:19" ht="14.25" customHeight="1" x14ac:dyDescent="0.3">
      <c r="A173" t="s">
        <v>508</v>
      </c>
      <c r="B173" s="60" t="s">
        <v>509</v>
      </c>
      <c r="C173" t="s">
        <v>228</v>
      </c>
      <c r="D173" s="15">
        <v>178</v>
      </c>
      <c r="E173" s="15">
        <v>0</v>
      </c>
      <c r="F173" s="15">
        <v>0</v>
      </c>
      <c r="G173" s="15">
        <v>58</v>
      </c>
      <c r="H173" s="41">
        <f t="shared" si="8"/>
        <v>236</v>
      </c>
      <c r="I173" s="15">
        <v>0</v>
      </c>
      <c r="J173" s="41">
        <f t="shared" si="9"/>
        <v>236</v>
      </c>
      <c r="K173" s="80"/>
      <c r="L173" s="15">
        <v>76</v>
      </c>
      <c r="M173" s="15">
        <v>0</v>
      </c>
      <c r="N173" s="15">
        <v>0</v>
      </c>
      <c r="O173" s="15">
        <v>9</v>
      </c>
      <c r="P173" s="41">
        <f t="shared" si="10"/>
        <v>85</v>
      </c>
      <c r="Q173" s="15">
        <v>89</v>
      </c>
      <c r="R173" s="41">
        <f t="shared" si="11"/>
        <v>174</v>
      </c>
      <c r="S173" s="80"/>
    </row>
    <row r="174" spans="1:19" ht="14.25" customHeight="1" x14ac:dyDescent="0.3">
      <c r="A174" t="s">
        <v>510</v>
      </c>
      <c r="B174" s="60" t="s">
        <v>511</v>
      </c>
      <c r="C174" t="s">
        <v>201</v>
      </c>
      <c r="D174" s="15">
        <v>9</v>
      </c>
      <c r="E174" s="15">
        <v>0</v>
      </c>
      <c r="F174" s="15">
        <v>0</v>
      </c>
      <c r="G174" s="15">
        <v>3</v>
      </c>
      <c r="H174" s="41">
        <f t="shared" si="8"/>
        <v>12</v>
      </c>
      <c r="I174" s="15">
        <v>0</v>
      </c>
      <c r="J174" s="41">
        <f t="shared" si="9"/>
        <v>12</v>
      </c>
      <c r="K174" s="80"/>
      <c r="L174" s="15">
        <v>9</v>
      </c>
      <c r="M174" s="15">
        <v>0</v>
      </c>
      <c r="N174" s="15">
        <v>0</v>
      </c>
      <c r="O174" s="15">
        <v>0</v>
      </c>
      <c r="P174" s="41">
        <f t="shared" si="10"/>
        <v>9</v>
      </c>
      <c r="Q174" s="15">
        <v>0</v>
      </c>
      <c r="R174" s="41">
        <f t="shared" si="11"/>
        <v>9</v>
      </c>
      <c r="S174" s="80"/>
    </row>
    <row r="175" spans="1:19" ht="14.25" customHeight="1" x14ac:dyDescent="0.3">
      <c r="A175" t="s">
        <v>512</v>
      </c>
      <c r="B175" s="60" t="s">
        <v>513</v>
      </c>
      <c r="C175" t="s">
        <v>198</v>
      </c>
      <c r="D175" s="15">
        <v>51</v>
      </c>
      <c r="E175" s="15">
        <v>0</v>
      </c>
      <c r="F175" s="15">
        <v>0</v>
      </c>
      <c r="G175" s="15">
        <v>6</v>
      </c>
      <c r="H175" s="41">
        <f t="shared" si="8"/>
        <v>57</v>
      </c>
      <c r="I175" s="15">
        <v>0</v>
      </c>
      <c r="J175" s="41">
        <f t="shared" si="9"/>
        <v>57</v>
      </c>
      <c r="K175" s="80"/>
      <c r="L175" s="15">
        <v>28</v>
      </c>
      <c r="M175" s="15">
        <v>0</v>
      </c>
      <c r="N175" s="15">
        <v>0</v>
      </c>
      <c r="O175" s="15">
        <v>17</v>
      </c>
      <c r="P175" s="41">
        <f t="shared" si="10"/>
        <v>45</v>
      </c>
      <c r="Q175" s="15">
        <v>0</v>
      </c>
      <c r="R175" s="41">
        <f t="shared" si="11"/>
        <v>45</v>
      </c>
      <c r="S175" s="80"/>
    </row>
    <row r="176" spans="1:19" ht="14.25" customHeight="1" x14ac:dyDescent="0.3">
      <c r="A176" t="s">
        <v>766</v>
      </c>
      <c r="B176" s="60" t="s">
        <v>767</v>
      </c>
      <c r="C176" t="s">
        <v>195</v>
      </c>
      <c r="D176" s="15">
        <v>0</v>
      </c>
      <c r="E176" s="15">
        <v>7</v>
      </c>
      <c r="F176" s="15">
        <v>0</v>
      </c>
      <c r="G176" s="15">
        <v>0</v>
      </c>
      <c r="H176" s="41">
        <f t="shared" si="8"/>
        <v>7</v>
      </c>
      <c r="I176" s="15">
        <v>0</v>
      </c>
      <c r="J176" s="41">
        <f t="shared" si="9"/>
        <v>7</v>
      </c>
      <c r="K176" s="80"/>
      <c r="L176" s="15">
        <v>13</v>
      </c>
      <c r="M176" s="15">
        <v>18</v>
      </c>
      <c r="N176" s="15">
        <v>0</v>
      </c>
      <c r="O176" s="15">
        <v>0</v>
      </c>
      <c r="P176" s="41">
        <f t="shared" si="10"/>
        <v>31</v>
      </c>
      <c r="Q176" s="15">
        <v>0</v>
      </c>
      <c r="R176" s="41">
        <f t="shared" si="11"/>
        <v>31</v>
      </c>
      <c r="S176" s="80"/>
    </row>
    <row r="177" spans="1:19" ht="14.25" customHeight="1" x14ac:dyDescent="0.3">
      <c r="A177" t="s">
        <v>514</v>
      </c>
      <c r="B177" s="60" t="s">
        <v>515</v>
      </c>
      <c r="C177" t="s">
        <v>198</v>
      </c>
      <c r="D177" s="15">
        <v>4</v>
      </c>
      <c r="E177" s="15">
        <v>2</v>
      </c>
      <c r="F177" s="15">
        <v>0</v>
      </c>
      <c r="G177" s="15">
        <v>0</v>
      </c>
      <c r="H177" s="41">
        <f t="shared" si="8"/>
        <v>6</v>
      </c>
      <c r="I177" s="15">
        <v>0</v>
      </c>
      <c r="J177" s="41">
        <f t="shared" si="9"/>
        <v>6</v>
      </c>
      <c r="K177" s="80"/>
      <c r="L177" s="15">
        <v>4</v>
      </c>
      <c r="M177" s="15">
        <v>2</v>
      </c>
      <c r="N177" s="15">
        <v>0</v>
      </c>
      <c r="O177" s="15">
        <v>0</v>
      </c>
      <c r="P177" s="41">
        <f t="shared" si="10"/>
        <v>6</v>
      </c>
      <c r="Q177" s="15">
        <v>8</v>
      </c>
      <c r="R177" s="41">
        <f t="shared" si="11"/>
        <v>14</v>
      </c>
      <c r="S177" s="80"/>
    </row>
    <row r="178" spans="1:19" ht="14.25" customHeight="1" x14ac:dyDescent="0.3">
      <c r="A178" t="s">
        <v>516</v>
      </c>
      <c r="B178" s="60" t="s">
        <v>517</v>
      </c>
      <c r="C178" t="s">
        <v>212</v>
      </c>
      <c r="D178" s="15">
        <v>16</v>
      </c>
      <c r="E178" s="15">
        <v>0</v>
      </c>
      <c r="F178" s="15">
        <v>0</v>
      </c>
      <c r="G178" s="15">
        <v>117</v>
      </c>
      <c r="H178" s="41">
        <f t="shared" si="8"/>
        <v>133</v>
      </c>
      <c r="I178" s="15">
        <v>0</v>
      </c>
      <c r="J178" s="41">
        <f t="shared" si="9"/>
        <v>133</v>
      </c>
      <c r="K178" s="80"/>
      <c r="L178" s="15">
        <v>59</v>
      </c>
      <c r="M178" s="15">
        <v>0</v>
      </c>
      <c r="N178" s="15">
        <v>0</v>
      </c>
      <c r="O178" s="15">
        <v>61</v>
      </c>
      <c r="P178" s="41">
        <f t="shared" si="10"/>
        <v>120</v>
      </c>
      <c r="Q178" s="15">
        <v>117</v>
      </c>
      <c r="R178" s="41">
        <f t="shared" si="11"/>
        <v>237</v>
      </c>
      <c r="S178" s="80"/>
    </row>
    <row r="179" spans="1:19" ht="14.25" customHeight="1" x14ac:dyDescent="0.3">
      <c r="A179" t="s">
        <v>518</v>
      </c>
      <c r="B179" s="60" t="s">
        <v>519</v>
      </c>
      <c r="C179" t="s">
        <v>243</v>
      </c>
      <c r="D179" s="15">
        <v>13</v>
      </c>
      <c r="E179" s="15">
        <v>33</v>
      </c>
      <c r="F179" s="15">
        <v>0</v>
      </c>
      <c r="G179" s="15">
        <v>51</v>
      </c>
      <c r="H179" s="41">
        <f t="shared" si="8"/>
        <v>97</v>
      </c>
      <c r="I179" s="15">
        <v>27</v>
      </c>
      <c r="J179" s="41">
        <f t="shared" si="9"/>
        <v>124</v>
      </c>
      <c r="K179" s="80"/>
      <c r="L179" s="15">
        <v>156</v>
      </c>
      <c r="M179" s="15">
        <v>0</v>
      </c>
      <c r="N179" s="15">
        <v>0</v>
      </c>
      <c r="O179" s="15">
        <v>139</v>
      </c>
      <c r="P179" s="41">
        <f t="shared" si="10"/>
        <v>295</v>
      </c>
      <c r="Q179" s="15">
        <v>30</v>
      </c>
      <c r="R179" s="41">
        <f t="shared" si="11"/>
        <v>325</v>
      </c>
      <c r="S179" s="80"/>
    </row>
    <row r="180" spans="1:19" ht="14.25" customHeight="1" x14ac:dyDescent="0.3">
      <c r="A180" t="s">
        <v>816</v>
      </c>
      <c r="B180" s="60" t="s">
        <v>817</v>
      </c>
      <c r="C180" t="s">
        <v>243</v>
      </c>
      <c r="D180" s="15">
        <v>0</v>
      </c>
      <c r="E180" s="15">
        <v>0</v>
      </c>
      <c r="F180" s="15">
        <v>0</v>
      </c>
      <c r="G180" s="15">
        <v>0</v>
      </c>
      <c r="H180" s="41">
        <f t="shared" si="8"/>
        <v>0</v>
      </c>
      <c r="I180" s="15">
        <v>0</v>
      </c>
      <c r="J180" s="41">
        <f t="shared" si="9"/>
        <v>0</v>
      </c>
      <c r="K180" s="80"/>
      <c r="L180" s="15">
        <v>16</v>
      </c>
      <c r="M180" s="15">
        <v>0</v>
      </c>
      <c r="N180" s="15">
        <v>0</v>
      </c>
      <c r="O180" s="15">
        <v>56</v>
      </c>
      <c r="P180" s="41">
        <f t="shared" si="10"/>
        <v>72</v>
      </c>
      <c r="Q180" s="15">
        <v>0</v>
      </c>
      <c r="R180" s="41">
        <f t="shared" si="11"/>
        <v>72</v>
      </c>
      <c r="S180" s="80"/>
    </row>
    <row r="181" spans="1:19" ht="14.25" customHeight="1" x14ac:dyDescent="0.3">
      <c r="A181" t="s">
        <v>768</v>
      </c>
      <c r="B181" s="60" t="s">
        <v>769</v>
      </c>
      <c r="C181" t="s">
        <v>195</v>
      </c>
      <c r="D181" s="15">
        <v>0</v>
      </c>
      <c r="E181" s="15">
        <v>0</v>
      </c>
      <c r="F181" s="15">
        <v>0</v>
      </c>
      <c r="G181" s="15">
        <v>0</v>
      </c>
      <c r="H181" s="41">
        <f t="shared" si="8"/>
        <v>0</v>
      </c>
      <c r="I181" s="15">
        <v>0</v>
      </c>
      <c r="J181" s="41">
        <f t="shared" si="9"/>
        <v>0</v>
      </c>
      <c r="K181" s="80"/>
      <c r="L181" s="15">
        <v>35</v>
      </c>
      <c r="M181" s="15">
        <v>5</v>
      </c>
      <c r="N181" s="15">
        <v>0</v>
      </c>
      <c r="O181" s="15">
        <v>0</v>
      </c>
      <c r="P181" s="41">
        <f t="shared" si="10"/>
        <v>40</v>
      </c>
      <c r="Q181" s="15">
        <v>0</v>
      </c>
      <c r="R181" s="41">
        <f t="shared" si="11"/>
        <v>40</v>
      </c>
      <c r="S181" s="80"/>
    </row>
    <row r="182" spans="1:19" ht="14.25" customHeight="1" x14ac:dyDescent="0.3">
      <c r="A182" t="s">
        <v>520</v>
      </c>
      <c r="B182" s="60" t="s">
        <v>521</v>
      </c>
      <c r="C182" t="s">
        <v>198</v>
      </c>
      <c r="D182" s="15">
        <v>171</v>
      </c>
      <c r="E182" s="15">
        <v>10</v>
      </c>
      <c r="F182" s="15">
        <v>0</v>
      </c>
      <c r="G182" s="15">
        <v>134</v>
      </c>
      <c r="H182" s="41">
        <f t="shared" si="8"/>
        <v>315</v>
      </c>
      <c r="I182" s="15">
        <v>543</v>
      </c>
      <c r="J182" s="41">
        <f t="shared" si="9"/>
        <v>858</v>
      </c>
      <c r="K182" s="80"/>
      <c r="L182" s="15">
        <v>37</v>
      </c>
      <c r="M182" s="15">
        <v>14</v>
      </c>
      <c r="N182" s="15">
        <v>0</v>
      </c>
      <c r="O182" s="15">
        <v>59</v>
      </c>
      <c r="P182" s="41">
        <f t="shared" si="10"/>
        <v>110</v>
      </c>
      <c r="Q182" s="15">
        <v>121</v>
      </c>
      <c r="R182" s="41">
        <f t="shared" si="11"/>
        <v>231</v>
      </c>
      <c r="S182" s="80"/>
    </row>
    <row r="183" spans="1:19" ht="14.25" customHeight="1" x14ac:dyDescent="0.3">
      <c r="A183" t="s">
        <v>833</v>
      </c>
      <c r="B183" s="60" t="s">
        <v>834</v>
      </c>
      <c r="C183" t="s">
        <v>243</v>
      </c>
      <c r="D183" s="15">
        <v>0</v>
      </c>
      <c r="E183" s="15">
        <v>0</v>
      </c>
      <c r="F183" s="15">
        <v>0</v>
      </c>
      <c r="G183" s="15">
        <v>0</v>
      </c>
      <c r="H183" s="41">
        <f t="shared" si="8"/>
        <v>0</v>
      </c>
      <c r="I183" s="15">
        <v>0</v>
      </c>
      <c r="J183" s="41">
        <f t="shared" si="9"/>
        <v>0</v>
      </c>
      <c r="K183" s="80"/>
      <c r="L183" s="15">
        <v>15</v>
      </c>
      <c r="M183" s="15">
        <v>0</v>
      </c>
      <c r="N183" s="15">
        <v>0</v>
      </c>
      <c r="O183" s="15">
        <v>0</v>
      </c>
      <c r="P183" s="41">
        <f t="shared" si="10"/>
        <v>15</v>
      </c>
      <c r="Q183" s="15">
        <v>0</v>
      </c>
      <c r="R183" s="41">
        <f t="shared" si="11"/>
        <v>15</v>
      </c>
      <c r="S183" s="80"/>
    </row>
    <row r="184" spans="1:19" ht="14.25" customHeight="1" x14ac:dyDescent="0.3">
      <c r="A184" t="s">
        <v>770</v>
      </c>
      <c r="B184" s="60" t="s">
        <v>771</v>
      </c>
      <c r="C184" t="s">
        <v>195</v>
      </c>
      <c r="D184" s="15">
        <v>68</v>
      </c>
      <c r="E184" s="15">
        <v>0</v>
      </c>
      <c r="F184" s="15">
        <v>0</v>
      </c>
      <c r="G184" s="15">
        <v>24</v>
      </c>
      <c r="H184" s="41">
        <f t="shared" si="8"/>
        <v>92</v>
      </c>
      <c r="I184" s="15">
        <v>0</v>
      </c>
      <c r="J184" s="41">
        <f t="shared" si="9"/>
        <v>92</v>
      </c>
      <c r="K184" s="80"/>
      <c r="L184" s="15">
        <v>114</v>
      </c>
      <c r="M184" s="15">
        <v>0</v>
      </c>
      <c r="N184" s="15">
        <v>0</v>
      </c>
      <c r="O184" s="15">
        <v>41</v>
      </c>
      <c r="P184" s="41">
        <f t="shared" si="10"/>
        <v>155</v>
      </c>
      <c r="Q184" s="15">
        <v>0</v>
      </c>
      <c r="R184" s="41">
        <f t="shared" si="11"/>
        <v>155</v>
      </c>
      <c r="S184" s="80"/>
    </row>
    <row r="185" spans="1:19" ht="14.25" customHeight="1" x14ac:dyDescent="0.3">
      <c r="A185" t="s">
        <v>522</v>
      </c>
      <c r="B185" s="60" t="s">
        <v>523</v>
      </c>
      <c r="C185" t="s">
        <v>308</v>
      </c>
      <c r="D185" s="15">
        <v>129</v>
      </c>
      <c r="E185" s="15">
        <v>0</v>
      </c>
      <c r="F185" s="15">
        <v>0</v>
      </c>
      <c r="G185" s="15">
        <v>39</v>
      </c>
      <c r="H185" s="41">
        <f t="shared" si="8"/>
        <v>168</v>
      </c>
      <c r="I185" s="15">
        <v>0</v>
      </c>
      <c r="J185" s="41">
        <f t="shared" si="9"/>
        <v>168</v>
      </c>
      <c r="K185" s="80"/>
      <c r="L185" s="15">
        <v>106</v>
      </c>
      <c r="M185" s="15">
        <v>0</v>
      </c>
      <c r="N185" s="15">
        <v>0</v>
      </c>
      <c r="O185" s="15">
        <v>39</v>
      </c>
      <c r="P185" s="41">
        <f t="shared" si="10"/>
        <v>145</v>
      </c>
      <c r="Q185" s="15">
        <v>0</v>
      </c>
      <c r="R185" s="41">
        <f t="shared" si="11"/>
        <v>145</v>
      </c>
      <c r="S185" s="80"/>
    </row>
    <row r="186" spans="1:19" ht="14.25" customHeight="1" x14ac:dyDescent="0.3">
      <c r="A186" t="s">
        <v>524</v>
      </c>
      <c r="B186" s="60" t="s">
        <v>525</v>
      </c>
      <c r="C186" t="s">
        <v>228</v>
      </c>
      <c r="D186" s="15">
        <v>0</v>
      </c>
      <c r="E186" s="15">
        <v>0</v>
      </c>
      <c r="F186" s="15">
        <v>0</v>
      </c>
      <c r="G186" s="15">
        <v>8</v>
      </c>
      <c r="H186" s="41">
        <f t="shared" si="8"/>
        <v>8</v>
      </c>
      <c r="I186" s="15">
        <v>0</v>
      </c>
      <c r="J186" s="41">
        <f t="shared" si="9"/>
        <v>8</v>
      </c>
      <c r="K186" s="80"/>
      <c r="L186" s="15">
        <v>0</v>
      </c>
      <c r="M186" s="15">
        <v>28</v>
      </c>
      <c r="N186" s="15">
        <v>0</v>
      </c>
      <c r="O186" s="15">
        <v>26</v>
      </c>
      <c r="P186" s="41">
        <f t="shared" si="10"/>
        <v>54</v>
      </c>
      <c r="Q186" s="15">
        <v>57</v>
      </c>
      <c r="R186" s="41">
        <f t="shared" si="11"/>
        <v>111</v>
      </c>
      <c r="S186" s="80"/>
    </row>
    <row r="187" spans="1:19" ht="14.25" customHeight="1" x14ac:dyDescent="0.3">
      <c r="A187" t="s">
        <v>526</v>
      </c>
      <c r="B187" s="60" t="s">
        <v>527</v>
      </c>
      <c r="C187" t="s">
        <v>195</v>
      </c>
      <c r="D187" s="15">
        <v>23</v>
      </c>
      <c r="E187" s="15">
        <v>0</v>
      </c>
      <c r="F187" s="15">
        <v>0</v>
      </c>
      <c r="G187" s="15">
        <v>49</v>
      </c>
      <c r="H187" s="41">
        <f t="shared" si="8"/>
        <v>72</v>
      </c>
      <c r="I187" s="15">
        <v>0</v>
      </c>
      <c r="J187" s="41">
        <f t="shared" si="9"/>
        <v>72</v>
      </c>
      <c r="K187" s="80"/>
      <c r="L187" s="15">
        <v>7</v>
      </c>
      <c r="M187" s="15">
        <v>12</v>
      </c>
      <c r="N187" s="15">
        <v>0</v>
      </c>
      <c r="O187" s="15">
        <v>21</v>
      </c>
      <c r="P187" s="41">
        <f t="shared" si="10"/>
        <v>40</v>
      </c>
      <c r="Q187" s="15">
        <v>0</v>
      </c>
      <c r="R187" s="41">
        <f t="shared" si="11"/>
        <v>40</v>
      </c>
      <c r="S187" s="80"/>
    </row>
    <row r="188" spans="1:19" ht="14.25" customHeight="1" x14ac:dyDescent="0.3">
      <c r="A188" t="s">
        <v>528</v>
      </c>
      <c r="B188" s="60" t="s">
        <v>529</v>
      </c>
      <c r="C188" t="s">
        <v>198</v>
      </c>
      <c r="D188" s="15">
        <v>9</v>
      </c>
      <c r="E188" s="15">
        <v>0</v>
      </c>
      <c r="F188" s="15">
        <v>0</v>
      </c>
      <c r="G188" s="15">
        <v>16</v>
      </c>
      <c r="H188" s="41">
        <f t="shared" si="8"/>
        <v>25</v>
      </c>
      <c r="I188" s="15">
        <v>0</v>
      </c>
      <c r="J188" s="41">
        <f t="shared" si="9"/>
        <v>25</v>
      </c>
      <c r="K188" s="80"/>
      <c r="L188" s="15">
        <v>9</v>
      </c>
      <c r="M188" s="15">
        <v>0</v>
      </c>
      <c r="N188" s="15">
        <v>0</v>
      </c>
      <c r="O188" s="15">
        <v>16</v>
      </c>
      <c r="P188" s="41">
        <f t="shared" si="10"/>
        <v>25</v>
      </c>
      <c r="Q188" s="15">
        <v>0</v>
      </c>
      <c r="R188" s="41">
        <f t="shared" si="11"/>
        <v>25</v>
      </c>
      <c r="S188" s="80"/>
    </row>
    <row r="189" spans="1:19" ht="14.25" customHeight="1" x14ac:dyDescent="0.3">
      <c r="A189" t="s">
        <v>530</v>
      </c>
      <c r="B189" s="60" t="s">
        <v>531</v>
      </c>
      <c r="C189" t="s">
        <v>215</v>
      </c>
      <c r="D189" s="15">
        <v>1</v>
      </c>
      <c r="E189" s="15">
        <v>0</v>
      </c>
      <c r="F189" s="15">
        <v>0</v>
      </c>
      <c r="G189" s="15">
        <v>5</v>
      </c>
      <c r="H189" s="41">
        <f t="shared" si="8"/>
        <v>6</v>
      </c>
      <c r="I189" s="15">
        <v>0</v>
      </c>
      <c r="J189" s="41">
        <f t="shared" si="9"/>
        <v>6</v>
      </c>
      <c r="K189" s="80"/>
      <c r="L189" s="15">
        <v>25</v>
      </c>
      <c r="M189" s="15">
        <v>0</v>
      </c>
      <c r="N189" s="15">
        <v>0</v>
      </c>
      <c r="O189" s="15">
        <v>17</v>
      </c>
      <c r="P189" s="41">
        <f t="shared" si="10"/>
        <v>42</v>
      </c>
      <c r="Q189" s="15">
        <v>18</v>
      </c>
      <c r="R189" s="41">
        <f t="shared" si="11"/>
        <v>60</v>
      </c>
      <c r="S189" s="80"/>
    </row>
    <row r="190" spans="1:19" ht="14.25" customHeight="1" x14ac:dyDescent="0.3">
      <c r="A190" t="s">
        <v>532</v>
      </c>
      <c r="B190" s="60" t="s">
        <v>533</v>
      </c>
      <c r="C190" t="s">
        <v>198</v>
      </c>
      <c r="D190" s="15">
        <v>158</v>
      </c>
      <c r="E190" s="15">
        <v>0</v>
      </c>
      <c r="F190" s="15">
        <v>0</v>
      </c>
      <c r="G190" s="15">
        <v>78</v>
      </c>
      <c r="H190" s="41">
        <f t="shared" si="8"/>
        <v>236</v>
      </c>
      <c r="I190" s="15">
        <v>264</v>
      </c>
      <c r="J190" s="41">
        <f t="shared" si="9"/>
        <v>500</v>
      </c>
      <c r="K190" s="80"/>
      <c r="L190" s="15">
        <v>101</v>
      </c>
      <c r="M190" s="15">
        <v>0</v>
      </c>
      <c r="N190" s="15">
        <v>0</v>
      </c>
      <c r="O190" s="15">
        <v>29</v>
      </c>
      <c r="P190" s="41">
        <f t="shared" si="10"/>
        <v>130</v>
      </c>
      <c r="Q190" s="15">
        <v>217</v>
      </c>
      <c r="R190" s="41">
        <f t="shared" si="11"/>
        <v>347</v>
      </c>
      <c r="S190" s="80"/>
    </row>
    <row r="191" spans="1:19" ht="14.25" customHeight="1" x14ac:dyDescent="0.3">
      <c r="A191" t="s">
        <v>534</v>
      </c>
      <c r="B191" s="60" t="s">
        <v>535</v>
      </c>
      <c r="C191" t="s">
        <v>212</v>
      </c>
      <c r="D191" s="15">
        <v>144</v>
      </c>
      <c r="E191" s="15">
        <v>0</v>
      </c>
      <c r="F191" s="15">
        <v>0</v>
      </c>
      <c r="G191" s="15">
        <v>44</v>
      </c>
      <c r="H191" s="41">
        <f t="shared" si="8"/>
        <v>188</v>
      </c>
      <c r="I191" s="15">
        <v>0</v>
      </c>
      <c r="J191" s="41">
        <f t="shared" si="9"/>
        <v>188</v>
      </c>
      <c r="K191" s="80"/>
      <c r="L191" s="15">
        <v>79</v>
      </c>
      <c r="M191" s="15">
        <v>0</v>
      </c>
      <c r="N191" s="15">
        <v>0</v>
      </c>
      <c r="O191" s="15">
        <v>30</v>
      </c>
      <c r="P191" s="41">
        <f t="shared" si="10"/>
        <v>109</v>
      </c>
      <c r="Q191" s="15">
        <v>0</v>
      </c>
      <c r="R191" s="41">
        <f t="shared" si="11"/>
        <v>109</v>
      </c>
      <c r="S191" s="80"/>
    </row>
    <row r="192" spans="1:19" ht="14.25" customHeight="1" x14ac:dyDescent="0.3">
      <c r="A192" t="s">
        <v>536</v>
      </c>
      <c r="B192" s="60" t="s">
        <v>537</v>
      </c>
      <c r="C192" t="s">
        <v>198</v>
      </c>
      <c r="D192" s="15">
        <v>0</v>
      </c>
      <c r="E192" s="15">
        <v>0</v>
      </c>
      <c r="F192" s="15">
        <v>0</v>
      </c>
      <c r="G192" s="15">
        <v>26</v>
      </c>
      <c r="H192" s="41">
        <f t="shared" si="8"/>
        <v>26</v>
      </c>
      <c r="I192" s="15">
        <v>22</v>
      </c>
      <c r="J192" s="41">
        <f t="shared" si="9"/>
        <v>48</v>
      </c>
      <c r="K192" s="80"/>
      <c r="L192" s="15">
        <v>0</v>
      </c>
      <c r="M192" s="15">
        <v>0</v>
      </c>
      <c r="N192" s="15">
        <v>0</v>
      </c>
      <c r="O192" s="15">
        <v>0</v>
      </c>
      <c r="P192" s="41">
        <f t="shared" si="10"/>
        <v>0</v>
      </c>
      <c r="Q192" s="15">
        <v>6</v>
      </c>
      <c r="R192" s="41">
        <f t="shared" si="11"/>
        <v>6</v>
      </c>
      <c r="S192" s="80"/>
    </row>
    <row r="193" spans="1:19" ht="14.25" customHeight="1" x14ac:dyDescent="0.3">
      <c r="A193" t="s">
        <v>538</v>
      </c>
      <c r="B193" s="60" t="s">
        <v>539</v>
      </c>
      <c r="C193" t="s">
        <v>195</v>
      </c>
      <c r="D193" s="15">
        <v>44</v>
      </c>
      <c r="E193" s="15">
        <v>0</v>
      </c>
      <c r="F193" s="15">
        <v>0</v>
      </c>
      <c r="G193" s="15">
        <v>26</v>
      </c>
      <c r="H193" s="41">
        <f t="shared" si="8"/>
        <v>70</v>
      </c>
      <c r="I193" s="15">
        <v>19</v>
      </c>
      <c r="J193" s="41">
        <f t="shared" si="9"/>
        <v>89</v>
      </c>
      <c r="K193" s="80"/>
      <c r="L193" s="15">
        <v>23</v>
      </c>
      <c r="M193" s="15">
        <v>19</v>
      </c>
      <c r="N193" s="15">
        <v>0</v>
      </c>
      <c r="O193" s="15">
        <v>18</v>
      </c>
      <c r="P193" s="41">
        <f t="shared" si="10"/>
        <v>60</v>
      </c>
      <c r="Q193" s="15">
        <v>0</v>
      </c>
      <c r="R193" s="41">
        <f t="shared" si="11"/>
        <v>60</v>
      </c>
      <c r="S193" s="80"/>
    </row>
    <row r="194" spans="1:19" ht="14.25" customHeight="1" x14ac:dyDescent="0.3">
      <c r="A194" t="s">
        <v>540</v>
      </c>
      <c r="B194" s="60" t="s">
        <v>541</v>
      </c>
      <c r="C194" t="s">
        <v>215</v>
      </c>
      <c r="D194" s="15">
        <v>51</v>
      </c>
      <c r="E194" s="15">
        <v>0</v>
      </c>
      <c r="F194" s="15">
        <v>0</v>
      </c>
      <c r="G194" s="15">
        <v>26</v>
      </c>
      <c r="H194" s="41">
        <f t="shared" si="8"/>
        <v>77</v>
      </c>
      <c r="I194" s="15">
        <v>22</v>
      </c>
      <c r="J194" s="41">
        <f t="shared" si="9"/>
        <v>99</v>
      </c>
      <c r="K194" s="80"/>
      <c r="L194" s="15">
        <v>86</v>
      </c>
      <c r="M194" s="15">
        <v>0</v>
      </c>
      <c r="N194" s="15">
        <v>0</v>
      </c>
      <c r="O194" s="15">
        <v>0</v>
      </c>
      <c r="P194" s="41">
        <f t="shared" si="10"/>
        <v>86</v>
      </c>
      <c r="Q194" s="15">
        <v>7</v>
      </c>
      <c r="R194" s="41">
        <f t="shared" si="11"/>
        <v>93</v>
      </c>
      <c r="S194" s="80"/>
    </row>
    <row r="195" spans="1:19" ht="14.25" customHeight="1" x14ac:dyDescent="0.3">
      <c r="A195" t="s">
        <v>772</v>
      </c>
      <c r="B195" s="60" t="s">
        <v>773</v>
      </c>
      <c r="C195" t="s">
        <v>228</v>
      </c>
      <c r="D195" s="15">
        <v>69</v>
      </c>
      <c r="E195" s="15">
        <v>0</v>
      </c>
      <c r="F195" s="15">
        <v>0</v>
      </c>
      <c r="G195" s="15">
        <v>34</v>
      </c>
      <c r="H195" s="41">
        <f t="shared" si="8"/>
        <v>103</v>
      </c>
      <c r="I195" s="15">
        <v>0</v>
      </c>
      <c r="J195" s="41">
        <f t="shared" si="9"/>
        <v>103</v>
      </c>
      <c r="K195" s="80"/>
      <c r="L195" s="15">
        <v>30</v>
      </c>
      <c r="M195" s="15">
        <v>0</v>
      </c>
      <c r="N195" s="15">
        <v>0</v>
      </c>
      <c r="O195" s="15">
        <v>8</v>
      </c>
      <c r="P195" s="41">
        <f t="shared" si="10"/>
        <v>38</v>
      </c>
      <c r="Q195" s="15">
        <v>0</v>
      </c>
      <c r="R195" s="41">
        <f t="shared" si="11"/>
        <v>38</v>
      </c>
      <c r="S195" s="80"/>
    </row>
    <row r="196" spans="1:19" ht="14.25" customHeight="1" x14ac:dyDescent="0.3">
      <c r="A196" t="s">
        <v>542</v>
      </c>
      <c r="B196" s="60" t="s">
        <v>543</v>
      </c>
      <c r="C196" t="s">
        <v>195</v>
      </c>
      <c r="D196" s="15">
        <v>39</v>
      </c>
      <c r="E196" s="15">
        <v>0</v>
      </c>
      <c r="F196" s="15">
        <v>0</v>
      </c>
      <c r="G196" s="15">
        <v>18</v>
      </c>
      <c r="H196" s="41">
        <f t="shared" si="8"/>
        <v>57</v>
      </c>
      <c r="I196" s="15">
        <v>0</v>
      </c>
      <c r="J196" s="41">
        <f t="shared" si="9"/>
        <v>57</v>
      </c>
      <c r="K196" s="80"/>
      <c r="L196" s="15">
        <v>58</v>
      </c>
      <c r="M196" s="15">
        <v>0</v>
      </c>
      <c r="N196" s="15">
        <v>0</v>
      </c>
      <c r="O196" s="15">
        <v>28</v>
      </c>
      <c r="P196" s="41">
        <f t="shared" si="10"/>
        <v>86</v>
      </c>
      <c r="Q196" s="15">
        <v>0</v>
      </c>
      <c r="R196" s="41">
        <f t="shared" si="11"/>
        <v>86</v>
      </c>
      <c r="S196" s="80"/>
    </row>
    <row r="197" spans="1:19" ht="14.25" customHeight="1" x14ac:dyDescent="0.3">
      <c r="A197" t="s">
        <v>544</v>
      </c>
      <c r="B197" t="s">
        <v>545</v>
      </c>
      <c r="C197" t="s">
        <v>201</v>
      </c>
      <c r="D197" s="15">
        <v>85</v>
      </c>
      <c r="E197" s="15">
        <v>2</v>
      </c>
      <c r="F197" s="15">
        <v>0</v>
      </c>
      <c r="G197" s="15">
        <v>102</v>
      </c>
      <c r="H197" s="41">
        <f t="shared" si="8"/>
        <v>189</v>
      </c>
      <c r="I197" s="15">
        <v>0</v>
      </c>
      <c r="J197" s="41">
        <f t="shared" si="9"/>
        <v>189</v>
      </c>
      <c r="K197" s="80"/>
      <c r="L197" s="15">
        <v>41</v>
      </c>
      <c r="M197" s="15">
        <v>2</v>
      </c>
      <c r="N197" s="15">
        <v>0</v>
      </c>
      <c r="O197" s="15">
        <v>76</v>
      </c>
      <c r="P197" s="41">
        <f t="shared" si="10"/>
        <v>119</v>
      </c>
      <c r="Q197" s="15">
        <v>36</v>
      </c>
      <c r="R197" s="41">
        <f t="shared" si="11"/>
        <v>155</v>
      </c>
      <c r="S197" s="80"/>
    </row>
    <row r="198" spans="1:19" ht="14.25" customHeight="1" x14ac:dyDescent="0.3">
      <c r="A198" t="s">
        <v>546</v>
      </c>
      <c r="B198" s="60" t="s">
        <v>547</v>
      </c>
      <c r="C198" t="s">
        <v>195</v>
      </c>
      <c r="D198" s="15">
        <v>0</v>
      </c>
      <c r="E198" s="15">
        <v>6</v>
      </c>
      <c r="F198" s="15">
        <v>0</v>
      </c>
      <c r="G198" s="15">
        <v>0</v>
      </c>
      <c r="H198" s="41">
        <f t="shared" si="8"/>
        <v>6</v>
      </c>
      <c r="I198" s="15">
        <v>364</v>
      </c>
      <c r="J198" s="41">
        <f t="shared" si="9"/>
        <v>370</v>
      </c>
      <c r="K198" s="80"/>
      <c r="L198" s="15">
        <v>180</v>
      </c>
      <c r="M198" s="15">
        <v>6</v>
      </c>
      <c r="N198" s="15">
        <v>0</v>
      </c>
      <c r="O198" s="15">
        <v>65</v>
      </c>
      <c r="P198" s="41">
        <f t="shared" si="10"/>
        <v>251</v>
      </c>
      <c r="Q198" s="15">
        <v>65</v>
      </c>
      <c r="R198" s="41">
        <f t="shared" si="11"/>
        <v>316</v>
      </c>
      <c r="S198" s="80"/>
    </row>
    <row r="199" spans="1:19" ht="14.25" customHeight="1" x14ac:dyDescent="0.3">
      <c r="A199" t="s">
        <v>548</v>
      </c>
      <c r="B199" s="60" t="s">
        <v>549</v>
      </c>
      <c r="C199" t="s">
        <v>201</v>
      </c>
      <c r="D199" s="15">
        <v>0</v>
      </c>
      <c r="E199" s="15">
        <v>0</v>
      </c>
      <c r="F199" s="15">
        <v>0</v>
      </c>
      <c r="G199" s="15">
        <v>0</v>
      </c>
      <c r="H199" s="41">
        <f t="shared" si="8"/>
        <v>0</v>
      </c>
      <c r="I199" s="15">
        <v>0</v>
      </c>
      <c r="J199" s="41">
        <f t="shared" si="9"/>
        <v>0</v>
      </c>
      <c r="K199" s="80"/>
      <c r="L199" s="15">
        <v>28</v>
      </c>
      <c r="M199" s="15">
        <v>1</v>
      </c>
      <c r="N199" s="15">
        <v>0</v>
      </c>
      <c r="O199" s="15">
        <v>37</v>
      </c>
      <c r="P199" s="41">
        <f t="shared" si="10"/>
        <v>66</v>
      </c>
      <c r="Q199" s="15">
        <v>16</v>
      </c>
      <c r="R199" s="41">
        <f t="shared" si="11"/>
        <v>82</v>
      </c>
      <c r="S199" s="80"/>
    </row>
    <row r="200" spans="1:19" ht="14.25" customHeight="1" x14ac:dyDescent="0.3">
      <c r="A200" t="s">
        <v>774</v>
      </c>
      <c r="B200" s="60" t="s">
        <v>775</v>
      </c>
      <c r="C200" t="s">
        <v>215</v>
      </c>
      <c r="D200" s="15">
        <v>43</v>
      </c>
      <c r="E200" s="15">
        <v>0</v>
      </c>
      <c r="F200" s="15">
        <v>0</v>
      </c>
      <c r="G200" s="15">
        <v>26</v>
      </c>
      <c r="H200" s="41">
        <f t="shared" si="8"/>
        <v>69</v>
      </c>
      <c r="I200" s="15">
        <v>0</v>
      </c>
      <c r="J200" s="41">
        <f t="shared" si="9"/>
        <v>69</v>
      </c>
      <c r="K200" s="80"/>
      <c r="L200" s="15">
        <v>34</v>
      </c>
      <c r="M200" s="15">
        <v>0</v>
      </c>
      <c r="N200" s="15">
        <v>0</v>
      </c>
      <c r="O200" s="15">
        <v>52</v>
      </c>
      <c r="P200" s="41">
        <f t="shared" si="10"/>
        <v>86</v>
      </c>
      <c r="Q200" s="15">
        <v>0</v>
      </c>
      <c r="R200" s="41">
        <f t="shared" si="11"/>
        <v>86</v>
      </c>
      <c r="S200" s="80"/>
    </row>
    <row r="201" spans="1:19" ht="14.25" customHeight="1" x14ac:dyDescent="0.3">
      <c r="A201" t="s">
        <v>550</v>
      </c>
      <c r="B201" s="60" t="s">
        <v>551</v>
      </c>
      <c r="C201" t="s">
        <v>198</v>
      </c>
      <c r="D201" s="15">
        <v>205</v>
      </c>
      <c r="E201" s="15">
        <v>39</v>
      </c>
      <c r="F201" s="15">
        <v>0</v>
      </c>
      <c r="G201" s="15">
        <v>215</v>
      </c>
      <c r="H201" s="41">
        <f t="shared" si="8"/>
        <v>459</v>
      </c>
      <c r="I201" s="15">
        <v>908</v>
      </c>
      <c r="J201" s="41">
        <f t="shared" si="9"/>
        <v>1367</v>
      </c>
      <c r="K201" s="80"/>
      <c r="L201" s="15">
        <v>197</v>
      </c>
      <c r="M201" s="15">
        <v>1</v>
      </c>
      <c r="N201" s="15">
        <v>0</v>
      </c>
      <c r="O201" s="15">
        <v>34</v>
      </c>
      <c r="P201" s="41">
        <f t="shared" si="10"/>
        <v>232</v>
      </c>
      <c r="Q201" s="15">
        <v>1128</v>
      </c>
      <c r="R201" s="41">
        <f t="shared" si="11"/>
        <v>1360</v>
      </c>
      <c r="S201" s="80"/>
    </row>
    <row r="202" spans="1:19" ht="14.25" customHeight="1" x14ac:dyDescent="0.3">
      <c r="A202" t="s">
        <v>552</v>
      </c>
      <c r="B202" s="60" t="s">
        <v>553</v>
      </c>
      <c r="C202" t="s">
        <v>228</v>
      </c>
      <c r="D202" s="15">
        <v>114</v>
      </c>
      <c r="E202" s="15">
        <v>0</v>
      </c>
      <c r="F202" s="15">
        <v>0</v>
      </c>
      <c r="G202" s="15">
        <v>0</v>
      </c>
      <c r="H202" s="41">
        <f t="shared" si="8"/>
        <v>114</v>
      </c>
      <c r="I202" s="15">
        <v>43</v>
      </c>
      <c r="J202" s="41">
        <f t="shared" si="9"/>
        <v>157</v>
      </c>
      <c r="K202" s="80"/>
      <c r="L202" s="15">
        <v>24</v>
      </c>
      <c r="M202" s="15">
        <v>0</v>
      </c>
      <c r="N202" s="15">
        <v>28</v>
      </c>
      <c r="O202" s="15">
        <v>0</v>
      </c>
      <c r="P202" s="41">
        <f t="shared" si="10"/>
        <v>52</v>
      </c>
      <c r="Q202" s="15">
        <v>157</v>
      </c>
      <c r="R202" s="41">
        <f t="shared" si="11"/>
        <v>209</v>
      </c>
      <c r="S202" s="80"/>
    </row>
    <row r="203" spans="1:19" ht="14.25" customHeight="1" x14ac:dyDescent="0.3">
      <c r="A203" t="s">
        <v>554</v>
      </c>
      <c r="B203" s="60" t="s">
        <v>555</v>
      </c>
      <c r="C203" t="s">
        <v>215</v>
      </c>
      <c r="D203" s="15">
        <v>27</v>
      </c>
      <c r="E203" s="15">
        <v>0</v>
      </c>
      <c r="F203" s="15">
        <v>0</v>
      </c>
      <c r="G203" s="15">
        <v>22</v>
      </c>
      <c r="H203" s="41">
        <f t="shared" si="8"/>
        <v>49</v>
      </c>
      <c r="I203" s="15">
        <v>62</v>
      </c>
      <c r="J203" s="41">
        <f t="shared" si="9"/>
        <v>111</v>
      </c>
      <c r="K203" s="80"/>
      <c r="L203" s="15">
        <v>56</v>
      </c>
      <c r="M203" s="15">
        <v>0</v>
      </c>
      <c r="N203" s="15">
        <v>0</v>
      </c>
      <c r="O203" s="15">
        <v>22</v>
      </c>
      <c r="P203" s="41">
        <f t="shared" si="10"/>
        <v>78</v>
      </c>
      <c r="Q203" s="15">
        <v>23</v>
      </c>
      <c r="R203" s="41">
        <f t="shared" si="11"/>
        <v>101</v>
      </c>
      <c r="S203" s="80"/>
    </row>
    <row r="204" spans="1:19" ht="14.25" customHeight="1" x14ac:dyDescent="0.3">
      <c r="A204" t="s">
        <v>556</v>
      </c>
      <c r="B204" s="60" t="s">
        <v>557</v>
      </c>
      <c r="C204" t="s">
        <v>243</v>
      </c>
      <c r="D204" s="15">
        <v>54</v>
      </c>
      <c r="E204" s="15">
        <v>0</v>
      </c>
      <c r="F204" s="15">
        <v>0</v>
      </c>
      <c r="G204" s="15">
        <v>11</v>
      </c>
      <c r="H204" s="41">
        <f t="shared" ref="H204:H267" si="12">SUM(D204:G204)</f>
        <v>65</v>
      </c>
      <c r="I204" s="15">
        <v>0</v>
      </c>
      <c r="J204" s="41">
        <f t="shared" ref="J204:J267" si="13">I204+H204</f>
        <v>65</v>
      </c>
      <c r="K204" s="80"/>
      <c r="L204" s="15">
        <v>48</v>
      </c>
      <c r="M204" s="15">
        <v>0</v>
      </c>
      <c r="N204" s="15">
        <v>0</v>
      </c>
      <c r="O204" s="15">
        <v>12</v>
      </c>
      <c r="P204" s="41">
        <f t="shared" ref="P204:P267" si="14">SUM(L204:O204)</f>
        <v>60</v>
      </c>
      <c r="Q204" s="15">
        <v>18</v>
      </c>
      <c r="R204" s="41">
        <f t="shared" ref="R204:R267" si="15">Q204+P204</f>
        <v>78</v>
      </c>
      <c r="S204" s="80"/>
    </row>
    <row r="205" spans="1:19" ht="14.25" customHeight="1" x14ac:dyDescent="0.3">
      <c r="A205" t="s">
        <v>558</v>
      </c>
      <c r="B205" s="60" t="s">
        <v>559</v>
      </c>
      <c r="C205" t="s">
        <v>198</v>
      </c>
      <c r="D205" s="15">
        <v>58</v>
      </c>
      <c r="E205" s="15">
        <v>2</v>
      </c>
      <c r="F205" s="15">
        <v>0</v>
      </c>
      <c r="G205" s="15">
        <v>62</v>
      </c>
      <c r="H205" s="41">
        <f t="shared" si="12"/>
        <v>122</v>
      </c>
      <c r="I205" s="15">
        <v>0</v>
      </c>
      <c r="J205" s="41">
        <f t="shared" si="13"/>
        <v>122</v>
      </c>
      <c r="K205" s="80"/>
      <c r="L205" s="15">
        <v>84</v>
      </c>
      <c r="M205" s="15">
        <v>44</v>
      </c>
      <c r="N205" s="15">
        <v>0</v>
      </c>
      <c r="O205" s="15">
        <v>35</v>
      </c>
      <c r="P205" s="41">
        <f t="shared" si="14"/>
        <v>163</v>
      </c>
      <c r="Q205" s="15">
        <v>147</v>
      </c>
      <c r="R205" s="41">
        <f t="shared" si="15"/>
        <v>310</v>
      </c>
      <c r="S205" s="80"/>
    </row>
    <row r="206" spans="1:19" ht="14.25" customHeight="1" x14ac:dyDescent="0.3">
      <c r="A206" t="s">
        <v>776</v>
      </c>
      <c r="B206" s="60" t="s">
        <v>777</v>
      </c>
      <c r="C206" t="s">
        <v>215</v>
      </c>
      <c r="D206" s="15">
        <v>16</v>
      </c>
      <c r="E206" s="15">
        <v>1</v>
      </c>
      <c r="F206" s="15">
        <v>0</v>
      </c>
      <c r="G206" s="15">
        <v>98</v>
      </c>
      <c r="H206" s="41">
        <f t="shared" si="12"/>
        <v>115</v>
      </c>
      <c r="I206" s="15">
        <v>0</v>
      </c>
      <c r="J206" s="41">
        <f t="shared" si="13"/>
        <v>115</v>
      </c>
      <c r="K206" s="80"/>
      <c r="L206" s="15">
        <v>45</v>
      </c>
      <c r="M206" s="15">
        <v>1</v>
      </c>
      <c r="N206" s="15">
        <v>0</v>
      </c>
      <c r="O206" s="15">
        <v>26</v>
      </c>
      <c r="P206" s="41">
        <f t="shared" si="14"/>
        <v>72</v>
      </c>
      <c r="Q206" s="15">
        <v>0</v>
      </c>
      <c r="R206" s="41">
        <f t="shared" si="15"/>
        <v>72</v>
      </c>
      <c r="S206" s="80"/>
    </row>
    <row r="207" spans="1:19" ht="14.25" customHeight="1" x14ac:dyDescent="0.3">
      <c r="A207" t="s">
        <v>560</v>
      </c>
      <c r="B207" s="60" t="s">
        <v>561</v>
      </c>
      <c r="C207" t="s">
        <v>195</v>
      </c>
      <c r="D207" s="15">
        <v>90</v>
      </c>
      <c r="E207" s="15">
        <v>0</v>
      </c>
      <c r="F207" s="15">
        <v>0</v>
      </c>
      <c r="G207" s="15">
        <v>0</v>
      </c>
      <c r="H207" s="41">
        <f t="shared" si="12"/>
        <v>90</v>
      </c>
      <c r="I207" s="15">
        <v>0</v>
      </c>
      <c r="J207" s="41">
        <f t="shared" si="13"/>
        <v>90</v>
      </c>
      <c r="K207" s="80"/>
      <c r="L207" s="15">
        <v>47</v>
      </c>
      <c r="M207" s="15">
        <v>0</v>
      </c>
      <c r="N207" s="15">
        <v>0</v>
      </c>
      <c r="O207" s="15">
        <v>9</v>
      </c>
      <c r="P207" s="41">
        <f t="shared" si="14"/>
        <v>56</v>
      </c>
      <c r="Q207" s="15">
        <v>0</v>
      </c>
      <c r="R207" s="41">
        <f t="shared" si="15"/>
        <v>56</v>
      </c>
      <c r="S207" s="80"/>
    </row>
    <row r="208" spans="1:19" ht="14.25" customHeight="1" x14ac:dyDescent="0.3">
      <c r="A208" t="s">
        <v>562</v>
      </c>
      <c r="B208" s="60" t="s">
        <v>563</v>
      </c>
      <c r="C208" t="s">
        <v>215</v>
      </c>
      <c r="D208" s="15">
        <v>42</v>
      </c>
      <c r="E208" s="15">
        <v>2</v>
      </c>
      <c r="F208" s="15">
        <v>0</v>
      </c>
      <c r="G208" s="15">
        <v>14</v>
      </c>
      <c r="H208" s="41">
        <f t="shared" si="12"/>
        <v>58</v>
      </c>
      <c r="I208" s="15">
        <v>0</v>
      </c>
      <c r="J208" s="41">
        <f t="shared" si="13"/>
        <v>58</v>
      </c>
      <c r="K208" s="80"/>
      <c r="L208" s="15">
        <v>82</v>
      </c>
      <c r="M208" s="15">
        <v>2</v>
      </c>
      <c r="N208" s="15">
        <v>0</v>
      </c>
      <c r="O208" s="15">
        <v>2</v>
      </c>
      <c r="P208" s="41">
        <f t="shared" si="14"/>
        <v>86</v>
      </c>
      <c r="Q208" s="15">
        <v>117</v>
      </c>
      <c r="R208" s="41">
        <f t="shared" si="15"/>
        <v>203</v>
      </c>
      <c r="S208" s="80"/>
    </row>
    <row r="209" spans="1:19" ht="14.25" customHeight="1" x14ac:dyDescent="0.3">
      <c r="A209" t="s">
        <v>365</v>
      </c>
      <c r="B209" s="60" t="s">
        <v>818</v>
      </c>
      <c r="C209" t="s">
        <v>195</v>
      </c>
      <c r="D209" s="15">
        <v>13</v>
      </c>
      <c r="E209" s="15">
        <v>11</v>
      </c>
      <c r="F209" s="15">
        <v>0</v>
      </c>
      <c r="G209" s="15">
        <v>0</v>
      </c>
      <c r="H209" s="41">
        <f t="shared" si="12"/>
        <v>24</v>
      </c>
      <c r="I209" s="15">
        <v>0</v>
      </c>
      <c r="J209" s="41">
        <f t="shared" si="13"/>
        <v>24</v>
      </c>
      <c r="K209" s="80"/>
      <c r="L209" s="15">
        <v>0</v>
      </c>
      <c r="M209" s="15">
        <v>9</v>
      </c>
      <c r="N209" s="15">
        <v>0</v>
      </c>
      <c r="O209" s="15">
        <v>18</v>
      </c>
      <c r="P209" s="41">
        <f t="shared" si="14"/>
        <v>27</v>
      </c>
      <c r="Q209" s="15">
        <v>0</v>
      </c>
      <c r="R209" s="41">
        <f t="shared" si="15"/>
        <v>27</v>
      </c>
      <c r="S209" s="80"/>
    </row>
    <row r="210" spans="1:19" ht="14.25" customHeight="1" x14ac:dyDescent="0.3">
      <c r="A210" t="s">
        <v>564</v>
      </c>
      <c r="B210" s="60" t="s">
        <v>565</v>
      </c>
      <c r="C210" t="s">
        <v>228</v>
      </c>
      <c r="D210" s="15">
        <v>161</v>
      </c>
      <c r="E210" s="15">
        <v>4</v>
      </c>
      <c r="F210" s="15">
        <v>0</v>
      </c>
      <c r="G210" s="15">
        <v>84</v>
      </c>
      <c r="H210" s="41">
        <f t="shared" si="12"/>
        <v>249</v>
      </c>
      <c r="I210" s="15">
        <v>13</v>
      </c>
      <c r="J210" s="41">
        <f t="shared" si="13"/>
        <v>262</v>
      </c>
      <c r="K210" s="80"/>
      <c r="L210" s="15">
        <v>172</v>
      </c>
      <c r="M210" s="15">
        <v>5</v>
      </c>
      <c r="N210" s="15">
        <v>5</v>
      </c>
      <c r="O210" s="15">
        <v>51</v>
      </c>
      <c r="P210" s="41">
        <f t="shared" si="14"/>
        <v>233</v>
      </c>
      <c r="Q210" s="15">
        <v>34</v>
      </c>
      <c r="R210" s="41">
        <f t="shared" si="15"/>
        <v>267</v>
      </c>
      <c r="S210" s="80"/>
    </row>
    <row r="211" spans="1:19" ht="14.25" customHeight="1" x14ac:dyDescent="0.3">
      <c r="A211" t="s">
        <v>835</v>
      </c>
      <c r="B211" s="60" t="s">
        <v>836</v>
      </c>
      <c r="C211" t="s">
        <v>195</v>
      </c>
      <c r="D211" s="15">
        <v>0</v>
      </c>
      <c r="E211" s="15">
        <v>0</v>
      </c>
      <c r="F211" s="15">
        <v>0</v>
      </c>
      <c r="G211" s="15">
        <v>0</v>
      </c>
      <c r="H211" s="41">
        <f t="shared" si="12"/>
        <v>0</v>
      </c>
      <c r="I211" s="15">
        <v>0</v>
      </c>
      <c r="J211" s="41">
        <f t="shared" si="13"/>
        <v>0</v>
      </c>
      <c r="K211" s="80"/>
      <c r="L211" s="15">
        <v>0</v>
      </c>
      <c r="M211" s="15">
        <v>0</v>
      </c>
      <c r="N211" s="15">
        <v>0</v>
      </c>
      <c r="O211" s="15">
        <v>10</v>
      </c>
      <c r="P211" s="41">
        <f t="shared" si="14"/>
        <v>10</v>
      </c>
      <c r="Q211" s="15">
        <v>0</v>
      </c>
      <c r="R211" s="41">
        <f t="shared" si="15"/>
        <v>10</v>
      </c>
      <c r="S211" s="80"/>
    </row>
    <row r="212" spans="1:19" ht="14.25" customHeight="1" x14ac:dyDescent="0.3">
      <c r="A212" t="s">
        <v>566</v>
      </c>
      <c r="B212" s="60" t="s">
        <v>567</v>
      </c>
      <c r="C212" t="s">
        <v>228</v>
      </c>
      <c r="D212" s="15">
        <v>84</v>
      </c>
      <c r="E212" s="15">
        <v>0</v>
      </c>
      <c r="F212" s="15">
        <v>0</v>
      </c>
      <c r="G212" s="15">
        <v>24</v>
      </c>
      <c r="H212" s="41">
        <f t="shared" si="12"/>
        <v>108</v>
      </c>
      <c r="I212" s="15">
        <v>124</v>
      </c>
      <c r="J212" s="41">
        <f t="shared" si="13"/>
        <v>232</v>
      </c>
      <c r="K212" s="80"/>
      <c r="L212" s="15">
        <v>82</v>
      </c>
      <c r="M212" s="15">
        <v>24</v>
      </c>
      <c r="N212" s="15">
        <v>0</v>
      </c>
      <c r="O212" s="15">
        <v>24</v>
      </c>
      <c r="P212" s="41">
        <f t="shared" si="14"/>
        <v>130</v>
      </c>
      <c r="Q212" s="15">
        <v>137</v>
      </c>
      <c r="R212" s="41">
        <f t="shared" si="15"/>
        <v>267</v>
      </c>
      <c r="S212" s="80"/>
    </row>
    <row r="213" spans="1:19" ht="14.25" customHeight="1" x14ac:dyDescent="0.3">
      <c r="A213" t="s">
        <v>570</v>
      </c>
      <c r="B213" s="60" t="s">
        <v>571</v>
      </c>
      <c r="C213" t="s">
        <v>195</v>
      </c>
      <c r="D213" s="15">
        <v>63</v>
      </c>
      <c r="E213" s="15">
        <v>0</v>
      </c>
      <c r="F213" s="15">
        <v>0</v>
      </c>
      <c r="G213" s="15">
        <v>27</v>
      </c>
      <c r="H213" s="41">
        <f t="shared" si="12"/>
        <v>90</v>
      </c>
      <c r="I213" s="15">
        <v>0</v>
      </c>
      <c r="J213" s="41">
        <f t="shared" si="13"/>
        <v>90</v>
      </c>
      <c r="K213" s="80"/>
      <c r="L213" s="15">
        <v>5</v>
      </c>
      <c r="M213" s="15">
        <v>0</v>
      </c>
      <c r="N213" s="15">
        <v>0</v>
      </c>
      <c r="O213" s="15">
        <v>27</v>
      </c>
      <c r="P213" s="41">
        <f t="shared" si="14"/>
        <v>32</v>
      </c>
      <c r="Q213" s="15">
        <v>0</v>
      </c>
      <c r="R213" s="41">
        <f t="shared" si="15"/>
        <v>32</v>
      </c>
      <c r="S213" s="80"/>
    </row>
    <row r="214" spans="1:19" ht="14.25" customHeight="1" x14ac:dyDescent="0.3">
      <c r="A214" t="s">
        <v>572</v>
      </c>
      <c r="B214" s="60" t="s">
        <v>573</v>
      </c>
      <c r="C214" t="s">
        <v>212</v>
      </c>
      <c r="D214" s="15">
        <v>299</v>
      </c>
      <c r="E214" s="15">
        <v>3</v>
      </c>
      <c r="F214" s="15">
        <v>0</v>
      </c>
      <c r="G214" s="15">
        <v>46</v>
      </c>
      <c r="H214" s="41">
        <f t="shared" si="12"/>
        <v>348</v>
      </c>
      <c r="I214" s="15">
        <v>0</v>
      </c>
      <c r="J214" s="41">
        <f t="shared" si="13"/>
        <v>348</v>
      </c>
      <c r="K214" s="80"/>
      <c r="L214" s="15">
        <v>144</v>
      </c>
      <c r="M214" s="15">
        <v>0</v>
      </c>
      <c r="N214" s="15">
        <v>0</v>
      </c>
      <c r="O214" s="15">
        <v>38</v>
      </c>
      <c r="P214" s="41">
        <f t="shared" si="14"/>
        <v>182</v>
      </c>
      <c r="Q214" s="15">
        <v>0</v>
      </c>
      <c r="R214" s="41">
        <f t="shared" si="15"/>
        <v>182</v>
      </c>
      <c r="S214" s="80"/>
    </row>
    <row r="215" spans="1:19" ht="14.25" customHeight="1" x14ac:dyDescent="0.3">
      <c r="A215" t="s">
        <v>574</v>
      </c>
      <c r="B215" s="60" t="s">
        <v>575</v>
      </c>
      <c r="C215" t="s">
        <v>201</v>
      </c>
      <c r="D215" s="15">
        <v>62</v>
      </c>
      <c r="E215" s="15">
        <v>28</v>
      </c>
      <c r="F215" s="15">
        <v>0</v>
      </c>
      <c r="G215" s="15">
        <v>41</v>
      </c>
      <c r="H215" s="41">
        <f t="shared" si="12"/>
        <v>131</v>
      </c>
      <c r="I215" s="15">
        <v>0</v>
      </c>
      <c r="J215" s="41">
        <f t="shared" si="13"/>
        <v>131</v>
      </c>
      <c r="K215" s="80"/>
      <c r="L215" s="15">
        <v>47</v>
      </c>
      <c r="M215" s="15">
        <v>7</v>
      </c>
      <c r="N215" s="15">
        <v>0</v>
      </c>
      <c r="O215" s="15">
        <v>12</v>
      </c>
      <c r="P215" s="41">
        <f t="shared" si="14"/>
        <v>66</v>
      </c>
      <c r="Q215" s="15">
        <v>0</v>
      </c>
      <c r="R215" s="41">
        <f t="shared" si="15"/>
        <v>66</v>
      </c>
      <c r="S215" s="80"/>
    </row>
    <row r="216" spans="1:19" ht="14.25" customHeight="1" x14ac:dyDescent="0.3">
      <c r="A216" t="s">
        <v>576</v>
      </c>
      <c r="B216" s="60" t="s">
        <v>577</v>
      </c>
      <c r="C216" t="s">
        <v>243</v>
      </c>
      <c r="D216" s="15">
        <v>29</v>
      </c>
      <c r="E216" s="15">
        <v>0</v>
      </c>
      <c r="F216" s="15">
        <v>0</v>
      </c>
      <c r="G216" s="15">
        <v>38</v>
      </c>
      <c r="H216" s="41">
        <f t="shared" si="12"/>
        <v>67</v>
      </c>
      <c r="I216" s="15">
        <v>31</v>
      </c>
      <c r="J216" s="41">
        <f t="shared" si="13"/>
        <v>98</v>
      </c>
      <c r="K216" s="80"/>
      <c r="L216" s="15">
        <v>156</v>
      </c>
      <c r="M216" s="15">
        <v>0</v>
      </c>
      <c r="N216" s="15">
        <v>0</v>
      </c>
      <c r="O216" s="15">
        <v>37</v>
      </c>
      <c r="P216" s="41">
        <f t="shared" si="14"/>
        <v>193</v>
      </c>
      <c r="Q216" s="15">
        <v>36</v>
      </c>
      <c r="R216" s="41">
        <f t="shared" si="15"/>
        <v>229</v>
      </c>
      <c r="S216" s="80"/>
    </row>
    <row r="217" spans="1:19" ht="14.25" customHeight="1" x14ac:dyDescent="0.3">
      <c r="A217" t="s">
        <v>578</v>
      </c>
      <c r="B217" s="60" t="s">
        <v>579</v>
      </c>
      <c r="C217" t="s">
        <v>243</v>
      </c>
      <c r="D217" s="15">
        <v>47</v>
      </c>
      <c r="E217" s="15">
        <v>0</v>
      </c>
      <c r="F217" s="15">
        <v>0</v>
      </c>
      <c r="G217" s="15">
        <v>0</v>
      </c>
      <c r="H217" s="41">
        <f t="shared" si="12"/>
        <v>47</v>
      </c>
      <c r="I217" s="15">
        <v>0</v>
      </c>
      <c r="J217" s="41">
        <f t="shared" si="13"/>
        <v>47</v>
      </c>
      <c r="K217" s="80"/>
      <c r="L217" s="15">
        <v>13</v>
      </c>
      <c r="M217" s="15">
        <v>0</v>
      </c>
      <c r="N217" s="15">
        <v>0</v>
      </c>
      <c r="O217" s="15">
        <v>0</v>
      </c>
      <c r="P217" s="41">
        <f t="shared" si="14"/>
        <v>13</v>
      </c>
      <c r="Q217" s="15">
        <v>0</v>
      </c>
      <c r="R217" s="41">
        <f t="shared" si="15"/>
        <v>13</v>
      </c>
      <c r="S217" s="80"/>
    </row>
    <row r="218" spans="1:19" ht="14.25" customHeight="1" x14ac:dyDescent="0.3">
      <c r="A218" t="s">
        <v>580</v>
      </c>
      <c r="B218" s="60" t="s">
        <v>581</v>
      </c>
      <c r="C218" t="s">
        <v>201</v>
      </c>
      <c r="D218" s="15">
        <v>73</v>
      </c>
      <c r="E218" s="15">
        <v>0</v>
      </c>
      <c r="F218" s="15">
        <v>0</v>
      </c>
      <c r="G218" s="15">
        <v>60</v>
      </c>
      <c r="H218" s="41">
        <f t="shared" si="12"/>
        <v>133</v>
      </c>
      <c r="I218" s="15">
        <v>0</v>
      </c>
      <c r="J218" s="41">
        <f t="shared" si="13"/>
        <v>133</v>
      </c>
      <c r="K218" s="80"/>
      <c r="L218" s="15">
        <v>19</v>
      </c>
      <c r="M218" s="15">
        <v>0</v>
      </c>
      <c r="N218" s="15">
        <v>0</v>
      </c>
      <c r="O218" s="15">
        <v>36</v>
      </c>
      <c r="P218" s="41">
        <f t="shared" si="14"/>
        <v>55</v>
      </c>
      <c r="Q218" s="15">
        <v>20</v>
      </c>
      <c r="R218" s="41">
        <f t="shared" si="15"/>
        <v>75</v>
      </c>
      <c r="S218" s="80"/>
    </row>
    <row r="219" spans="1:19" ht="14.25" customHeight="1" x14ac:dyDescent="0.3">
      <c r="A219" t="s">
        <v>582</v>
      </c>
      <c r="B219" s="60" t="s">
        <v>583</v>
      </c>
      <c r="C219" t="s">
        <v>201</v>
      </c>
      <c r="D219" s="15">
        <v>40</v>
      </c>
      <c r="E219" s="15">
        <v>0</v>
      </c>
      <c r="F219" s="15">
        <v>0</v>
      </c>
      <c r="G219" s="15">
        <v>18</v>
      </c>
      <c r="H219" s="41">
        <f t="shared" si="12"/>
        <v>58</v>
      </c>
      <c r="I219" s="15">
        <v>0</v>
      </c>
      <c r="J219" s="41">
        <f t="shared" si="13"/>
        <v>58</v>
      </c>
      <c r="K219" s="80"/>
      <c r="L219" s="15">
        <v>12</v>
      </c>
      <c r="M219" s="15">
        <v>0</v>
      </c>
      <c r="N219" s="15">
        <v>0</v>
      </c>
      <c r="O219" s="15">
        <v>0</v>
      </c>
      <c r="P219" s="41">
        <f t="shared" si="14"/>
        <v>12</v>
      </c>
      <c r="Q219" s="15">
        <v>9</v>
      </c>
      <c r="R219" s="41">
        <f t="shared" si="15"/>
        <v>21</v>
      </c>
      <c r="S219" s="80"/>
    </row>
    <row r="220" spans="1:19" ht="14.25" customHeight="1" x14ac:dyDescent="0.3">
      <c r="A220" t="s">
        <v>584</v>
      </c>
      <c r="B220" s="60" t="s">
        <v>585</v>
      </c>
      <c r="C220" t="s">
        <v>198</v>
      </c>
      <c r="D220" s="15">
        <v>35</v>
      </c>
      <c r="E220" s="15">
        <v>0</v>
      </c>
      <c r="F220" s="15">
        <v>0</v>
      </c>
      <c r="G220" s="15">
        <v>15</v>
      </c>
      <c r="H220" s="41">
        <f t="shared" si="12"/>
        <v>50</v>
      </c>
      <c r="I220" s="15">
        <v>33</v>
      </c>
      <c r="J220" s="41">
        <f t="shared" si="13"/>
        <v>83</v>
      </c>
      <c r="K220" s="80"/>
      <c r="L220" s="15">
        <v>70</v>
      </c>
      <c r="M220" s="15">
        <v>0</v>
      </c>
      <c r="N220" s="15">
        <v>0</v>
      </c>
      <c r="O220" s="15">
        <v>8</v>
      </c>
      <c r="P220" s="41">
        <f t="shared" si="14"/>
        <v>78</v>
      </c>
      <c r="Q220" s="15">
        <v>0</v>
      </c>
      <c r="R220" s="41">
        <f t="shared" si="15"/>
        <v>78</v>
      </c>
      <c r="S220" s="80"/>
    </row>
    <row r="221" spans="1:19" ht="14.25" customHeight="1" x14ac:dyDescent="0.3">
      <c r="A221" t="s">
        <v>586</v>
      </c>
      <c r="B221" s="60" t="s">
        <v>587</v>
      </c>
      <c r="C221" t="s">
        <v>212</v>
      </c>
      <c r="D221" s="15">
        <v>143</v>
      </c>
      <c r="E221" s="15">
        <v>0</v>
      </c>
      <c r="F221" s="15">
        <v>0</v>
      </c>
      <c r="G221" s="15">
        <v>41</v>
      </c>
      <c r="H221" s="41">
        <f t="shared" si="12"/>
        <v>184</v>
      </c>
      <c r="I221" s="15">
        <v>0</v>
      </c>
      <c r="J221" s="41">
        <f t="shared" si="13"/>
        <v>184</v>
      </c>
      <c r="K221" s="80"/>
      <c r="L221" s="15">
        <v>109</v>
      </c>
      <c r="M221" s="15">
        <v>0</v>
      </c>
      <c r="N221" s="15">
        <v>0</v>
      </c>
      <c r="O221" s="15">
        <v>38</v>
      </c>
      <c r="P221" s="41">
        <f t="shared" si="14"/>
        <v>147</v>
      </c>
      <c r="Q221" s="15">
        <v>15</v>
      </c>
      <c r="R221" s="41">
        <f t="shared" si="15"/>
        <v>162</v>
      </c>
      <c r="S221" s="80"/>
    </row>
    <row r="222" spans="1:19" ht="14.25" customHeight="1" x14ac:dyDescent="0.3">
      <c r="A222" t="s">
        <v>778</v>
      </c>
      <c r="B222" s="60" t="s">
        <v>779</v>
      </c>
      <c r="C222" t="s">
        <v>201</v>
      </c>
      <c r="D222" s="15">
        <v>98</v>
      </c>
      <c r="E222" s="15">
        <v>0</v>
      </c>
      <c r="F222" s="15">
        <v>0</v>
      </c>
      <c r="G222" s="15">
        <v>29</v>
      </c>
      <c r="H222" s="41">
        <f t="shared" si="12"/>
        <v>127</v>
      </c>
      <c r="I222" s="15">
        <v>0</v>
      </c>
      <c r="J222" s="41">
        <f t="shared" si="13"/>
        <v>127</v>
      </c>
      <c r="K222" s="80"/>
      <c r="L222" s="15">
        <v>120</v>
      </c>
      <c r="M222" s="15">
        <v>0</v>
      </c>
      <c r="N222" s="15">
        <v>0</v>
      </c>
      <c r="O222" s="15">
        <v>26</v>
      </c>
      <c r="P222" s="41">
        <f t="shared" si="14"/>
        <v>146</v>
      </c>
      <c r="Q222" s="15">
        <v>0</v>
      </c>
      <c r="R222" s="41">
        <f t="shared" si="15"/>
        <v>146</v>
      </c>
      <c r="S222" s="80"/>
    </row>
    <row r="223" spans="1:19" ht="14.25" customHeight="1" x14ac:dyDescent="0.3">
      <c r="A223" t="s">
        <v>588</v>
      </c>
      <c r="B223" s="60" t="s">
        <v>589</v>
      </c>
      <c r="C223" t="s">
        <v>195</v>
      </c>
      <c r="D223" s="15">
        <v>175</v>
      </c>
      <c r="E223" s="15">
        <v>0</v>
      </c>
      <c r="F223" s="15">
        <v>0</v>
      </c>
      <c r="G223" s="15">
        <v>43</v>
      </c>
      <c r="H223" s="41">
        <f t="shared" si="12"/>
        <v>218</v>
      </c>
      <c r="I223" s="15">
        <v>6</v>
      </c>
      <c r="J223" s="41">
        <f t="shared" si="13"/>
        <v>224</v>
      </c>
      <c r="K223" s="80"/>
      <c r="L223" s="15">
        <v>188</v>
      </c>
      <c r="M223" s="15">
        <v>0</v>
      </c>
      <c r="N223" s="15">
        <v>0</v>
      </c>
      <c r="O223" s="15">
        <v>13</v>
      </c>
      <c r="P223" s="41">
        <f t="shared" si="14"/>
        <v>201</v>
      </c>
      <c r="Q223" s="15">
        <v>0</v>
      </c>
      <c r="R223" s="41">
        <f t="shared" si="15"/>
        <v>201</v>
      </c>
      <c r="S223" s="80"/>
    </row>
    <row r="224" spans="1:19" ht="14.25" customHeight="1" x14ac:dyDescent="0.3">
      <c r="A224" t="s">
        <v>590</v>
      </c>
      <c r="B224" s="60" t="s">
        <v>591</v>
      </c>
      <c r="C224" t="s">
        <v>198</v>
      </c>
      <c r="D224" s="15">
        <v>28</v>
      </c>
      <c r="E224" s="15">
        <v>0</v>
      </c>
      <c r="F224" s="15">
        <v>42</v>
      </c>
      <c r="G224" s="15">
        <v>54</v>
      </c>
      <c r="H224" s="41">
        <f t="shared" si="12"/>
        <v>124</v>
      </c>
      <c r="I224" s="15">
        <v>140</v>
      </c>
      <c r="J224" s="41">
        <f t="shared" si="13"/>
        <v>264</v>
      </c>
      <c r="K224" s="80"/>
      <c r="L224" s="15">
        <v>40</v>
      </c>
      <c r="M224" s="15">
        <v>0</v>
      </c>
      <c r="N224" s="15">
        <v>0</v>
      </c>
      <c r="O224" s="15">
        <v>36</v>
      </c>
      <c r="P224" s="41">
        <f t="shared" si="14"/>
        <v>76</v>
      </c>
      <c r="Q224" s="15">
        <v>66</v>
      </c>
      <c r="R224" s="41">
        <f t="shared" si="15"/>
        <v>142</v>
      </c>
      <c r="S224" s="80"/>
    </row>
    <row r="225" spans="1:19" ht="14.25" customHeight="1" x14ac:dyDescent="0.3">
      <c r="A225" t="s">
        <v>592</v>
      </c>
      <c r="B225" s="60" t="s">
        <v>593</v>
      </c>
      <c r="C225" t="s">
        <v>243</v>
      </c>
      <c r="D225" s="15">
        <v>56</v>
      </c>
      <c r="E225" s="15">
        <v>23</v>
      </c>
      <c r="F225" s="15">
        <v>70</v>
      </c>
      <c r="G225" s="15">
        <v>125</v>
      </c>
      <c r="H225" s="41">
        <f t="shared" si="12"/>
        <v>274</v>
      </c>
      <c r="I225" s="15">
        <v>220</v>
      </c>
      <c r="J225" s="41">
        <f t="shared" si="13"/>
        <v>494</v>
      </c>
      <c r="K225" s="80"/>
      <c r="L225" s="15">
        <v>10</v>
      </c>
      <c r="M225" s="15">
        <v>5</v>
      </c>
      <c r="N225" s="15">
        <v>0</v>
      </c>
      <c r="O225" s="15">
        <v>44</v>
      </c>
      <c r="P225" s="41">
        <f t="shared" si="14"/>
        <v>59</v>
      </c>
      <c r="Q225" s="15">
        <v>7</v>
      </c>
      <c r="R225" s="41">
        <f t="shared" si="15"/>
        <v>66</v>
      </c>
      <c r="S225" s="80"/>
    </row>
    <row r="226" spans="1:19" ht="14.25" customHeight="1" x14ac:dyDescent="0.3">
      <c r="A226" t="s">
        <v>780</v>
      </c>
      <c r="B226" s="60" t="s">
        <v>781</v>
      </c>
      <c r="C226" t="s">
        <v>228</v>
      </c>
      <c r="D226" s="15">
        <v>0</v>
      </c>
      <c r="E226" s="15">
        <v>0</v>
      </c>
      <c r="F226" s="15">
        <v>0</v>
      </c>
      <c r="G226" s="15">
        <v>0</v>
      </c>
      <c r="H226" s="41">
        <f t="shared" si="12"/>
        <v>0</v>
      </c>
      <c r="I226" s="15">
        <v>0</v>
      </c>
      <c r="J226" s="41">
        <f t="shared" si="13"/>
        <v>0</v>
      </c>
      <c r="K226" s="80"/>
      <c r="L226" s="15">
        <v>0</v>
      </c>
      <c r="M226" s="15">
        <v>0</v>
      </c>
      <c r="N226" s="15">
        <v>0</v>
      </c>
      <c r="O226" s="15">
        <v>65</v>
      </c>
      <c r="P226" s="41">
        <f t="shared" si="14"/>
        <v>65</v>
      </c>
      <c r="Q226" s="15">
        <v>0</v>
      </c>
      <c r="R226" s="41">
        <f t="shared" si="15"/>
        <v>65</v>
      </c>
      <c r="S226" s="80"/>
    </row>
    <row r="227" spans="1:19" ht="14.25" customHeight="1" x14ac:dyDescent="0.3">
      <c r="A227" t="s">
        <v>594</v>
      </c>
      <c r="B227" s="60" t="s">
        <v>595</v>
      </c>
      <c r="C227" t="s">
        <v>308</v>
      </c>
      <c r="D227" s="15">
        <v>48</v>
      </c>
      <c r="E227" s="15">
        <v>0</v>
      </c>
      <c r="F227" s="15">
        <v>0</v>
      </c>
      <c r="G227" s="15">
        <v>3</v>
      </c>
      <c r="H227" s="41">
        <f t="shared" si="12"/>
        <v>51</v>
      </c>
      <c r="I227" s="15">
        <v>0</v>
      </c>
      <c r="J227" s="41">
        <f t="shared" si="13"/>
        <v>51</v>
      </c>
      <c r="K227" s="80"/>
      <c r="L227" s="15">
        <v>93</v>
      </c>
      <c r="M227" s="15">
        <v>17</v>
      </c>
      <c r="N227" s="15">
        <v>0</v>
      </c>
      <c r="O227" s="15">
        <v>21</v>
      </c>
      <c r="P227" s="41">
        <f t="shared" si="14"/>
        <v>131</v>
      </c>
      <c r="Q227" s="15">
        <v>4</v>
      </c>
      <c r="R227" s="41">
        <f t="shared" si="15"/>
        <v>135</v>
      </c>
      <c r="S227" s="80"/>
    </row>
    <row r="228" spans="1:19" ht="14.25" customHeight="1" x14ac:dyDescent="0.3">
      <c r="A228" t="s">
        <v>596</v>
      </c>
      <c r="B228" s="60" t="s">
        <v>597</v>
      </c>
      <c r="C228" t="s">
        <v>195</v>
      </c>
      <c r="D228" s="15">
        <v>3</v>
      </c>
      <c r="E228" s="15">
        <v>38</v>
      </c>
      <c r="F228" s="15">
        <v>0</v>
      </c>
      <c r="G228" s="15">
        <v>121</v>
      </c>
      <c r="H228" s="41">
        <f t="shared" si="12"/>
        <v>162</v>
      </c>
      <c r="I228" s="15">
        <v>426</v>
      </c>
      <c r="J228" s="41">
        <f t="shared" si="13"/>
        <v>588</v>
      </c>
      <c r="K228" s="80"/>
      <c r="L228" s="15">
        <v>3</v>
      </c>
      <c r="M228" s="15">
        <v>12</v>
      </c>
      <c r="N228" s="15">
        <v>0</v>
      </c>
      <c r="O228" s="15">
        <v>84</v>
      </c>
      <c r="P228" s="41">
        <f t="shared" si="14"/>
        <v>99</v>
      </c>
      <c r="Q228" s="15">
        <v>147</v>
      </c>
      <c r="R228" s="41">
        <f t="shared" si="15"/>
        <v>246</v>
      </c>
      <c r="S228" s="80"/>
    </row>
    <row r="229" spans="1:19" ht="14.25" customHeight="1" x14ac:dyDescent="0.3">
      <c r="A229" t="s">
        <v>782</v>
      </c>
      <c r="B229" s="60" t="s">
        <v>783</v>
      </c>
      <c r="C229" t="s">
        <v>212</v>
      </c>
      <c r="D229" s="15">
        <v>5</v>
      </c>
      <c r="E229" s="15">
        <v>0</v>
      </c>
      <c r="F229" s="15">
        <v>0</v>
      </c>
      <c r="G229" s="15">
        <v>12</v>
      </c>
      <c r="H229" s="41">
        <f t="shared" si="12"/>
        <v>17</v>
      </c>
      <c r="I229" s="15">
        <v>0</v>
      </c>
      <c r="J229" s="41">
        <f t="shared" si="13"/>
        <v>17</v>
      </c>
      <c r="K229" s="80"/>
      <c r="L229" s="15">
        <v>26</v>
      </c>
      <c r="M229" s="15">
        <v>0</v>
      </c>
      <c r="N229" s="15">
        <v>0</v>
      </c>
      <c r="O229" s="15">
        <v>110</v>
      </c>
      <c r="P229" s="41">
        <f t="shared" si="14"/>
        <v>136</v>
      </c>
      <c r="Q229" s="15">
        <v>0</v>
      </c>
      <c r="R229" s="41">
        <f t="shared" si="15"/>
        <v>136</v>
      </c>
      <c r="S229" s="80"/>
    </row>
    <row r="230" spans="1:19" ht="14.25" customHeight="1" x14ac:dyDescent="0.3">
      <c r="A230" t="s">
        <v>598</v>
      </c>
      <c r="B230" s="60" t="s">
        <v>599</v>
      </c>
      <c r="C230" t="s">
        <v>195</v>
      </c>
      <c r="D230" s="15">
        <v>22</v>
      </c>
      <c r="E230" s="15">
        <v>0</v>
      </c>
      <c r="F230" s="15">
        <v>0</v>
      </c>
      <c r="G230" s="15">
        <v>226</v>
      </c>
      <c r="H230" s="41">
        <f t="shared" si="12"/>
        <v>248</v>
      </c>
      <c r="I230" s="15">
        <v>0</v>
      </c>
      <c r="J230" s="41">
        <f t="shared" si="13"/>
        <v>248</v>
      </c>
      <c r="K230" s="80"/>
      <c r="L230" s="15">
        <v>6</v>
      </c>
      <c r="M230" s="15">
        <v>0</v>
      </c>
      <c r="N230" s="15">
        <v>0</v>
      </c>
      <c r="O230" s="15">
        <v>0</v>
      </c>
      <c r="P230" s="41">
        <f t="shared" si="14"/>
        <v>6</v>
      </c>
      <c r="Q230" s="15">
        <v>0</v>
      </c>
      <c r="R230" s="41">
        <f t="shared" si="15"/>
        <v>6</v>
      </c>
      <c r="S230" s="80"/>
    </row>
    <row r="231" spans="1:19" ht="14.25" customHeight="1" x14ac:dyDescent="0.3">
      <c r="A231" t="s">
        <v>784</v>
      </c>
      <c r="B231" s="60" t="s">
        <v>785</v>
      </c>
      <c r="C231" t="s">
        <v>212</v>
      </c>
      <c r="D231" s="15">
        <v>50</v>
      </c>
      <c r="E231" s="15">
        <v>24</v>
      </c>
      <c r="F231" s="15">
        <v>0</v>
      </c>
      <c r="G231" s="15">
        <v>18</v>
      </c>
      <c r="H231" s="41">
        <f t="shared" si="12"/>
        <v>92</v>
      </c>
      <c r="I231" s="15">
        <v>0</v>
      </c>
      <c r="J231" s="41">
        <f t="shared" si="13"/>
        <v>92</v>
      </c>
      <c r="K231" s="80"/>
      <c r="L231" s="15">
        <v>4</v>
      </c>
      <c r="M231" s="15">
        <v>0</v>
      </c>
      <c r="N231" s="15">
        <v>0</v>
      </c>
      <c r="O231" s="15">
        <v>0</v>
      </c>
      <c r="P231" s="41">
        <f t="shared" si="14"/>
        <v>4</v>
      </c>
      <c r="Q231" s="15">
        <v>0</v>
      </c>
      <c r="R231" s="41">
        <f t="shared" si="15"/>
        <v>4</v>
      </c>
      <c r="S231" s="80"/>
    </row>
    <row r="232" spans="1:19" ht="14.25" customHeight="1" x14ac:dyDescent="0.3">
      <c r="A232" t="s">
        <v>837</v>
      </c>
      <c r="B232" s="60" t="s">
        <v>838</v>
      </c>
      <c r="C232" t="s">
        <v>212</v>
      </c>
      <c r="D232" s="15">
        <v>5</v>
      </c>
      <c r="E232" s="15">
        <v>29</v>
      </c>
      <c r="F232" s="15">
        <v>0</v>
      </c>
      <c r="G232" s="15">
        <v>32</v>
      </c>
      <c r="H232" s="41">
        <f t="shared" si="12"/>
        <v>66</v>
      </c>
      <c r="I232" s="15">
        <v>0</v>
      </c>
      <c r="J232" s="41">
        <f t="shared" si="13"/>
        <v>66</v>
      </c>
      <c r="K232" s="80"/>
      <c r="L232" s="15">
        <v>5</v>
      </c>
      <c r="M232" s="15">
        <v>0</v>
      </c>
      <c r="N232" s="15">
        <v>0</v>
      </c>
      <c r="O232" s="15">
        <v>1</v>
      </c>
      <c r="P232" s="41">
        <f t="shared" si="14"/>
        <v>6</v>
      </c>
      <c r="Q232" s="15">
        <v>8</v>
      </c>
      <c r="R232" s="41">
        <f t="shared" si="15"/>
        <v>14</v>
      </c>
      <c r="S232" s="80"/>
    </row>
    <row r="233" spans="1:19" ht="14.25" customHeight="1" x14ac:dyDescent="0.3">
      <c r="A233" t="s">
        <v>600</v>
      </c>
      <c r="B233" s="60" t="s">
        <v>601</v>
      </c>
      <c r="C233" t="s">
        <v>198</v>
      </c>
      <c r="D233" s="15">
        <v>203</v>
      </c>
      <c r="E233" s="15">
        <v>0</v>
      </c>
      <c r="F233" s="15">
        <v>0</v>
      </c>
      <c r="G233" s="15">
        <v>41</v>
      </c>
      <c r="H233" s="41">
        <f t="shared" si="12"/>
        <v>244</v>
      </c>
      <c r="I233" s="15">
        <v>102</v>
      </c>
      <c r="J233" s="41">
        <f t="shared" si="13"/>
        <v>346</v>
      </c>
      <c r="K233" s="80"/>
      <c r="L233" s="15">
        <v>57</v>
      </c>
      <c r="M233" s="15">
        <v>0</v>
      </c>
      <c r="N233" s="15">
        <v>0</v>
      </c>
      <c r="O233" s="15">
        <v>34</v>
      </c>
      <c r="P233" s="41">
        <f t="shared" si="14"/>
        <v>91</v>
      </c>
      <c r="Q233" s="15">
        <v>49</v>
      </c>
      <c r="R233" s="41">
        <f t="shared" si="15"/>
        <v>140</v>
      </c>
      <c r="S233" s="80"/>
    </row>
    <row r="234" spans="1:19" ht="14.25" customHeight="1" x14ac:dyDescent="0.3">
      <c r="A234" t="s">
        <v>602</v>
      </c>
      <c r="B234" s="60" t="s">
        <v>603</v>
      </c>
      <c r="C234" t="s">
        <v>228</v>
      </c>
      <c r="D234" s="15">
        <v>139</v>
      </c>
      <c r="E234" s="15">
        <v>0</v>
      </c>
      <c r="F234" s="15">
        <v>0</v>
      </c>
      <c r="G234" s="15">
        <v>36</v>
      </c>
      <c r="H234" s="41">
        <f t="shared" si="12"/>
        <v>175</v>
      </c>
      <c r="I234" s="15">
        <v>0</v>
      </c>
      <c r="J234" s="41">
        <f t="shared" si="13"/>
        <v>175</v>
      </c>
      <c r="K234" s="80"/>
      <c r="L234" s="15">
        <v>30</v>
      </c>
      <c r="M234" s="15">
        <v>0</v>
      </c>
      <c r="N234" s="15">
        <v>0</v>
      </c>
      <c r="O234" s="15">
        <v>8</v>
      </c>
      <c r="P234" s="41">
        <f t="shared" si="14"/>
        <v>38</v>
      </c>
      <c r="Q234" s="15">
        <v>0</v>
      </c>
      <c r="R234" s="41">
        <f t="shared" si="15"/>
        <v>38</v>
      </c>
      <c r="S234" s="80"/>
    </row>
    <row r="235" spans="1:19" ht="14.25" customHeight="1" x14ac:dyDescent="0.3">
      <c r="A235" t="s">
        <v>604</v>
      </c>
      <c r="B235" s="60" t="s">
        <v>605</v>
      </c>
      <c r="C235" t="s">
        <v>228</v>
      </c>
      <c r="D235" s="15">
        <v>0</v>
      </c>
      <c r="E235" s="15">
        <v>1</v>
      </c>
      <c r="F235" s="15">
        <v>0</v>
      </c>
      <c r="G235" s="15">
        <v>5</v>
      </c>
      <c r="H235" s="41">
        <f t="shared" si="12"/>
        <v>6</v>
      </c>
      <c r="I235" s="15">
        <v>14</v>
      </c>
      <c r="J235" s="41">
        <f t="shared" si="13"/>
        <v>20</v>
      </c>
      <c r="K235" s="80"/>
      <c r="L235" s="15">
        <v>30</v>
      </c>
      <c r="M235" s="15">
        <v>1</v>
      </c>
      <c r="N235" s="15">
        <v>0</v>
      </c>
      <c r="O235" s="15">
        <v>4</v>
      </c>
      <c r="P235" s="41">
        <f t="shared" si="14"/>
        <v>35</v>
      </c>
      <c r="Q235" s="15">
        <v>1</v>
      </c>
      <c r="R235" s="41">
        <f t="shared" si="15"/>
        <v>36</v>
      </c>
      <c r="S235" s="80"/>
    </row>
    <row r="236" spans="1:19" ht="14.25" customHeight="1" x14ac:dyDescent="0.3">
      <c r="A236" t="s">
        <v>786</v>
      </c>
      <c r="B236" s="60" t="s">
        <v>787</v>
      </c>
      <c r="C236" t="s">
        <v>212</v>
      </c>
      <c r="D236" s="15">
        <v>0</v>
      </c>
      <c r="E236" s="15">
        <v>0</v>
      </c>
      <c r="F236" s="15">
        <v>0</v>
      </c>
      <c r="G236" s="15">
        <v>56</v>
      </c>
      <c r="H236" s="41">
        <f t="shared" si="12"/>
        <v>56</v>
      </c>
      <c r="I236" s="15">
        <v>0</v>
      </c>
      <c r="J236" s="41">
        <f t="shared" si="13"/>
        <v>56</v>
      </c>
      <c r="K236" s="80"/>
      <c r="L236" s="15">
        <v>0</v>
      </c>
      <c r="M236" s="15">
        <v>0</v>
      </c>
      <c r="N236" s="15">
        <v>0</v>
      </c>
      <c r="O236" s="15">
        <v>2</v>
      </c>
      <c r="P236" s="41">
        <f t="shared" si="14"/>
        <v>2</v>
      </c>
      <c r="Q236" s="15">
        <v>0</v>
      </c>
      <c r="R236" s="41">
        <f t="shared" si="15"/>
        <v>2</v>
      </c>
      <c r="S236" s="80"/>
    </row>
    <row r="237" spans="1:19" ht="14.25" customHeight="1" x14ac:dyDescent="0.3">
      <c r="A237" t="s">
        <v>606</v>
      </c>
      <c r="B237" s="60" t="s">
        <v>607</v>
      </c>
      <c r="C237" t="s">
        <v>198</v>
      </c>
      <c r="D237" s="15">
        <v>33</v>
      </c>
      <c r="E237" s="15">
        <v>59</v>
      </c>
      <c r="F237" s="15">
        <v>0</v>
      </c>
      <c r="G237" s="15">
        <v>144</v>
      </c>
      <c r="H237" s="41">
        <f t="shared" si="12"/>
        <v>236</v>
      </c>
      <c r="I237" s="15">
        <v>20</v>
      </c>
      <c r="J237" s="41">
        <f t="shared" si="13"/>
        <v>256</v>
      </c>
      <c r="K237" s="80"/>
      <c r="L237" s="15">
        <v>61</v>
      </c>
      <c r="M237" s="15">
        <v>0</v>
      </c>
      <c r="N237" s="15">
        <v>0</v>
      </c>
      <c r="O237" s="15">
        <v>68</v>
      </c>
      <c r="P237" s="41">
        <f t="shared" si="14"/>
        <v>129</v>
      </c>
      <c r="Q237" s="15">
        <v>0</v>
      </c>
      <c r="R237" s="41">
        <f t="shared" si="15"/>
        <v>129</v>
      </c>
      <c r="S237" s="80"/>
    </row>
    <row r="238" spans="1:19" ht="14.25" customHeight="1" x14ac:dyDescent="0.3">
      <c r="A238" t="s">
        <v>608</v>
      </c>
      <c r="B238" s="60" t="s">
        <v>609</v>
      </c>
      <c r="C238" t="s">
        <v>308</v>
      </c>
      <c r="D238" s="15">
        <v>121</v>
      </c>
      <c r="E238" s="15">
        <v>6</v>
      </c>
      <c r="F238" s="15">
        <v>0</v>
      </c>
      <c r="G238" s="15">
        <v>115</v>
      </c>
      <c r="H238" s="41">
        <f t="shared" si="12"/>
        <v>242</v>
      </c>
      <c r="I238" s="15">
        <v>47</v>
      </c>
      <c r="J238" s="41">
        <f t="shared" si="13"/>
        <v>289</v>
      </c>
      <c r="K238" s="80"/>
      <c r="L238" s="15">
        <v>131</v>
      </c>
      <c r="M238" s="15">
        <v>5</v>
      </c>
      <c r="N238" s="15">
        <v>0</v>
      </c>
      <c r="O238" s="15">
        <v>105</v>
      </c>
      <c r="P238" s="41">
        <f t="shared" si="14"/>
        <v>241</v>
      </c>
      <c r="Q238" s="15">
        <v>110</v>
      </c>
      <c r="R238" s="41">
        <f t="shared" si="15"/>
        <v>351</v>
      </c>
      <c r="S238" s="80"/>
    </row>
    <row r="239" spans="1:19" ht="14.25" customHeight="1" x14ac:dyDescent="0.3">
      <c r="A239" t="s">
        <v>610</v>
      </c>
      <c r="B239" s="60" t="s">
        <v>611</v>
      </c>
      <c r="C239" t="s">
        <v>228</v>
      </c>
      <c r="D239" s="15">
        <v>46</v>
      </c>
      <c r="E239" s="15">
        <v>0</v>
      </c>
      <c r="F239" s="15">
        <v>0</v>
      </c>
      <c r="G239" s="15">
        <v>32</v>
      </c>
      <c r="H239" s="41">
        <f t="shared" si="12"/>
        <v>78</v>
      </c>
      <c r="I239" s="15">
        <v>388</v>
      </c>
      <c r="J239" s="41">
        <f t="shared" si="13"/>
        <v>466</v>
      </c>
      <c r="K239" s="80"/>
      <c r="L239" s="15">
        <v>30</v>
      </c>
      <c r="M239" s="15">
        <v>0</v>
      </c>
      <c r="N239" s="15">
        <v>0</v>
      </c>
      <c r="O239" s="15">
        <v>27</v>
      </c>
      <c r="P239" s="41">
        <f t="shared" si="14"/>
        <v>57</v>
      </c>
      <c r="Q239" s="15">
        <v>155</v>
      </c>
      <c r="R239" s="41">
        <f t="shared" si="15"/>
        <v>212</v>
      </c>
      <c r="S239" s="80"/>
    </row>
    <row r="240" spans="1:19" ht="14.25" customHeight="1" x14ac:dyDescent="0.3">
      <c r="A240" t="s">
        <v>612</v>
      </c>
      <c r="B240" s="60" t="s">
        <v>613</v>
      </c>
      <c r="C240" t="s">
        <v>228</v>
      </c>
      <c r="D240" s="15">
        <v>37</v>
      </c>
      <c r="E240" s="15">
        <v>0</v>
      </c>
      <c r="F240" s="15">
        <v>0</v>
      </c>
      <c r="G240" s="15">
        <v>17</v>
      </c>
      <c r="H240" s="41">
        <f t="shared" si="12"/>
        <v>54</v>
      </c>
      <c r="I240" s="15">
        <v>0</v>
      </c>
      <c r="J240" s="41">
        <f t="shared" si="13"/>
        <v>54</v>
      </c>
      <c r="K240" s="80"/>
      <c r="L240" s="15">
        <v>65</v>
      </c>
      <c r="M240" s="15">
        <v>0</v>
      </c>
      <c r="N240" s="15">
        <v>0</v>
      </c>
      <c r="O240" s="15">
        <v>27</v>
      </c>
      <c r="P240" s="41">
        <f t="shared" si="14"/>
        <v>92</v>
      </c>
      <c r="Q240" s="15">
        <v>0</v>
      </c>
      <c r="R240" s="41">
        <f t="shared" si="15"/>
        <v>92</v>
      </c>
      <c r="S240" s="80"/>
    </row>
    <row r="241" spans="1:19" ht="14.25" customHeight="1" x14ac:dyDescent="0.3">
      <c r="A241" t="s">
        <v>614</v>
      </c>
      <c r="B241" s="60" t="s">
        <v>615</v>
      </c>
      <c r="C241" t="s">
        <v>243</v>
      </c>
      <c r="D241" s="15">
        <v>59</v>
      </c>
      <c r="E241" s="15">
        <v>0</v>
      </c>
      <c r="F241" s="15">
        <v>0</v>
      </c>
      <c r="G241" s="15">
        <v>20</v>
      </c>
      <c r="H241" s="41">
        <f t="shared" si="12"/>
        <v>79</v>
      </c>
      <c r="I241" s="15">
        <v>54</v>
      </c>
      <c r="J241" s="41">
        <f t="shared" si="13"/>
        <v>133</v>
      </c>
      <c r="K241" s="80"/>
      <c r="L241" s="15">
        <v>43</v>
      </c>
      <c r="M241" s="15">
        <v>0</v>
      </c>
      <c r="N241" s="15">
        <v>0</v>
      </c>
      <c r="O241" s="15">
        <v>2</v>
      </c>
      <c r="P241" s="41">
        <f t="shared" si="14"/>
        <v>45</v>
      </c>
      <c r="Q241" s="15">
        <v>0</v>
      </c>
      <c r="R241" s="41">
        <f t="shared" si="15"/>
        <v>45</v>
      </c>
      <c r="S241" s="80"/>
    </row>
    <row r="242" spans="1:19" ht="14.25" customHeight="1" x14ac:dyDescent="0.3">
      <c r="A242" t="s">
        <v>839</v>
      </c>
      <c r="B242" s="60" t="s">
        <v>840</v>
      </c>
      <c r="C242" t="s">
        <v>212</v>
      </c>
      <c r="D242" s="15">
        <v>76</v>
      </c>
      <c r="E242" s="15">
        <v>0</v>
      </c>
      <c r="F242" s="15">
        <v>0</v>
      </c>
      <c r="G242" s="15">
        <v>9</v>
      </c>
      <c r="H242" s="41">
        <f t="shared" si="12"/>
        <v>85</v>
      </c>
      <c r="I242" s="15">
        <v>0</v>
      </c>
      <c r="J242" s="41">
        <f t="shared" si="13"/>
        <v>85</v>
      </c>
      <c r="K242" s="80"/>
      <c r="L242" s="15">
        <v>67</v>
      </c>
      <c r="M242" s="15">
        <v>0</v>
      </c>
      <c r="N242" s="15">
        <v>0</v>
      </c>
      <c r="O242" s="15">
        <v>4</v>
      </c>
      <c r="P242" s="41">
        <f t="shared" si="14"/>
        <v>71</v>
      </c>
      <c r="Q242" s="15">
        <v>0</v>
      </c>
      <c r="R242" s="41">
        <f t="shared" si="15"/>
        <v>71</v>
      </c>
      <c r="S242" s="80"/>
    </row>
    <row r="243" spans="1:19" ht="14.25" customHeight="1" x14ac:dyDescent="0.3">
      <c r="A243" t="s">
        <v>616</v>
      </c>
      <c r="B243" s="60" t="s">
        <v>617</v>
      </c>
      <c r="C243" t="s">
        <v>308</v>
      </c>
      <c r="D243" s="15">
        <v>59</v>
      </c>
      <c r="E243" s="15">
        <v>1</v>
      </c>
      <c r="F243" s="15">
        <v>0</v>
      </c>
      <c r="G243" s="15">
        <v>0</v>
      </c>
      <c r="H243" s="41">
        <f t="shared" si="12"/>
        <v>60</v>
      </c>
      <c r="I243" s="15">
        <v>0</v>
      </c>
      <c r="J243" s="41">
        <f t="shared" si="13"/>
        <v>60</v>
      </c>
      <c r="K243" s="80"/>
      <c r="L243" s="15">
        <v>99</v>
      </c>
      <c r="M243" s="15">
        <v>1</v>
      </c>
      <c r="N243" s="15">
        <v>0</v>
      </c>
      <c r="O243" s="15">
        <v>15</v>
      </c>
      <c r="P243" s="41">
        <f t="shared" si="14"/>
        <v>115</v>
      </c>
      <c r="Q243" s="15">
        <v>152</v>
      </c>
      <c r="R243" s="41">
        <f t="shared" si="15"/>
        <v>267</v>
      </c>
      <c r="S243" s="80"/>
    </row>
    <row r="244" spans="1:19" ht="14.25" customHeight="1" x14ac:dyDescent="0.3">
      <c r="A244" t="s">
        <v>618</v>
      </c>
      <c r="B244" s="60" t="s">
        <v>619</v>
      </c>
      <c r="C244" t="s">
        <v>195</v>
      </c>
      <c r="D244" s="15">
        <v>65</v>
      </c>
      <c r="E244" s="15">
        <v>0</v>
      </c>
      <c r="F244" s="15">
        <v>0</v>
      </c>
      <c r="G244" s="15">
        <v>24</v>
      </c>
      <c r="H244" s="41">
        <f t="shared" si="12"/>
        <v>89</v>
      </c>
      <c r="I244" s="15">
        <v>0</v>
      </c>
      <c r="J244" s="41">
        <f t="shared" si="13"/>
        <v>89</v>
      </c>
      <c r="K244" s="80"/>
      <c r="L244" s="15">
        <v>26</v>
      </c>
      <c r="M244" s="15">
        <v>0</v>
      </c>
      <c r="N244" s="15">
        <v>0</v>
      </c>
      <c r="O244" s="15">
        <v>23</v>
      </c>
      <c r="P244" s="41">
        <f t="shared" si="14"/>
        <v>49</v>
      </c>
      <c r="Q244" s="15">
        <v>0</v>
      </c>
      <c r="R244" s="41">
        <f t="shared" si="15"/>
        <v>49</v>
      </c>
      <c r="S244" s="80"/>
    </row>
    <row r="245" spans="1:19" ht="14.25" customHeight="1" x14ac:dyDescent="0.3">
      <c r="A245" t="s">
        <v>620</v>
      </c>
      <c r="B245" s="60" t="s">
        <v>621</v>
      </c>
      <c r="C245" t="s">
        <v>195</v>
      </c>
      <c r="D245" s="15">
        <v>41</v>
      </c>
      <c r="E245" s="15">
        <v>0</v>
      </c>
      <c r="F245" s="15">
        <v>0</v>
      </c>
      <c r="G245" s="15">
        <v>33</v>
      </c>
      <c r="H245" s="41">
        <f t="shared" si="12"/>
        <v>74</v>
      </c>
      <c r="I245" s="15">
        <v>1</v>
      </c>
      <c r="J245" s="41">
        <f t="shared" si="13"/>
        <v>75</v>
      </c>
      <c r="K245" s="80"/>
      <c r="L245" s="15">
        <v>0</v>
      </c>
      <c r="M245" s="15">
        <v>0</v>
      </c>
      <c r="N245" s="15">
        <v>0</v>
      </c>
      <c r="O245" s="15">
        <v>70</v>
      </c>
      <c r="P245" s="41">
        <f t="shared" si="14"/>
        <v>70</v>
      </c>
      <c r="Q245" s="15">
        <v>71</v>
      </c>
      <c r="R245" s="41">
        <f t="shared" si="15"/>
        <v>141</v>
      </c>
      <c r="S245" s="80"/>
    </row>
    <row r="246" spans="1:19" ht="14.25" customHeight="1" x14ac:dyDescent="0.3">
      <c r="A246" t="s">
        <v>622</v>
      </c>
      <c r="B246" s="60" t="s">
        <v>623</v>
      </c>
      <c r="C246" t="s">
        <v>243</v>
      </c>
      <c r="D246" s="15">
        <v>146</v>
      </c>
      <c r="E246" s="15">
        <v>0</v>
      </c>
      <c r="F246" s="15">
        <v>0</v>
      </c>
      <c r="G246" s="15">
        <v>0</v>
      </c>
      <c r="H246" s="41">
        <f t="shared" si="12"/>
        <v>146</v>
      </c>
      <c r="I246" s="15">
        <v>0</v>
      </c>
      <c r="J246" s="41">
        <f t="shared" si="13"/>
        <v>146</v>
      </c>
      <c r="K246" s="80"/>
      <c r="L246" s="15">
        <v>147</v>
      </c>
      <c r="M246" s="15">
        <v>0</v>
      </c>
      <c r="N246" s="15">
        <v>0</v>
      </c>
      <c r="O246" s="15">
        <v>1</v>
      </c>
      <c r="P246" s="41">
        <f t="shared" si="14"/>
        <v>148</v>
      </c>
      <c r="Q246" s="15">
        <v>0</v>
      </c>
      <c r="R246" s="41">
        <f t="shared" si="15"/>
        <v>148</v>
      </c>
      <c r="S246" s="80"/>
    </row>
    <row r="247" spans="1:19" ht="14.25" customHeight="1" x14ac:dyDescent="0.3">
      <c r="A247" t="s">
        <v>624</v>
      </c>
      <c r="B247" s="60" t="s">
        <v>625</v>
      </c>
      <c r="C247" t="s">
        <v>198</v>
      </c>
      <c r="D247" s="15">
        <v>29</v>
      </c>
      <c r="E247" s="15">
        <v>0</v>
      </c>
      <c r="F247" s="15">
        <v>0</v>
      </c>
      <c r="G247" s="15">
        <v>34</v>
      </c>
      <c r="H247" s="41">
        <f t="shared" si="12"/>
        <v>63</v>
      </c>
      <c r="I247" s="15">
        <v>95</v>
      </c>
      <c r="J247" s="41">
        <f t="shared" si="13"/>
        <v>158</v>
      </c>
      <c r="K247" s="80"/>
      <c r="L247" s="15">
        <v>98</v>
      </c>
      <c r="M247" s="15">
        <v>0</v>
      </c>
      <c r="N247" s="15">
        <v>0</v>
      </c>
      <c r="O247" s="15">
        <v>8</v>
      </c>
      <c r="P247" s="41">
        <f t="shared" si="14"/>
        <v>106</v>
      </c>
      <c r="Q247" s="15">
        <v>70</v>
      </c>
      <c r="R247" s="41">
        <f t="shared" si="15"/>
        <v>176</v>
      </c>
      <c r="S247" s="80"/>
    </row>
    <row r="248" spans="1:19" ht="14.25" customHeight="1" x14ac:dyDescent="0.3">
      <c r="A248" t="s">
        <v>788</v>
      </c>
      <c r="B248" s="60" t="s">
        <v>789</v>
      </c>
      <c r="C248" t="s">
        <v>228</v>
      </c>
      <c r="D248" s="15">
        <v>140</v>
      </c>
      <c r="E248" s="15">
        <v>0</v>
      </c>
      <c r="F248" s="15">
        <v>0</v>
      </c>
      <c r="G248" s="15">
        <v>0</v>
      </c>
      <c r="H248" s="41">
        <f t="shared" si="12"/>
        <v>140</v>
      </c>
      <c r="I248" s="15">
        <v>0</v>
      </c>
      <c r="J248" s="41">
        <f t="shared" si="13"/>
        <v>140</v>
      </c>
      <c r="K248" s="80"/>
      <c r="L248" s="15">
        <v>48</v>
      </c>
      <c r="M248" s="15">
        <v>0</v>
      </c>
      <c r="N248" s="15">
        <v>0</v>
      </c>
      <c r="O248" s="15">
        <v>40</v>
      </c>
      <c r="P248" s="41">
        <f t="shared" si="14"/>
        <v>88</v>
      </c>
      <c r="Q248" s="15">
        <v>0</v>
      </c>
      <c r="R248" s="41">
        <f t="shared" si="15"/>
        <v>88</v>
      </c>
      <c r="S248" s="80"/>
    </row>
    <row r="249" spans="1:19" ht="14.25" customHeight="1" x14ac:dyDescent="0.3">
      <c r="A249" t="s">
        <v>790</v>
      </c>
      <c r="B249" s="60" t="s">
        <v>791</v>
      </c>
      <c r="C249" t="s">
        <v>195</v>
      </c>
      <c r="D249" s="15">
        <v>12</v>
      </c>
      <c r="E249" s="15">
        <v>0</v>
      </c>
      <c r="F249" s="15">
        <v>0</v>
      </c>
      <c r="G249" s="15">
        <v>64</v>
      </c>
      <c r="H249" s="41">
        <f t="shared" si="12"/>
        <v>76</v>
      </c>
      <c r="I249" s="15">
        <v>0</v>
      </c>
      <c r="J249" s="41">
        <f t="shared" si="13"/>
        <v>76</v>
      </c>
      <c r="K249" s="80"/>
      <c r="L249" s="15">
        <v>35</v>
      </c>
      <c r="M249" s="15">
        <v>0</v>
      </c>
      <c r="N249" s="15">
        <v>0</v>
      </c>
      <c r="O249" s="15">
        <v>28</v>
      </c>
      <c r="P249" s="41">
        <f t="shared" si="14"/>
        <v>63</v>
      </c>
      <c r="Q249" s="15">
        <v>0</v>
      </c>
      <c r="R249" s="41">
        <f t="shared" si="15"/>
        <v>63</v>
      </c>
      <c r="S249" s="80"/>
    </row>
    <row r="250" spans="1:19" ht="14.25" customHeight="1" x14ac:dyDescent="0.3">
      <c r="A250" t="s">
        <v>841</v>
      </c>
      <c r="B250" s="60" t="s">
        <v>842</v>
      </c>
      <c r="C250" t="s">
        <v>243</v>
      </c>
      <c r="D250" s="15">
        <v>0</v>
      </c>
      <c r="E250" s="15">
        <v>0</v>
      </c>
      <c r="F250" s="15">
        <v>0</v>
      </c>
      <c r="G250" s="15">
        <v>2</v>
      </c>
      <c r="H250" s="41">
        <f t="shared" si="12"/>
        <v>2</v>
      </c>
      <c r="I250" s="15">
        <v>0</v>
      </c>
      <c r="J250" s="41">
        <f t="shared" si="13"/>
        <v>2</v>
      </c>
      <c r="K250" s="80"/>
      <c r="L250" s="15">
        <v>87</v>
      </c>
      <c r="M250" s="15">
        <v>0</v>
      </c>
      <c r="N250" s="15">
        <v>0</v>
      </c>
      <c r="O250" s="15">
        <v>19</v>
      </c>
      <c r="P250" s="41">
        <f t="shared" si="14"/>
        <v>106</v>
      </c>
      <c r="Q250" s="15">
        <v>0</v>
      </c>
      <c r="R250" s="41">
        <f t="shared" si="15"/>
        <v>106</v>
      </c>
      <c r="S250" s="80"/>
    </row>
    <row r="251" spans="1:19" ht="14.25" customHeight="1" x14ac:dyDescent="0.3">
      <c r="A251" t="s">
        <v>626</v>
      </c>
      <c r="B251" s="60" t="s">
        <v>627</v>
      </c>
      <c r="C251" t="s">
        <v>243</v>
      </c>
      <c r="D251" s="15">
        <v>40</v>
      </c>
      <c r="E251" s="15">
        <v>8</v>
      </c>
      <c r="F251" s="15">
        <v>13</v>
      </c>
      <c r="G251" s="15">
        <v>2</v>
      </c>
      <c r="H251" s="41">
        <f t="shared" si="12"/>
        <v>63</v>
      </c>
      <c r="I251" s="15">
        <v>72</v>
      </c>
      <c r="J251" s="41">
        <f t="shared" si="13"/>
        <v>135</v>
      </c>
      <c r="K251" s="80"/>
      <c r="L251" s="15">
        <v>80</v>
      </c>
      <c r="M251" s="15">
        <v>0</v>
      </c>
      <c r="N251" s="15">
        <v>0</v>
      </c>
      <c r="O251" s="15">
        <v>10</v>
      </c>
      <c r="P251" s="41">
        <f t="shared" si="14"/>
        <v>90</v>
      </c>
      <c r="Q251" s="15">
        <v>0</v>
      </c>
      <c r="R251" s="41">
        <f t="shared" si="15"/>
        <v>90</v>
      </c>
      <c r="S251" s="80"/>
    </row>
    <row r="252" spans="1:19" ht="14.25" customHeight="1" x14ac:dyDescent="0.3">
      <c r="A252" t="s">
        <v>628</v>
      </c>
      <c r="B252" s="60" t="s">
        <v>629</v>
      </c>
      <c r="C252" t="s">
        <v>228</v>
      </c>
      <c r="D252" s="15">
        <v>183</v>
      </c>
      <c r="E252" s="15">
        <v>6</v>
      </c>
      <c r="F252" s="15">
        <v>0</v>
      </c>
      <c r="G252" s="15">
        <v>12</v>
      </c>
      <c r="H252" s="41">
        <f t="shared" si="12"/>
        <v>201</v>
      </c>
      <c r="I252" s="15">
        <v>268</v>
      </c>
      <c r="J252" s="41">
        <f t="shared" si="13"/>
        <v>469</v>
      </c>
      <c r="K252" s="80"/>
      <c r="L252" s="15">
        <v>226</v>
      </c>
      <c r="M252" s="15">
        <v>147</v>
      </c>
      <c r="N252" s="15">
        <v>0</v>
      </c>
      <c r="O252" s="15">
        <v>11</v>
      </c>
      <c r="P252" s="41">
        <f t="shared" si="14"/>
        <v>384</v>
      </c>
      <c r="Q252" s="15">
        <v>575</v>
      </c>
      <c r="R252" s="41">
        <f t="shared" si="15"/>
        <v>959</v>
      </c>
      <c r="S252" s="80"/>
    </row>
    <row r="253" spans="1:19" ht="14.25" customHeight="1" x14ac:dyDescent="0.3">
      <c r="A253" t="s">
        <v>630</v>
      </c>
      <c r="B253" s="60" t="s">
        <v>631</v>
      </c>
      <c r="C253" t="s">
        <v>212</v>
      </c>
      <c r="D253" s="15">
        <v>11</v>
      </c>
      <c r="E253" s="15">
        <v>0</v>
      </c>
      <c r="F253" s="15">
        <v>0</v>
      </c>
      <c r="G253" s="15">
        <v>32</v>
      </c>
      <c r="H253" s="41">
        <f t="shared" si="12"/>
        <v>43</v>
      </c>
      <c r="I253" s="15">
        <v>49</v>
      </c>
      <c r="J253" s="41">
        <f t="shared" si="13"/>
        <v>92</v>
      </c>
      <c r="K253" s="80"/>
      <c r="L253" s="15">
        <v>0</v>
      </c>
      <c r="M253" s="15">
        <v>0</v>
      </c>
      <c r="N253" s="15">
        <v>0</v>
      </c>
      <c r="O253" s="15">
        <v>6</v>
      </c>
      <c r="P253" s="41">
        <f t="shared" si="14"/>
        <v>6</v>
      </c>
      <c r="Q253" s="15">
        <v>5</v>
      </c>
      <c r="R253" s="41">
        <f t="shared" si="15"/>
        <v>11</v>
      </c>
      <c r="S253" s="80"/>
    </row>
    <row r="254" spans="1:19" ht="14.25" customHeight="1" x14ac:dyDescent="0.3">
      <c r="A254" t="s">
        <v>632</v>
      </c>
      <c r="B254" s="60" t="s">
        <v>633</v>
      </c>
      <c r="C254" t="s">
        <v>195</v>
      </c>
      <c r="D254" s="15">
        <v>50</v>
      </c>
      <c r="E254" s="15">
        <v>0</v>
      </c>
      <c r="F254" s="15">
        <v>0</v>
      </c>
      <c r="G254" s="15">
        <v>30</v>
      </c>
      <c r="H254" s="41">
        <f t="shared" si="12"/>
        <v>80</v>
      </c>
      <c r="I254" s="15">
        <v>0</v>
      </c>
      <c r="J254" s="41">
        <f t="shared" si="13"/>
        <v>80</v>
      </c>
      <c r="K254" s="80"/>
      <c r="L254" s="15">
        <v>14</v>
      </c>
      <c r="M254" s="15">
        <v>0</v>
      </c>
      <c r="N254" s="15">
        <v>0</v>
      </c>
      <c r="O254" s="15">
        <v>26</v>
      </c>
      <c r="P254" s="41">
        <f t="shared" si="14"/>
        <v>40</v>
      </c>
      <c r="Q254" s="15">
        <v>0</v>
      </c>
      <c r="R254" s="41">
        <f t="shared" si="15"/>
        <v>40</v>
      </c>
      <c r="S254" s="80"/>
    </row>
    <row r="255" spans="1:19" ht="14.25" customHeight="1" x14ac:dyDescent="0.3">
      <c r="A255" t="s">
        <v>634</v>
      </c>
      <c r="B255" s="60" t="s">
        <v>635</v>
      </c>
      <c r="C255" t="s">
        <v>243</v>
      </c>
      <c r="D255" s="15">
        <v>119</v>
      </c>
      <c r="E255" s="15">
        <v>0</v>
      </c>
      <c r="F255" s="15">
        <v>0</v>
      </c>
      <c r="G255" s="15">
        <v>55</v>
      </c>
      <c r="H255" s="41">
        <f t="shared" si="12"/>
        <v>174</v>
      </c>
      <c r="I255" s="15">
        <v>0</v>
      </c>
      <c r="J255" s="41">
        <f t="shared" si="13"/>
        <v>174</v>
      </c>
      <c r="K255" s="80"/>
      <c r="L255" s="15">
        <v>98</v>
      </c>
      <c r="M255" s="15">
        <v>0</v>
      </c>
      <c r="N255" s="15">
        <v>0</v>
      </c>
      <c r="O255" s="15">
        <v>37</v>
      </c>
      <c r="P255" s="41">
        <f t="shared" si="14"/>
        <v>135</v>
      </c>
      <c r="Q255" s="15">
        <v>0</v>
      </c>
      <c r="R255" s="41">
        <f t="shared" si="15"/>
        <v>135</v>
      </c>
      <c r="S255" s="80"/>
    </row>
    <row r="256" spans="1:19" ht="14.25" customHeight="1" x14ac:dyDescent="0.3">
      <c r="A256" t="s">
        <v>636</v>
      </c>
      <c r="B256" s="60" t="s">
        <v>637</v>
      </c>
      <c r="C256" t="s">
        <v>195</v>
      </c>
      <c r="D256" s="15">
        <v>22</v>
      </c>
      <c r="E256" s="15">
        <v>0</v>
      </c>
      <c r="F256" s="15">
        <v>0</v>
      </c>
      <c r="G256" s="15">
        <v>0</v>
      </c>
      <c r="H256" s="41">
        <f t="shared" si="12"/>
        <v>22</v>
      </c>
      <c r="I256" s="15">
        <v>0</v>
      </c>
      <c r="J256" s="41">
        <f t="shared" si="13"/>
        <v>22</v>
      </c>
      <c r="K256" s="80"/>
      <c r="L256" s="15">
        <v>11</v>
      </c>
      <c r="M256" s="15">
        <v>0</v>
      </c>
      <c r="N256" s="15">
        <v>0</v>
      </c>
      <c r="O256" s="15">
        <v>0</v>
      </c>
      <c r="P256" s="41">
        <f t="shared" si="14"/>
        <v>11</v>
      </c>
      <c r="Q256" s="15">
        <v>0</v>
      </c>
      <c r="R256" s="41">
        <f t="shared" si="15"/>
        <v>11</v>
      </c>
      <c r="S256" s="80"/>
    </row>
    <row r="257" spans="1:19" ht="14.25" customHeight="1" x14ac:dyDescent="0.3">
      <c r="A257" t="s">
        <v>638</v>
      </c>
      <c r="B257" s="60" t="s">
        <v>639</v>
      </c>
      <c r="C257" t="s">
        <v>212</v>
      </c>
      <c r="D257" s="15">
        <v>0</v>
      </c>
      <c r="E257" s="15">
        <v>0</v>
      </c>
      <c r="F257" s="15">
        <v>0</v>
      </c>
      <c r="G257" s="15">
        <v>0</v>
      </c>
      <c r="H257" s="41">
        <f t="shared" si="12"/>
        <v>0</v>
      </c>
      <c r="I257" s="15">
        <v>0</v>
      </c>
      <c r="J257" s="41">
        <f t="shared" si="13"/>
        <v>0</v>
      </c>
      <c r="K257" s="80"/>
      <c r="L257" s="15">
        <v>0</v>
      </c>
      <c r="M257" s="15">
        <v>0</v>
      </c>
      <c r="N257" s="15">
        <v>0</v>
      </c>
      <c r="O257" s="15">
        <v>21</v>
      </c>
      <c r="P257" s="41">
        <f t="shared" si="14"/>
        <v>21</v>
      </c>
      <c r="Q257" s="15">
        <v>0</v>
      </c>
      <c r="R257" s="41">
        <f t="shared" si="15"/>
        <v>21</v>
      </c>
      <c r="S257" s="80"/>
    </row>
    <row r="258" spans="1:19" ht="14.25" customHeight="1" x14ac:dyDescent="0.3">
      <c r="A258" t="s">
        <v>640</v>
      </c>
      <c r="B258" s="60" t="s">
        <v>641</v>
      </c>
      <c r="C258" t="s">
        <v>212</v>
      </c>
      <c r="D258" s="15">
        <v>27</v>
      </c>
      <c r="E258" s="15">
        <v>6</v>
      </c>
      <c r="F258" s="15">
        <v>0</v>
      </c>
      <c r="G258" s="15">
        <v>16</v>
      </c>
      <c r="H258" s="41">
        <f t="shared" si="12"/>
        <v>49</v>
      </c>
      <c r="I258" s="15">
        <v>0</v>
      </c>
      <c r="J258" s="41">
        <f t="shared" si="13"/>
        <v>49</v>
      </c>
      <c r="K258" s="80"/>
      <c r="L258" s="15">
        <v>34</v>
      </c>
      <c r="M258" s="15">
        <v>0</v>
      </c>
      <c r="N258" s="15">
        <v>0</v>
      </c>
      <c r="O258" s="15">
        <v>24</v>
      </c>
      <c r="P258" s="41">
        <f t="shared" si="14"/>
        <v>58</v>
      </c>
      <c r="Q258" s="15">
        <v>0</v>
      </c>
      <c r="R258" s="41">
        <f t="shared" si="15"/>
        <v>58</v>
      </c>
      <c r="S258" s="80"/>
    </row>
    <row r="259" spans="1:19" ht="14.25" customHeight="1" x14ac:dyDescent="0.3">
      <c r="A259" t="s">
        <v>792</v>
      </c>
      <c r="B259" s="60" t="s">
        <v>793</v>
      </c>
      <c r="C259" t="s">
        <v>195</v>
      </c>
      <c r="D259" s="15">
        <v>56</v>
      </c>
      <c r="E259" s="15">
        <v>0</v>
      </c>
      <c r="F259" s="15">
        <v>0</v>
      </c>
      <c r="G259" s="15">
        <v>10</v>
      </c>
      <c r="H259" s="41">
        <f t="shared" si="12"/>
        <v>66</v>
      </c>
      <c r="I259" s="15">
        <v>0</v>
      </c>
      <c r="J259" s="41">
        <f t="shared" si="13"/>
        <v>66</v>
      </c>
      <c r="K259" s="80"/>
      <c r="L259" s="15">
        <v>203</v>
      </c>
      <c r="M259" s="15">
        <v>0</v>
      </c>
      <c r="N259" s="15">
        <v>0</v>
      </c>
      <c r="O259" s="15">
        <v>45</v>
      </c>
      <c r="P259" s="41">
        <f t="shared" si="14"/>
        <v>248</v>
      </c>
      <c r="Q259" s="15">
        <v>308</v>
      </c>
      <c r="R259" s="41">
        <f t="shared" si="15"/>
        <v>556</v>
      </c>
      <c r="S259" s="80"/>
    </row>
    <row r="260" spans="1:19" ht="14.25" customHeight="1" x14ac:dyDescent="0.3">
      <c r="A260" t="s">
        <v>642</v>
      </c>
      <c r="B260" s="60" t="s">
        <v>643</v>
      </c>
      <c r="C260" t="s">
        <v>243</v>
      </c>
      <c r="D260" s="15">
        <v>46</v>
      </c>
      <c r="E260" s="15">
        <v>0</v>
      </c>
      <c r="F260" s="15">
        <v>0</v>
      </c>
      <c r="G260" s="15">
        <v>0</v>
      </c>
      <c r="H260" s="41">
        <f t="shared" si="12"/>
        <v>46</v>
      </c>
      <c r="I260" s="15">
        <v>0</v>
      </c>
      <c r="J260" s="41">
        <f t="shared" si="13"/>
        <v>46</v>
      </c>
      <c r="K260" s="80"/>
      <c r="L260" s="15">
        <v>58</v>
      </c>
      <c r="M260" s="15">
        <v>0</v>
      </c>
      <c r="N260" s="15">
        <v>0</v>
      </c>
      <c r="O260" s="15">
        <v>11</v>
      </c>
      <c r="P260" s="41">
        <f t="shared" si="14"/>
        <v>69</v>
      </c>
      <c r="Q260" s="15">
        <v>35</v>
      </c>
      <c r="R260" s="41">
        <f t="shared" si="15"/>
        <v>104</v>
      </c>
      <c r="S260" s="80"/>
    </row>
    <row r="261" spans="1:19" ht="14.25" customHeight="1" x14ac:dyDescent="0.3">
      <c r="A261" t="s">
        <v>644</v>
      </c>
      <c r="B261" s="60" t="s">
        <v>645</v>
      </c>
      <c r="C261" t="s">
        <v>243</v>
      </c>
      <c r="D261" s="15">
        <v>26</v>
      </c>
      <c r="E261" s="15">
        <v>0</v>
      </c>
      <c r="F261" s="15">
        <v>0</v>
      </c>
      <c r="G261" s="15">
        <v>5</v>
      </c>
      <c r="H261" s="41">
        <f t="shared" si="12"/>
        <v>31</v>
      </c>
      <c r="I261" s="15">
        <v>8</v>
      </c>
      <c r="J261" s="41">
        <f t="shared" si="13"/>
        <v>39</v>
      </c>
      <c r="K261" s="80"/>
      <c r="L261" s="15">
        <v>4</v>
      </c>
      <c r="M261" s="15">
        <v>0</v>
      </c>
      <c r="N261" s="15">
        <v>0</v>
      </c>
      <c r="O261" s="15">
        <v>0</v>
      </c>
      <c r="P261" s="41">
        <f t="shared" si="14"/>
        <v>4</v>
      </c>
      <c r="Q261" s="15">
        <v>4</v>
      </c>
      <c r="R261" s="41">
        <f t="shared" si="15"/>
        <v>8</v>
      </c>
      <c r="S261" s="80"/>
    </row>
    <row r="262" spans="1:19" ht="14.25" customHeight="1" x14ac:dyDescent="0.3">
      <c r="A262" t="s">
        <v>646</v>
      </c>
      <c r="B262" s="60" t="s">
        <v>647</v>
      </c>
      <c r="C262" t="s">
        <v>198</v>
      </c>
      <c r="D262" s="15">
        <v>37</v>
      </c>
      <c r="E262" s="15">
        <v>2</v>
      </c>
      <c r="F262" s="15">
        <v>0</v>
      </c>
      <c r="G262" s="15">
        <v>85</v>
      </c>
      <c r="H262" s="41">
        <f t="shared" si="12"/>
        <v>124</v>
      </c>
      <c r="I262" s="15">
        <v>0</v>
      </c>
      <c r="J262" s="41">
        <f t="shared" si="13"/>
        <v>124</v>
      </c>
      <c r="K262" s="80"/>
      <c r="L262" s="15">
        <v>1</v>
      </c>
      <c r="M262" s="15">
        <v>2</v>
      </c>
      <c r="N262" s="15">
        <v>0</v>
      </c>
      <c r="O262" s="15">
        <v>45</v>
      </c>
      <c r="P262" s="41">
        <f t="shared" si="14"/>
        <v>48</v>
      </c>
      <c r="Q262" s="15">
        <v>0</v>
      </c>
      <c r="R262" s="41">
        <f t="shared" si="15"/>
        <v>48</v>
      </c>
      <c r="S262" s="80"/>
    </row>
    <row r="263" spans="1:19" ht="14.25" customHeight="1" x14ac:dyDescent="0.3">
      <c r="A263" t="s">
        <v>648</v>
      </c>
      <c r="B263" s="60" t="s">
        <v>649</v>
      </c>
      <c r="C263" t="s">
        <v>195</v>
      </c>
      <c r="D263" s="15">
        <v>6</v>
      </c>
      <c r="E263" s="15">
        <v>0</v>
      </c>
      <c r="F263" s="15">
        <v>0</v>
      </c>
      <c r="G263" s="15">
        <v>35</v>
      </c>
      <c r="H263" s="41">
        <f t="shared" si="12"/>
        <v>41</v>
      </c>
      <c r="I263" s="15">
        <v>0</v>
      </c>
      <c r="J263" s="41">
        <f t="shared" si="13"/>
        <v>41</v>
      </c>
      <c r="K263" s="80"/>
      <c r="L263" s="15">
        <v>18</v>
      </c>
      <c r="M263" s="15">
        <v>6</v>
      </c>
      <c r="N263" s="15">
        <v>0</v>
      </c>
      <c r="O263" s="15">
        <v>45</v>
      </c>
      <c r="P263" s="41">
        <f t="shared" si="14"/>
        <v>69</v>
      </c>
      <c r="Q263" s="15">
        <v>0</v>
      </c>
      <c r="R263" s="41">
        <f t="shared" si="15"/>
        <v>69</v>
      </c>
      <c r="S263" s="80"/>
    </row>
    <row r="264" spans="1:19" ht="14.25" customHeight="1" x14ac:dyDescent="0.3">
      <c r="A264" t="s">
        <v>650</v>
      </c>
      <c r="B264" s="60" t="s">
        <v>651</v>
      </c>
      <c r="C264" t="s">
        <v>212</v>
      </c>
      <c r="D264" s="15">
        <v>86</v>
      </c>
      <c r="E264" s="15">
        <v>0</v>
      </c>
      <c r="F264" s="15">
        <v>0</v>
      </c>
      <c r="G264" s="15">
        <v>75</v>
      </c>
      <c r="H264" s="41">
        <f t="shared" si="12"/>
        <v>161</v>
      </c>
      <c r="I264" s="15">
        <v>0</v>
      </c>
      <c r="J264" s="41">
        <f t="shared" si="13"/>
        <v>161</v>
      </c>
      <c r="K264" s="80"/>
      <c r="L264" s="15">
        <v>264</v>
      </c>
      <c r="M264" s="15">
        <v>0</v>
      </c>
      <c r="N264" s="15">
        <v>0</v>
      </c>
      <c r="O264" s="15">
        <v>112</v>
      </c>
      <c r="P264" s="41">
        <f t="shared" si="14"/>
        <v>376</v>
      </c>
      <c r="Q264" s="15">
        <v>0</v>
      </c>
      <c r="R264" s="41">
        <f t="shared" si="15"/>
        <v>376</v>
      </c>
      <c r="S264" s="80"/>
    </row>
    <row r="265" spans="1:19" ht="14.25" customHeight="1" x14ac:dyDescent="0.3">
      <c r="A265" t="s">
        <v>652</v>
      </c>
      <c r="B265" s="60" t="s">
        <v>653</v>
      </c>
      <c r="C265" t="s">
        <v>195</v>
      </c>
      <c r="D265" s="15">
        <v>136</v>
      </c>
      <c r="E265" s="15">
        <v>0</v>
      </c>
      <c r="F265" s="15">
        <v>0</v>
      </c>
      <c r="G265" s="15">
        <v>21</v>
      </c>
      <c r="H265" s="41">
        <f t="shared" si="12"/>
        <v>157</v>
      </c>
      <c r="I265" s="15">
        <v>0</v>
      </c>
      <c r="J265" s="41">
        <f t="shared" si="13"/>
        <v>157</v>
      </c>
      <c r="K265" s="80"/>
      <c r="L265" s="15">
        <v>156</v>
      </c>
      <c r="M265" s="15">
        <v>0</v>
      </c>
      <c r="N265" s="15">
        <v>4</v>
      </c>
      <c r="O265" s="15">
        <v>21</v>
      </c>
      <c r="P265" s="41">
        <f t="shared" si="14"/>
        <v>181</v>
      </c>
      <c r="Q265" s="15">
        <v>13</v>
      </c>
      <c r="R265" s="41">
        <f t="shared" si="15"/>
        <v>194</v>
      </c>
      <c r="S265" s="80"/>
    </row>
    <row r="266" spans="1:19" ht="14.25" customHeight="1" x14ac:dyDescent="0.3">
      <c r="A266" t="s">
        <v>654</v>
      </c>
      <c r="B266" s="60" t="s">
        <v>655</v>
      </c>
      <c r="C266" t="s">
        <v>215</v>
      </c>
      <c r="D266" s="15">
        <v>85</v>
      </c>
      <c r="E266" s="15">
        <v>0</v>
      </c>
      <c r="F266" s="15">
        <v>0</v>
      </c>
      <c r="G266" s="15">
        <v>116</v>
      </c>
      <c r="H266" s="41">
        <f t="shared" si="12"/>
        <v>201</v>
      </c>
      <c r="I266" s="15">
        <v>41</v>
      </c>
      <c r="J266" s="41">
        <f t="shared" si="13"/>
        <v>242</v>
      </c>
      <c r="K266" s="80"/>
      <c r="L266" s="15">
        <v>83</v>
      </c>
      <c r="M266" s="15">
        <v>0</v>
      </c>
      <c r="N266" s="15">
        <v>0</v>
      </c>
      <c r="O266" s="15">
        <v>111</v>
      </c>
      <c r="P266" s="41">
        <f t="shared" si="14"/>
        <v>194</v>
      </c>
      <c r="Q266" s="15">
        <v>104</v>
      </c>
      <c r="R266" s="41">
        <f t="shared" si="15"/>
        <v>298</v>
      </c>
      <c r="S266" s="80"/>
    </row>
    <row r="267" spans="1:19" ht="14.25" customHeight="1" x14ac:dyDescent="0.3">
      <c r="A267" t="s">
        <v>656</v>
      </c>
      <c r="B267" s="60" t="s">
        <v>657</v>
      </c>
      <c r="C267" t="s">
        <v>228</v>
      </c>
      <c r="D267" s="15">
        <v>0</v>
      </c>
      <c r="E267" s="15">
        <v>0</v>
      </c>
      <c r="F267" s="15">
        <v>0</v>
      </c>
      <c r="G267" s="15">
        <v>0</v>
      </c>
      <c r="H267" s="41">
        <f t="shared" si="12"/>
        <v>0</v>
      </c>
      <c r="I267" s="15">
        <v>0</v>
      </c>
      <c r="J267" s="41">
        <f t="shared" si="13"/>
        <v>0</v>
      </c>
      <c r="K267" s="80"/>
      <c r="L267" s="15">
        <v>182</v>
      </c>
      <c r="M267" s="15">
        <v>0</v>
      </c>
      <c r="N267" s="15">
        <v>0</v>
      </c>
      <c r="O267" s="15">
        <v>54</v>
      </c>
      <c r="P267" s="41">
        <f t="shared" si="14"/>
        <v>236</v>
      </c>
      <c r="Q267" s="15">
        <v>0</v>
      </c>
      <c r="R267" s="41">
        <f t="shared" si="15"/>
        <v>236</v>
      </c>
      <c r="S267" s="80"/>
    </row>
    <row r="268" spans="1:19" ht="14.25" customHeight="1" x14ac:dyDescent="0.3">
      <c r="A268" t="s">
        <v>658</v>
      </c>
      <c r="B268" s="60" t="s">
        <v>659</v>
      </c>
      <c r="C268" t="s">
        <v>198</v>
      </c>
      <c r="D268" s="15">
        <v>17</v>
      </c>
      <c r="E268" s="15">
        <v>27</v>
      </c>
      <c r="F268" s="15">
        <v>0</v>
      </c>
      <c r="G268" s="15">
        <v>8</v>
      </c>
      <c r="H268" s="41">
        <f t="shared" ref="H268:H298" si="16">SUM(D268:G268)</f>
        <v>52</v>
      </c>
      <c r="I268" s="15">
        <v>437</v>
      </c>
      <c r="J268" s="41">
        <f t="shared" ref="J268:J298" si="17">I268+H268</f>
        <v>489</v>
      </c>
      <c r="K268" s="80"/>
      <c r="L268" s="15">
        <v>70</v>
      </c>
      <c r="M268" s="15">
        <v>4</v>
      </c>
      <c r="N268" s="15">
        <v>0</v>
      </c>
      <c r="O268" s="15">
        <v>18</v>
      </c>
      <c r="P268" s="41">
        <f t="shared" ref="P268:P298" si="18">SUM(L268:O268)</f>
        <v>92</v>
      </c>
      <c r="Q268" s="15">
        <v>165</v>
      </c>
      <c r="R268" s="41">
        <f t="shared" ref="R268:R298" si="19">Q268+P268</f>
        <v>257</v>
      </c>
      <c r="S268" s="80"/>
    </row>
    <row r="269" spans="1:19" ht="14.25" customHeight="1" x14ac:dyDescent="0.3">
      <c r="A269" t="s">
        <v>660</v>
      </c>
      <c r="B269" s="60" t="s">
        <v>661</v>
      </c>
      <c r="C269" t="s">
        <v>228</v>
      </c>
      <c r="D269" s="15">
        <v>25</v>
      </c>
      <c r="E269" s="15">
        <v>0</v>
      </c>
      <c r="F269" s="15">
        <v>0</v>
      </c>
      <c r="G269" s="15">
        <v>82</v>
      </c>
      <c r="H269" s="41">
        <f t="shared" si="16"/>
        <v>107</v>
      </c>
      <c r="I269" s="15">
        <v>0</v>
      </c>
      <c r="J269" s="41">
        <f t="shared" si="17"/>
        <v>107</v>
      </c>
      <c r="K269" s="80"/>
      <c r="L269" s="15">
        <v>65</v>
      </c>
      <c r="M269" s="15">
        <v>0</v>
      </c>
      <c r="N269" s="15">
        <v>0</v>
      </c>
      <c r="O269" s="15">
        <v>103</v>
      </c>
      <c r="P269" s="41">
        <f t="shared" si="18"/>
        <v>168</v>
      </c>
      <c r="Q269" s="15">
        <v>0</v>
      </c>
      <c r="R269" s="41">
        <f t="shared" si="19"/>
        <v>168</v>
      </c>
      <c r="S269" s="80"/>
    </row>
    <row r="270" spans="1:19" ht="14.25" customHeight="1" x14ac:dyDescent="0.3">
      <c r="A270" t="s">
        <v>662</v>
      </c>
      <c r="B270" s="60" t="s">
        <v>663</v>
      </c>
      <c r="C270" t="s">
        <v>212</v>
      </c>
      <c r="D270" s="15">
        <v>6</v>
      </c>
      <c r="E270" s="15">
        <v>3</v>
      </c>
      <c r="F270" s="15">
        <v>0</v>
      </c>
      <c r="G270" s="15">
        <v>0</v>
      </c>
      <c r="H270" s="41">
        <f t="shared" si="16"/>
        <v>9</v>
      </c>
      <c r="I270" s="15">
        <v>0</v>
      </c>
      <c r="J270" s="41">
        <f t="shared" si="17"/>
        <v>9</v>
      </c>
      <c r="K270" s="80"/>
      <c r="L270" s="15">
        <v>12</v>
      </c>
      <c r="M270" s="15">
        <v>0</v>
      </c>
      <c r="N270" s="15">
        <v>0</v>
      </c>
      <c r="O270" s="15">
        <v>4</v>
      </c>
      <c r="P270" s="41">
        <f t="shared" si="18"/>
        <v>16</v>
      </c>
      <c r="Q270" s="15">
        <v>0</v>
      </c>
      <c r="R270" s="41">
        <f t="shared" si="19"/>
        <v>16</v>
      </c>
      <c r="S270" s="80"/>
    </row>
    <row r="271" spans="1:19" ht="14.25" customHeight="1" x14ac:dyDescent="0.3">
      <c r="A271" t="s">
        <v>843</v>
      </c>
      <c r="B271" s="60" t="s">
        <v>844</v>
      </c>
      <c r="C271" t="s">
        <v>212</v>
      </c>
      <c r="D271" s="15">
        <v>4</v>
      </c>
      <c r="E271" s="15">
        <v>0</v>
      </c>
      <c r="F271" s="15">
        <v>0</v>
      </c>
      <c r="G271" s="15">
        <v>5</v>
      </c>
      <c r="H271" s="41">
        <f t="shared" si="16"/>
        <v>9</v>
      </c>
      <c r="I271" s="15">
        <v>0</v>
      </c>
      <c r="J271" s="41">
        <f t="shared" si="17"/>
        <v>9</v>
      </c>
      <c r="K271" s="80"/>
      <c r="L271" s="15">
        <v>40</v>
      </c>
      <c r="M271" s="15">
        <v>0</v>
      </c>
      <c r="N271" s="15">
        <v>0</v>
      </c>
      <c r="O271" s="15">
        <v>0</v>
      </c>
      <c r="P271" s="41">
        <f t="shared" si="18"/>
        <v>40</v>
      </c>
      <c r="Q271" s="15">
        <v>0</v>
      </c>
      <c r="R271" s="41">
        <f t="shared" si="19"/>
        <v>40</v>
      </c>
      <c r="S271" s="80"/>
    </row>
    <row r="272" spans="1:19" ht="14.25" customHeight="1" x14ac:dyDescent="0.3">
      <c r="A272" t="s">
        <v>664</v>
      </c>
      <c r="B272" s="60" t="s">
        <v>665</v>
      </c>
      <c r="C272" t="s">
        <v>195</v>
      </c>
      <c r="D272" s="15">
        <v>46</v>
      </c>
      <c r="E272" s="15">
        <v>5</v>
      </c>
      <c r="F272" s="15">
        <v>0</v>
      </c>
      <c r="G272" s="15">
        <v>26</v>
      </c>
      <c r="H272" s="41">
        <f t="shared" si="16"/>
        <v>77</v>
      </c>
      <c r="I272" s="15">
        <v>0</v>
      </c>
      <c r="J272" s="41">
        <f t="shared" si="17"/>
        <v>77</v>
      </c>
      <c r="K272" s="80"/>
      <c r="L272" s="15">
        <v>24</v>
      </c>
      <c r="M272" s="15">
        <v>5</v>
      </c>
      <c r="N272" s="15">
        <v>0</v>
      </c>
      <c r="O272" s="15">
        <v>46</v>
      </c>
      <c r="P272" s="41">
        <f t="shared" si="18"/>
        <v>75</v>
      </c>
      <c r="Q272" s="15">
        <v>4</v>
      </c>
      <c r="R272" s="41">
        <f t="shared" si="19"/>
        <v>79</v>
      </c>
      <c r="S272" s="80"/>
    </row>
    <row r="273" spans="1:19" ht="14.25" customHeight="1" x14ac:dyDescent="0.3">
      <c r="A273" t="s">
        <v>666</v>
      </c>
      <c r="B273" s="60" t="s">
        <v>667</v>
      </c>
      <c r="C273" t="s">
        <v>195</v>
      </c>
      <c r="D273" s="15">
        <v>30</v>
      </c>
      <c r="E273" s="15">
        <v>0</v>
      </c>
      <c r="F273" s="15">
        <v>0</v>
      </c>
      <c r="G273" s="15">
        <v>109</v>
      </c>
      <c r="H273" s="41">
        <f t="shared" si="16"/>
        <v>139</v>
      </c>
      <c r="I273" s="15">
        <v>0</v>
      </c>
      <c r="J273" s="41">
        <f t="shared" si="17"/>
        <v>139</v>
      </c>
      <c r="K273" s="80"/>
      <c r="L273" s="15">
        <v>52</v>
      </c>
      <c r="M273" s="15">
        <v>0</v>
      </c>
      <c r="N273" s="15">
        <v>0</v>
      </c>
      <c r="O273" s="15">
        <v>38</v>
      </c>
      <c r="P273" s="41">
        <f t="shared" si="18"/>
        <v>90</v>
      </c>
      <c r="Q273" s="15">
        <v>0</v>
      </c>
      <c r="R273" s="41">
        <f t="shared" si="19"/>
        <v>90</v>
      </c>
      <c r="S273" s="80"/>
    </row>
    <row r="274" spans="1:19" ht="14.25" customHeight="1" x14ac:dyDescent="0.3">
      <c r="A274" t="s">
        <v>794</v>
      </c>
      <c r="B274" s="60" t="s">
        <v>795</v>
      </c>
      <c r="C274" t="s">
        <v>201</v>
      </c>
      <c r="D274" s="15">
        <v>14</v>
      </c>
      <c r="E274" s="15">
        <v>0</v>
      </c>
      <c r="F274" s="15">
        <v>0</v>
      </c>
      <c r="G274" s="15">
        <v>51</v>
      </c>
      <c r="H274" s="41">
        <f t="shared" si="16"/>
        <v>65</v>
      </c>
      <c r="I274" s="15">
        <v>0</v>
      </c>
      <c r="J274" s="41">
        <f t="shared" si="17"/>
        <v>65</v>
      </c>
      <c r="K274" s="80"/>
      <c r="L274" s="15">
        <v>18</v>
      </c>
      <c r="M274" s="15">
        <v>0</v>
      </c>
      <c r="N274" s="15">
        <v>0</v>
      </c>
      <c r="O274" s="15">
        <v>51</v>
      </c>
      <c r="P274" s="41">
        <f t="shared" si="18"/>
        <v>69</v>
      </c>
      <c r="Q274" s="15">
        <v>20</v>
      </c>
      <c r="R274" s="41">
        <f t="shared" si="19"/>
        <v>89</v>
      </c>
      <c r="S274" s="80"/>
    </row>
    <row r="275" spans="1:19" ht="14.25" customHeight="1" x14ac:dyDescent="0.3">
      <c r="A275" t="s">
        <v>668</v>
      </c>
      <c r="B275" s="60" t="s">
        <v>669</v>
      </c>
      <c r="C275" t="s">
        <v>212</v>
      </c>
      <c r="D275" s="15">
        <v>0</v>
      </c>
      <c r="E275" s="15">
        <v>0</v>
      </c>
      <c r="F275" s="15">
        <v>0</v>
      </c>
      <c r="G275" s="15">
        <v>39</v>
      </c>
      <c r="H275" s="41">
        <f t="shared" si="16"/>
        <v>39</v>
      </c>
      <c r="I275" s="15">
        <v>0</v>
      </c>
      <c r="J275" s="41">
        <f t="shared" si="17"/>
        <v>39</v>
      </c>
      <c r="K275" s="80"/>
      <c r="L275" s="15">
        <v>34</v>
      </c>
      <c r="M275" s="15">
        <v>0</v>
      </c>
      <c r="N275" s="15">
        <v>0</v>
      </c>
      <c r="O275" s="15">
        <v>54</v>
      </c>
      <c r="P275" s="41">
        <f t="shared" si="18"/>
        <v>88</v>
      </c>
      <c r="Q275" s="15">
        <v>0</v>
      </c>
      <c r="R275" s="41">
        <f t="shared" si="19"/>
        <v>88</v>
      </c>
      <c r="S275" s="80"/>
    </row>
    <row r="276" spans="1:19" ht="14.25" customHeight="1" x14ac:dyDescent="0.3">
      <c r="A276" t="s">
        <v>670</v>
      </c>
      <c r="B276" s="60" t="s">
        <v>671</v>
      </c>
      <c r="C276" t="s">
        <v>195</v>
      </c>
      <c r="D276" s="15">
        <v>0</v>
      </c>
      <c r="E276" s="15">
        <v>4</v>
      </c>
      <c r="F276" s="15">
        <v>0</v>
      </c>
      <c r="G276" s="15">
        <v>2</v>
      </c>
      <c r="H276" s="41">
        <f t="shared" si="16"/>
        <v>6</v>
      </c>
      <c r="I276" s="15">
        <v>0</v>
      </c>
      <c r="J276" s="41">
        <f t="shared" si="17"/>
        <v>6</v>
      </c>
      <c r="K276" s="80"/>
      <c r="L276" s="15">
        <v>16</v>
      </c>
      <c r="M276" s="15">
        <v>0</v>
      </c>
      <c r="N276" s="15">
        <v>0</v>
      </c>
      <c r="O276" s="15">
        <v>4</v>
      </c>
      <c r="P276" s="41">
        <f t="shared" si="18"/>
        <v>20</v>
      </c>
      <c r="Q276" s="15">
        <v>0</v>
      </c>
      <c r="R276" s="41">
        <f t="shared" si="19"/>
        <v>20</v>
      </c>
      <c r="S276" s="80"/>
    </row>
    <row r="277" spans="1:19" ht="14.25" customHeight="1" x14ac:dyDescent="0.3">
      <c r="A277" t="s">
        <v>672</v>
      </c>
      <c r="B277" s="60" t="s">
        <v>673</v>
      </c>
      <c r="C277" t="s">
        <v>243</v>
      </c>
      <c r="D277" s="15">
        <v>11</v>
      </c>
      <c r="E277" s="15">
        <v>0</v>
      </c>
      <c r="F277" s="15">
        <v>0</v>
      </c>
      <c r="G277" s="15">
        <v>2</v>
      </c>
      <c r="H277" s="41">
        <f t="shared" si="16"/>
        <v>13</v>
      </c>
      <c r="I277" s="15">
        <v>0</v>
      </c>
      <c r="J277" s="41">
        <f t="shared" si="17"/>
        <v>13</v>
      </c>
      <c r="K277" s="80"/>
      <c r="L277" s="15">
        <v>27</v>
      </c>
      <c r="M277" s="15">
        <v>0</v>
      </c>
      <c r="N277" s="15">
        <v>0</v>
      </c>
      <c r="O277" s="15">
        <v>2</v>
      </c>
      <c r="P277" s="41">
        <f t="shared" si="18"/>
        <v>29</v>
      </c>
      <c r="Q277" s="15">
        <v>0</v>
      </c>
      <c r="R277" s="41">
        <f t="shared" si="19"/>
        <v>29</v>
      </c>
      <c r="S277" s="80"/>
    </row>
    <row r="278" spans="1:19" ht="14.25" customHeight="1" x14ac:dyDescent="0.3">
      <c r="A278" t="s">
        <v>845</v>
      </c>
      <c r="B278" s="60" t="s">
        <v>846</v>
      </c>
      <c r="C278" t="s">
        <v>243</v>
      </c>
      <c r="D278" s="15">
        <v>28</v>
      </c>
      <c r="E278" s="15">
        <v>19</v>
      </c>
      <c r="F278" s="15">
        <v>0</v>
      </c>
      <c r="G278" s="15">
        <v>19</v>
      </c>
      <c r="H278" s="41">
        <f t="shared" si="16"/>
        <v>66</v>
      </c>
      <c r="I278" s="15">
        <v>0</v>
      </c>
      <c r="J278" s="41">
        <f t="shared" si="17"/>
        <v>66</v>
      </c>
      <c r="K278" s="80"/>
      <c r="L278" s="15">
        <v>43</v>
      </c>
      <c r="M278" s="15">
        <v>0</v>
      </c>
      <c r="N278" s="15">
        <v>0</v>
      </c>
      <c r="O278" s="15">
        <v>0</v>
      </c>
      <c r="P278" s="41">
        <f t="shared" si="18"/>
        <v>43</v>
      </c>
      <c r="Q278" s="15">
        <v>0</v>
      </c>
      <c r="R278" s="41">
        <f t="shared" si="19"/>
        <v>43</v>
      </c>
      <c r="S278" s="80"/>
    </row>
    <row r="279" spans="1:19" ht="14.25" customHeight="1" x14ac:dyDescent="0.3">
      <c r="A279" t="s">
        <v>674</v>
      </c>
      <c r="B279" s="60" t="s">
        <v>675</v>
      </c>
      <c r="C279" t="s">
        <v>198</v>
      </c>
      <c r="D279" s="15">
        <v>74</v>
      </c>
      <c r="E279" s="15">
        <v>0</v>
      </c>
      <c r="F279" s="15">
        <v>0</v>
      </c>
      <c r="G279" s="15">
        <v>49</v>
      </c>
      <c r="H279" s="41">
        <f t="shared" si="16"/>
        <v>123</v>
      </c>
      <c r="I279" s="15">
        <v>115</v>
      </c>
      <c r="J279" s="41">
        <f t="shared" si="17"/>
        <v>238</v>
      </c>
      <c r="K279" s="80"/>
      <c r="L279" s="15">
        <v>0</v>
      </c>
      <c r="M279" s="15">
        <v>0</v>
      </c>
      <c r="N279" s="15">
        <v>0</v>
      </c>
      <c r="O279" s="15">
        <v>15</v>
      </c>
      <c r="P279" s="41">
        <f t="shared" si="18"/>
        <v>15</v>
      </c>
      <c r="Q279" s="15">
        <v>51</v>
      </c>
      <c r="R279" s="41">
        <f t="shared" si="19"/>
        <v>66</v>
      </c>
      <c r="S279" s="80"/>
    </row>
    <row r="280" spans="1:19" ht="14.25" customHeight="1" x14ac:dyDescent="0.3">
      <c r="A280" t="s">
        <v>676</v>
      </c>
      <c r="B280" s="60" t="s">
        <v>677</v>
      </c>
      <c r="C280" t="s">
        <v>201</v>
      </c>
      <c r="D280" s="15">
        <v>61</v>
      </c>
      <c r="E280" s="15">
        <v>0</v>
      </c>
      <c r="F280" s="15">
        <v>0</v>
      </c>
      <c r="G280" s="15">
        <v>13</v>
      </c>
      <c r="H280" s="41">
        <f t="shared" si="16"/>
        <v>74</v>
      </c>
      <c r="I280" s="15">
        <v>0</v>
      </c>
      <c r="J280" s="41">
        <f t="shared" si="17"/>
        <v>74</v>
      </c>
      <c r="K280" s="80"/>
      <c r="L280" s="15">
        <v>22</v>
      </c>
      <c r="M280" s="15">
        <v>0</v>
      </c>
      <c r="N280" s="15">
        <v>0</v>
      </c>
      <c r="O280" s="15">
        <v>9</v>
      </c>
      <c r="P280" s="41">
        <f t="shared" si="18"/>
        <v>31</v>
      </c>
      <c r="Q280" s="15">
        <v>0</v>
      </c>
      <c r="R280" s="41">
        <f t="shared" si="19"/>
        <v>31</v>
      </c>
      <c r="S280" s="80"/>
    </row>
    <row r="281" spans="1:19" ht="14.25" customHeight="1" x14ac:dyDescent="0.3">
      <c r="A281" t="s">
        <v>680</v>
      </c>
      <c r="B281" s="60" t="s">
        <v>681</v>
      </c>
      <c r="C281" t="s">
        <v>195</v>
      </c>
      <c r="D281" s="15">
        <v>88</v>
      </c>
      <c r="E281" s="15">
        <v>0</v>
      </c>
      <c r="F281" s="15">
        <v>0</v>
      </c>
      <c r="G281" s="15">
        <v>53</v>
      </c>
      <c r="H281" s="41">
        <f t="shared" si="16"/>
        <v>141</v>
      </c>
      <c r="I281" s="15">
        <v>0</v>
      </c>
      <c r="J281" s="41">
        <f t="shared" si="17"/>
        <v>141</v>
      </c>
      <c r="K281" s="80"/>
      <c r="L281" s="15">
        <v>88</v>
      </c>
      <c r="M281" s="15">
        <v>5</v>
      </c>
      <c r="N281" s="15">
        <v>0</v>
      </c>
      <c r="O281" s="15">
        <v>15</v>
      </c>
      <c r="P281" s="41">
        <f t="shared" si="18"/>
        <v>108</v>
      </c>
      <c r="Q281" s="15">
        <v>0</v>
      </c>
      <c r="R281" s="41">
        <f t="shared" si="19"/>
        <v>108</v>
      </c>
      <c r="S281" s="80"/>
    </row>
    <row r="282" spans="1:19" ht="14.25" customHeight="1" x14ac:dyDescent="0.3">
      <c r="A282" t="s">
        <v>847</v>
      </c>
      <c r="B282" s="60" t="s">
        <v>848</v>
      </c>
      <c r="C282" t="s">
        <v>243</v>
      </c>
      <c r="D282" s="15">
        <v>6</v>
      </c>
      <c r="E282" s="15">
        <v>0</v>
      </c>
      <c r="F282" s="15">
        <v>0</v>
      </c>
      <c r="G282" s="15">
        <v>6</v>
      </c>
      <c r="H282" s="41">
        <f t="shared" si="16"/>
        <v>12</v>
      </c>
      <c r="I282" s="15">
        <v>0</v>
      </c>
      <c r="J282" s="41">
        <f t="shared" si="17"/>
        <v>12</v>
      </c>
      <c r="K282" s="80"/>
      <c r="L282" s="15">
        <v>0</v>
      </c>
      <c r="M282" s="15">
        <v>0</v>
      </c>
      <c r="N282" s="15">
        <v>0</v>
      </c>
      <c r="O282" s="15">
        <v>2</v>
      </c>
      <c r="P282" s="41">
        <f t="shared" si="18"/>
        <v>2</v>
      </c>
      <c r="Q282" s="15">
        <v>0</v>
      </c>
      <c r="R282" s="41">
        <f t="shared" si="19"/>
        <v>2</v>
      </c>
      <c r="S282" s="80"/>
    </row>
    <row r="283" spans="1:19" ht="14.25" customHeight="1" x14ac:dyDescent="0.3">
      <c r="A283" t="s">
        <v>849</v>
      </c>
      <c r="B283" s="60" t="s">
        <v>850</v>
      </c>
      <c r="C283" t="s">
        <v>243</v>
      </c>
      <c r="D283" s="15">
        <v>0</v>
      </c>
      <c r="E283" s="15">
        <v>0</v>
      </c>
      <c r="F283" s="15">
        <v>0</v>
      </c>
      <c r="G283" s="15">
        <v>0</v>
      </c>
      <c r="H283" s="41">
        <f t="shared" si="16"/>
        <v>0</v>
      </c>
      <c r="I283" s="15">
        <v>3</v>
      </c>
      <c r="J283" s="41">
        <f t="shared" si="17"/>
        <v>3</v>
      </c>
      <c r="K283" s="80"/>
      <c r="L283" s="15">
        <v>0</v>
      </c>
      <c r="M283" s="15">
        <v>0</v>
      </c>
      <c r="N283" s="15">
        <v>0</v>
      </c>
      <c r="O283" s="15">
        <v>22</v>
      </c>
      <c r="P283" s="41">
        <f t="shared" si="18"/>
        <v>22</v>
      </c>
      <c r="Q283" s="15">
        <v>32</v>
      </c>
      <c r="R283" s="41">
        <f t="shared" si="19"/>
        <v>54</v>
      </c>
      <c r="S283" s="80"/>
    </row>
    <row r="284" spans="1:19" ht="14.25" customHeight="1" x14ac:dyDescent="0.3">
      <c r="A284" t="s">
        <v>684</v>
      </c>
      <c r="B284" s="60" t="s">
        <v>685</v>
      </c>
      <c r="C284" t="s">
        <v>198</v>
      </c>
      <c r="D284" s="15">
        <v>182</v>
      </c>
      <c r="E284" s="15">
        <v>0</v>
      </c>
      <c r="F284" s="15">
        <v>0</v>
      </c>
      <c r="G284" s="15">
        <v>78</v>
      </c>
      <c r="H284" s="41">
        <f t="shared" si="16"/>
        <v>260</v>
      </c>
      <c r="I284" s="15">
        <v>298</v>
      </c>
      <c r="J284" s="41">
        <f t="shared" si="17"/>
        <v>558</v>
      </c>
      <c r="K284" s="80"/>
      <c r="L284" s="15">
        <v>95</v>
      </c>
      <c r="M284" s="15">
        <v>32</v>
      </c>
      <c r="N284" s="15">
        <v>0</v>
      </c>
      <c r="O284" s="15">
        <v>71</v>
      </c>
      <c r="P284" s="41">
        <f t="shared" si="18"/>
        <v>198</v>
      </c>
      <c r="Q284" s="15">
        <v>89</v>
      </c>
      <c r="R284" s="41">
        <f t="shared" si="19"/>
        <v>287</v>
      </c>
      <c r="S284" s="80"/>
    </row>
    <row r="285" spans="1:19" ht="14.25" customHeight="1" x14ac:dyDescent="0.3">
      <c r="A285" t="s">
        <v>686</v>
      </c>
      <c r="B285" s="60" t="s">
        <v>687</v>
      </c>
      <c r="C285" t="s">
        <v>243</v>
      </c>
      <c r="D285" s="15">
        <v>319</v>
      </c>
      <c r="E285" s="15">
        <v>0</v>
      </c>
      <c r="F285" s="15">
        <v>0</v>
      </c>
      <c r="G285" s="15">
        <v>133</v>
      </c>
      <c r="H285" s="41">
        <f t="shared" si="16"/>
        <v>452</v>
      </c>
      <c r="I285" s="15">
        <v>49</v>
      </c>
      <c r="J285" s="41">
        <f t="shared" si="17"/>
        <v>501</v>
      </c>
      <c r="K285" s="80"/>
      <c r="L285" s="15">
        <v>319</v>
      </c>
      <c r="M285" s="15">
        <v>0</v>
      </c>
      <c r="N285" s="15">
        <v>0</v>
      </c>
      <c r="O285" s="15">
        <v>68</v>
      </c>
      <c r="P285" s="41">
        <f t="shared" si="18"/>
        <v>387</v>
      </c>
      <c r="Q285" s="15">
        <v>0</v>
      </c>
      <c r="R285" s="41">
        <f t="shared" si="19"/>
        <v>387</v>
      </c>
      <c r="S285" s="80"/>
    </row>
    <row r="286" spans="1:19" ht="14.25" customHeight="1" x14ac:dyDescent="0.3">
      <c r="A286" t="s">
        <v>688</v>
      </c>
      <c r="B286" s="60" t="s">
        <v>689</v>
      </c>
      <c r="C286" t="s">
        <v>195</v>
      </c>
      <c r="D286" s="15">
        <v>29</v>
      </c>
      <c r="E286" s="15">
        <v>13</v>
      </c>
      <c r="F286" s="15">
        <v>0</v>
      </c>
      <c r="G286" s="15">
        <v>6</v>
      </c>
      <c r="H286" s="41">
        <f t="shared" si="16"/>
        <v>48</v>
      </c>
      <c r="I286" s="15">
        <v>8</v>
      </c>
      <c r="J286" s="41">
        <f t="shared" si="17"/>
        <v>56</v>
      </c>
      <c r="K286" s="80"/>
      <c r="L286" s="15">
        <v>173</v>
      </c>
      <c r="M286" s="15">
        <v>0</v>
      </c>
      <c r="N286" s="15">
        <v>0</v>
      </c>
      <c r="O286" s="15">
        <v>33</v>
      </c>
      <c r="P286" s="41">
        <f t="shared" si="18"/>
        <v>206</v>
      </c>
      <c r="Q286" s="15">
        <v>46</v>
      </c>
      <c r="R286" s="41">
        <f t="shared" si="19"/>
        <v>252</v>
      </c>
      <c r="S286" s="80"/>
    </row>
    <row r="287" spans="1:19" ht="14.25" customHeight="1" x14ac:dyDescent="0.3">
      <c r="A287" t="s">
        <v>690</v>
      </c>
      <c r="B287" s="60" t="s">
        <v>691</v>
      </c>
      <c r="C287" t="s">
        <v>195</v>
      </c>
      <c r="D287" s="15">
        <v>26</v>
      </c>
      <c r="E287" s="15">
        <v>0</v>
      </c>
      <c r="F287" s="15">
        <v>0</v>
      </c>
      <c r="G287" s="15">
        <v>39</v>
      </c>
      <c r="H287" s="41">
        <f t="shared" si="16"/>
        <v>65</v>
      </c>
      <c r="I287" s="15">
        <v>0</v>
      </c>
      <c r="J287" s="41">
        <f t="shared" si="17"/>
        <v>65</v>
      </c>
      <c r="K287" s="80"/>
      <c r="L287" s="15">
        <v>30</v>
      </c>
      <c r="M287" s="15">
        <v>0</v>
      </c>
      <c r="N287" s="15">
        <v>0</v>
      </c>
      <c r="O287" s="15">
        <v>43</v>
      </c>
      <c r="P287" s="41">
        <f t="shared" si="18"/>
        <v>73</v>
      </c>
      <c r="Q287" s="15">
        <v>0</v>
      </c>
      <c r="R287" s="41">
        <f t="shared" si="19"/>
        <v>73</v>
      </c>
      <c r="S287" s="80"/>
    </row>
    <row r="288" spans="1:19" ht="14.25" customHeight="1" x14ac:dyDescent="0.3">
      <c r="A288" t="s">
        <v>692</v>
      </c>
      <c r="B288" s="60" t="s">
        <v>693</v>
      </c>
      <c r="C288" t="s">
        <v>198</v>
      </c>
      <c r="D288" s="15">
        <v>282</v>
      </c>
      <c r="E288" s="15">
        <v>0</v>
      </c>
      <c r="F288" s="15">
        <v>0</v>
      </c>
      <c r="G288" s="15">
        <v>74</v>
      </c>
      <c r="H288" s="41">
        <f t="shared" si="16"/>
        <v>356</v>
      </c>
      <c r="I288" s="15">
        <v>6</v>
      </c>
      <c r="J288" s="41">
        <f t="shared" si="17"/>
        <v>362</v>
      </c>
      <c r="K288" s="80"/>
      <c r="L288" s="15">
        <v>49</v>
      </c>
      <c r="M288" s="15">
        <v>0</v>
      </c>
      <c r="N288" s="15">
        <v>0</v>
      </c>
      <c r="O288" s="15">
        <v>69</v>
      </c>
      <c r="P288" s="41">
        <f t="shared" si="18"/>
        <v>118</v>
      </c>
      <c r="Q288" s="15">
        <v>71</v>
      </c>
      <c r="R288" s="41">
        <f t="shared" si="19"/>
        <v>189</v>
      </c>
      <c r="S288" s="80"/>
    </row>
    <row r="289" spans="1:22" ht="14.25" customHeight="1" x14ac:dyDescent="0.3">
      <c r="A289" t="s">
        <v>796</v>
      </c>
      <c r="B289" s="60" t="s">
        <v>797</v>
      </c>
      <c r="C289" t="s">
        <v>195</v>
      </c>
      <c r="D289" s="15">
        <v>0</v>
      </c>
      <c r="E289" s="15">
        <v>0</v>
      </c>
      <c r="F289" s="15">
        <v>0</v>
      </c>
      <c r="G289" s="15">
        <v>0</v>
      </c>
      <c r="H289" s="41">
        <f t="shared" si="16"/>
        <v>0</v>
      </c>
      <c r="I289" s="15">
        <v>0</v>
      </c>
      <c r="J289" s="41">
        <f t="shared" si="17"/>
        <v>0</v>
      </c>
      <c r="K289" s="80"/>
      <c r="L289" s="15">
        <v>25</v>
      </c>
      <c r="M289" s="15">
        <v>0</v>
      </c>
      <c r="N289" s="15">
        <v>0</v>
      </c>
      <c r="O289" s="15">
        <v>0</v>
      </c>
      <c r="P289" s="41">
        <f t="shared" si="18"/>
        <v>25</v>
      </c>
      <c r="Q289" s="15">
        <v>0</v>
      </c>
      <c r="R289" s="41">
        <f t="shared" si="19"/>
        <v>25</v>
      </c>
      <c r="S289" s="80"/>
    </row>
    <row r="290" spans="1:22" ht="14.25" customHeight="1" x14ac:dyDescent="0.3">
      <c r="A290" t="s">
        <v>694</v>
      </c>
      <c r="B290" s="60" t="s">
        <v>695</v>
      </c>
      <c r="C290" t="s">
        <v>195</v>
      </c>
      <c r="D290" s="15">
        <v>2</v>
      </c>
      <c r="E290" s="15">
        <v>22</v>
      </c>
      <c r="F290" s="15">
        <v>0</v>
      </c>
      <c r="G290" s="15">
        <v>20</v>
      </c>
      <c r="H290" s="41">
        <f t="shared" si="16"/>
        <v>44</v>
      </c>
      <c r="I290" s="15">
        <v>0</v>
      </c>
      <c r="J290" s="41">
        <f t="shared" si="17"/>
        <v>44</v>
      </c>
      <c r="K290" s="80"/>
      <c r="L290" s="15">
        <v>10</v>
      </c>
      <c r="M290" s="15">
        <v>14</v>
      </c>
      <c r="N290" s="15">
        <v>0</v>
      </c>
      <c r="O290" s="15">
        <v>90</v>
      </c>
      <c r="P290" s="41">
        <f t="shared" si="18"/>
        <v>114</v>
      </c>
      <c r="Q290" s="15">
        <v>0</v>
      </c>
      <c r="R290" s="41">
        <f t="shared" si="19"/>
        <v>114</v>
      </c>
      <c r="S290" s="80"/>
    </row>
    <row r="291" spans="1:22" ht="14.25" customHeight="1" x14ac:dyDescent="0.3">
      <c r="A291" t="s">
        <v>696</v>
      </c>
      <c r="B291" s="60" t="s">
        <v>697</v>
      </c>
      <c r="C291" t="s">
        <v>228</v>
      </c>
      <c r="D291" s="15">
        <v>297</v>
      </c>
      <c r="E291" s="15">
        <v>4</v>
      </c>
      <c r="F291" s="15">
        <v>0</v>
      </c>
      <c r="G291" s="15">
        <v>20</v>
      </c>
      <c r="H291" s="41">
        <f t="shared" si="16"/>
        <v>321</v>
      </c>
      <c r="I291" s="15">
        <v>554</v>
      </c>
      <c r="J291" s="41">
        <f t="shared" si="17"/>
        <v>875</v>
      </c>
      <c r="K291" s="80"/>
      <c r="L291" s="15">
        <v>76</v>
      </c>
      <c r="M291" s="15">
        <v>4</v>
      </c>
      <c r="N291" s="15">
        <v>0</v>
      </c>
      <c r="O291" s="15">
        <v>5</v>
      </c>
      <c r="P291" s="41">
        <f t="shared" si="18"/>
        <v>85</v>
      </c>
      <c r="Q291" s="15">
        <v>5</v>
      </c>
      <c r="R291" s="41">
        <f t="shared" si="19"/>
        <v>90</v>
      </c>
      <c r="S291" s="80"/>
    </row>
    <row r="292" spans="1:22" ht="14.25" customHeight="1" x14ac:dyDescent="0.3">
      <c r="A292" t="s">
        <v>698</v>
      </c>
      <c r="B292" s="60" t="s">
        <v>699</v>
      </c>
      <c r="C292" t="s">
        <v>228</v>
      </c>
      <c r="D292" s="15">
        <v>8</v>
      </c>
      <c r="E292" s="15">
        <v>5</v>
      </c>
      <c r="F292" s="15">
        <v>0</v>
      </c>
      <c r="G292" s="15">
        <v>10</v>
      </c>
      <c r="H292" s="41">
        <f t="shared" si="16"/>
        <v>23</v>
      </c>
      <c r="I292" s="15">
        <v>29</v>
      </c>
      <c r="J292" s="41">
        <f t="shared" si="17"/>
        <v>52</v>
      </c>
      <c r="K292" s="80"/>
      <c r="L292" s="15">
        <v>53</v>
      </c>
      <c r="M292" s="15">
        <v>1</v>
      </c>
      <c r="N292" s="15">
        <v>0</v>
      </c>
      <c r="O292" s="15">
        <v>20</v>
      </c>
      <c r="P292" s="41">
        <f t="shared" si="18"/>
        <v>74</v>
      </c>
      <c r="Q292" s="15">
        <v>14</v>
      </c>
      <c r="R292" s="41">
        <f t="shared" si="19"/>
        <v>88</v>
      </c>
      <c r="S292" s="80"/>
    </row>
    <row r="293" spans="1:22" ht="14.25" customHeight="1" x14ac:dyDescent="0.3">
      <c r="A293" t="s">
        <v>798</v>
      </c>
      <c r="B293" s="60" t="s">
        <v>799</v>
      </c>
      <c r="C293" t="s">
        <v>195</v>
      </c>
      <c r="D293" s="15">
        <v>25</v>
      </c>
      <c r="E293" s="15">
        <v>14</v>
      </c>
      <c r="F293" s="15">
        <v>0</v>
      </c>
      <c r="G293" s="15">
        <v>22</v>
      </c>
      <c r="H293" s="41">
        <f t="shared" si="16"/>
        <v>61</v>
      </c>
      <c r="I293" s="15">
        <v>0</v>
      </c>
      <c r="J293" s="41">
        <f t="shared" si="17"/>
        <v>61</v>
      </c>
      <c r="K293" s="80"/>
      <c r="L293" s="15">
        <v>23</v>
      </c>
      <c r="M293" s="15">
        <v>0</v>
      </c>
      <c r="N293" s="15">
        <v>0</v>
      </c>
      <c r="O293" s="15">
        <v>42</v>
      </c>
      <c r="P293" s="41">
        <f t="shared" si="18"/>
        <v>65</v>
      </c>
      <c r="Q293" s="15">
        <v>0</v>
      </c>
      <c r="R293" s="41">
        <f t="shared" si="19"/>
        <v>65</v>
      </c>
      <c r="S293" s="80"/>
    </row>
    <row r="294" spans="1:22" ht="14.25" customHeight="1" x14ac:dyDescent="0.3">
      <c r="A294" t="s">
        <v>700</v>
      </c>
      <c r="B294" s="60" t="s">
        <v>701</v>
      </c>
      <c r="C294" t="s">
        <v>228</v>
      </c>
      <c r="D294" s="15">
        <v>63</v>
      </c>
      <c r="E294" s="15">
        <v>6</v>
      </c>
      <c r="F294" s="15">
        <v>0</v>
      </c>
      <c r="G294" s="15">
        <v>19</v>
      </c>
      <c r="H294" s="41">
        <f t="shared" si="16"/>
        <v>88</v>
      </c>
      <c r="I294" s="15">
        <v>0</v>
      </c>
      <c r="J294" s="41">
        <f t="shared" si="17"/>
        <v>88</v>
      </c>
      <c r="K294" s="80"/>
      <c r="L294" s="15">
        <v>65</v>
      </c>
      <c r="M294" s="15">
        <v>1</v>
      </c>
      <c r="N294" s="15">
        <v>0</v>
      </c>
      <c r="O294" s="15">
        <v>34</v>
      </c>
      <c r="P294" s="41">
        <f t="shared" si="18"/>
        <v>100</v>
      </c>
      <c r="Q294" s="15">
        <v>0</v>
      </c>
      <c r="R294" s="41">
        <f t="shared" si="19"/>
        <v>100</v>
      </c>
      <c r="S294" s="80"/>
    </row>
    <row r="295" spans="1:22" ht="14.25" customHeight="1" x14ac:dyDescent="0.3">
      <c r="A295" t="s">
        <v>819</v>
      </c>
      <c r="B295" s="60" t="s">
        <v>820</v>
      </c>
      <c r="C295" t="s">
        <v>195</v>
      </c>
      <c r="D295" s="15">
        <v>121</v>
      </c>
      <c r="E295" s="15">
        <v>0</v>
      </c>
      <c r="F295" s="15">
        <v>0</v>
      </c>
      <c r="G295" s="15">
        <v>2</v>
      </c>
      <c r="H295" s="41">
        <f t="shared" si="16"/>
        <v>123</v>
      </c>
      <c r="I295" s="15">
        <v>0</v>
      </c>
      <c r="J295" s="41">
        <f t="shared" si="17"/>
        <v>123</v>
      </c>
      <c r="K295" s="80"/>
      <c r="L295" s="15">
        <v>29</v>
      </c>
      <c r="M295" s="15">
        <v>0</v>
      </c>
      <c r="N295" s="15">
        <v>0</v>
      </c>
      <c r="O295" s="15">
        <v>9</v>
      </c>
      <c r="P295" s="41">
        <f t="shared" si="18"/>
        <v>38</v>
      </c>
      <c r="Q295" s="15">
        <v>0</v>
      </c>
      <c r="R295" s="41">
        <f t="shared" si="19"/>
        <v>38</v>
      </c>
      <c r="S295" s="80"/>
    </row>
    <row r="296" spans="1:22" ht="14.25" customHeight="1" x14ac:dyDescent="0.3">
      <c r="A296" t="s">
        <v>702</v>
      </c>
      <c r="B296" s="60" t="s">
        <v>703</v>
      </c>
      <c r="C296" t="s">
        <v>198</v>
      </c>
      <c r="D296" s="15">
        <v>88</v>
      </c>
      <c r="E296" s="15">
        <v>0</v>
      </c>
      <c r="F296" s="15">
        <v>0</v>
      </c>
      <c r="G296" s="15">
        <v>26</v>
      </c>
      <c r="H296" s="41">
        <f t="shared" si="16"/>
        <v>114</v>
      </c>
      <c r="I296" s="15">
        <v>0</v>
      </c>
      <c r="J296" s="41">
        <f t="shared" si="17"/>
        <v>114</v>
      </c>
      <c r="K296" s="80"/>
      <c r="L296" s="15">
        <v>20</v>
      </c>
      <c r="M296" s="15">
        <v>0</v>
      </c>
      <c r="N296" s="15">
        <v>0</v>
      </c>
      <c r="O296" s="15">
        <v>26</v>
      </c>
      <c r="P296" s="41">
        <f t="shared" si="18"/>
        <v>46</v>
      </c>
      <c r="Q296" s="15">
        <v>0</v>
      </c>
      <c r="R296" s="41">
        <f t="shared" si="19"/>
        <v>46</v>
      </c>
      <c r="S296" s="80"/>
    </row>
    <row r="297" spans="1:22" ht="14.25" customHeight="1" x14ac:dyDescent="0.3">
      <c r="A297" t="s">
        <v>704</v>
      </c>
      <c r="B297" s="60" t="s">
        <v>705</v>
      </c>
      <c r="C297" t="s">
        <v>228</v>
      </c>
      <c r="D297" s="15">
        <v>18</v>
      </c>
      <c r="E297" s="15">
        <v>0</v>
      </c>
      <c r="F297" s="15">
        <v>0</v>
      </c>
      <c r="G297" s="15">
        <v>34</v>
      </c>
      <c r="H297" s="41">
        <f t="shared" si="16"/>
        <v>52</v>
      </c>
      <c r="I297" s="15">
        <v>0</v>
      </c>
      <c r="J297" s="41">
        <f t="shared" si="17"/>
        <v>52</v>
      </c>
      <c r="K297" s="80"/>
      <c r="L297" s="15">
        <v>31</v>
      </c>
      <c r="M297" s="15">
        <v>0</v>
      </c>
      <c r="N297" s="15">
        <v>0</v>
      </c>
      <c r="O297" s="15">
        <v>68</v>
      </c>
      <c r="P297" s="41">
        <f t="shared" si="18"/>
        <v>99</v>
      </c>
      <c r="Q297" s="15">
        <v>0</v>
      </c>
      <c r="R297" s="41">
        <f t="shared" si="19"/>
        <v>99</v>
      </c>
      <c r="S297" s="80"/>
    </row>
    <row r="298" spans="1:22" ht="14.25" customHeight="1" x14ac:dyDescent="0.3">
      <c r="A298" t="s">
        <v>706</v>
      </c>
      <c r="B298" s="60" t="s">
        <v>707</v>
      </c>
      <c r="C298" t="s">
        <v>215</v>
      </c>
      <c r="D298" s="15">
        <v>0</v>
      </c>
      <c r="E298" s="15">
        <v>1</v>
      </c>
      <c r="F298" s="15">
        <v>0</v>
      </c>
      <c r="G298" s="15">
        <v>8</v>
      </c>
      <c r="H298" s="41">
        <f t="shared" si="16"/>
        <v>9</v>
      </c>
      <c r="I298" s="15">
        <v>29</v>
      </c>
      <c r="J298" s="41">
        <f t="shared" si="17"/>
        <v>38</v>
      </c>
      <c r="K298" s="80"/>
      <c r="L298" s="15">
        <v>0</v>
      </c>
      <c r="M298" s="15">
        <v>26</v>
      </c>
      <c r="N298" s="15">
        <v>0</v>
      </c>
      <c r="O298" s="15">
        <v>20</v>
      </c>
      <c r="P298" s="41">
        <f t="shared" si="18"/>
        <v>46</v>
      </c>
      <c r="Q298" s="15">
        <v>0</v>
      </c>
      <c r="R298" s="41">
        <f t="shared" si="19"/>
        <v>46</v>
      </c>
      <c r="S298" s="80"/>
    </row>
    <row r="299" spans="1:22" ht="14.25" customHeight="1" x14ac:dyDescent="0.3">
      <c r="D299" s="74">
        <f t="shared" ref="D299:J299" si="20">SUM(D11:D298)</f>
        <v>17772</v>
      </c>
      <c r="E299" s="74">
        <f t="shared" si="20"/>
        <v>1257</v>
      </c>
      <c r="F299" s="74">
        <f t="shared" si="20"/>
        <v>314</v>
      </c>
      <c r="G299" s="74">
        <f t="shared" si="20"/>
        <v>11294</v>
      </c>
      <c r="H299" s="74">
        <f t="shared" si="20"/>
        <v>30637</v>
      </c>
      <c r="I299" s="74">
        <f t="shared" si="20"/>
        <v>15066</v>
      </c>
      <c r="J299" s="74">
        <f t="shared" si="20"/>
        <v>45703</v>
      </c>
      <c r="K299" s="80"/>
      <c r="L299" s="74">
        <f t="shared" ref="L299:R299" si="21">SUM(L11:L298)</f>
        <v>18889</v>
      </c>
      <c r="M299" s="74">
        <f t="shared" si="21"/>
        <v>987</v>
      </c>
      <c r="N299" s="74">
        <f t="shared" si="21"/>
        <v>45</v>
      </c>
      <c r="O299" s="74">
        <f t="shared" si="21"/>
        <v>8784</v>
      </c>
      <c r="P299" s="74">
        <f t="shared" si="21"/>
        <v>28705</v>
      </c>
      <c r="Q299" s="74">
        <f t="shared" si="21"/>
        <v>10555</v>
      </c>
      <c r="R299" s="74">
        <f t="shared" si="21"/>
        <v>39260</v>
      </c>
      <c r="S299" s="80"/>
      <c r="V299"/>
    </row>
    <row r="300" spans="1:22" ht="14.25" customHeight="1" x14ac:dyDescent="0.3">
      <c r="D300" s="73"/>
      <c r="E300" s="73"/>
      <c r="F300" s="73"/>
      <c r="G300" s="73"/>
      <c r="H300" s="73"/>
      <c r="I300" s="73"/>
      <c r="J300" s="73"/>
      <c r="K300" s="80"/>
      <c r="L300" s="73"/>
      <c r="M300" s="73"/>
      <c r="N300" s="73"/>
      <c r="O300" s="73"/>
      <c r="P300" s="73"/>
      <c r="Q300" s="73"/>
      <c r="R300" s="73"/>
      <c r="S300" s="80"/>
    </row>
    <row r="301" spans="1:22" ht="14.25" customHeight="1" x14ac:dyDescent="0.3">
      <c r="A301" s="75" t="s">
        <v>708</v>
      </c>
      <c r="D301" s="73"/>
      <c r="E301" s="73"/>
      <c r="F301" s="73"/>
      <c r="G301" s="73"/>
      <c r="H301" s="73"/>
      <c r="I301" s="73"/>
      <c r="J301" s="73"/>
      <c r="K301" s="80"/>
      <c r="L301" s="73"/>
      <c r="M301" s="73"/>
      <c r="N301" s="73"/>
      <c r="O301" s="73"/>
      <c r="P301" s="73"/>
      <c r="Q301" s="73"/>
      <c r="R301" s="73"/>
      <c r="S301" s="80"/>
    </row>
    <row r="302" spans="1:22" ht="14.25" customHeight="1" x14ac:dyDescent="0.3">
      <c r="A302" t="s">
        <v>821</v>
      </c>
      <c r="B302" t="s">
        <v>822</v>
      </c>
      <c r="C302" t="s">
        <v>711</v>
      </c>
      <c r="D302" s="37" t="s">
        <v>52</v>
      </c>
      <c r="E302" s="15">
        <v>0</v>
      </c>
      <c r="F302" s="15">
        <v>0</v>
      </c>
      <c r="G302" s="15">
        <v>0</v>
      </c>
      <c r="H302" s="41">
        <f t="shared" ref="H302:H308" si="22">SUM(D302:G302)</f>
        <v>0</v>
      </c>
      <c r="I302" s="15">
        <v>0</v>
      </c>
      <c r="J302" s="41">
        <f t="shared" ref="J302:J308" si="23">I302+H302</f>
        <v>0</v>
      </c>
      <c r="K302" s="80"/>
      <c r="L302" s="37" t="s">
        <v>52</v>
      </c>
      <c r="M302" s="72">
        <v>0</v>
      </c>
      <c r="N302" s="72">
        <v>0</v>
      </c>
      <c r="O302" s="72">
        <v>0</v>
      </c>
      <c r="P302" s="73">
        <f t="shared" ref="P302:P308" si="24">SUM(L302:O302)</f>
        <v>0</v>
      </c>
      <c r="Q302" s="72">
        <v>52</v>
      </c>
      <c r="R302" s="73">
        <f t="shared" ref="R302:R308" si="25">SUM(P302:Q302)</f>
        <v>52</v>
      </c>
      <c r="S302" s="80"/>
    </row>
    <row r="303" spans="1:22" ht="14.25" customHeight="1" x14ac:dyDescent="0.3">
      <c r="A303" t="s">
        <v>802</v>
      </c>
      <c r="B303" t="s">
        <v>803</v>
      </c>
      <c r="C303" t="s">
        <v>711</v>
      </c>
      <c r="D303" s="37" t="s">
        <v>52</v>
      </c>
      <c r="E303" s="15">
        <v>0</v>
      </c>
      <c r="F303" s="15">
        <v>0</v>
      </c>
      <c r="G303" s="15">
        <v>0</v>
      </c>
      <c r="H303" s="41">
        <f t="shared" si="22"/>
        <v>0</v>
      </c>
      <c r="I303" s="15">
        <v>14</v>
      </c>
      <c r="J303" s="41">
        <f t="shared" si="23"/>
        <v>14</v>
      </c>
      <c r="K303" s="80"/>
      <c r="L303" s="37" t="s">
        <v>52</v>
      </c>
      <c r="M303" s="72">
        <v>0</v>
      </c>
      <c r="N303" s="72">
        <v>0</v>
      </c>
      <c r="O303" s="72">
        <v>0</v>
      </c>
      <c r="P303" s="73">
        <f t="shared" si="24"/>
        <v>0</v>
      </c>
      <c r="Q303" s="72">
        <v>0</v>
      </c>
      <c r="R303" s="73">
        <f t="shared" si="25"/>
        <v>0</v>
      </c>
      <c r="S303" s="80"/>
    </row>
    <row r="304" spans="1:22" ht="14.25" customHeight="1" x14ac:dyDescent="0.3">
      <c r="A304" t="s">
        <v>851</v>
      </c>
      <c r="B304" t="s">
        <v>852</v>
      </c>
      <c r="C304" t="s">
        <v>711</v>
      </c>
      <c r="D304" s="37" t="s">
        <v>52</v>
      </c>
      <c r="E304" s="15">
        <v>0</v>
      </c>
      <c r="F304" s="15">
        <v>0</v>
      </c>
      <c r="G304" s="15">
        <v>0</v>
      </c>
      <c r="H304" s="41">
        <f t="shared" si="22"/>
        <v>0</v>
      </c>
      <c r="I304" s="15">
        <v>0</v>
      </c>
      <c r="J304" s="41">
        <f t="shared" si="23"/>
        <v>0</v>
      </c>
      <c r="K304" s="80"/>
      <c r="L304" s="37" t="s">
        <v>52</v>
      </c>
      <c r="M304" s="72">
        <v>0</v>
      </c>
      <c r="N304" s="72">
        <v>0</v>
      </c>
      <c r="O304" s="72">
        <v>0</v>
      </c>
      <c r="P304" s="73">
        <f t="shared" si="24"/>
        <v>0</v>
      </c>
      <c r="Q304" s="72">
        <v>115</v>
      </c>
      <c r="R304" s="73">
        <f t="shared" si="25"/>
        <v>115</v>
      </c>
      <c r="S304" s="80"/>
    </row>
    <row r="305" spans="1:19" ht="14.25" customHeight="1" x14ac:dyDescent="0.3">
      <c r="A305" t="s">
        <v>804</v>
      </c>
      <c r="B305" t="s">
        <v>805</v>
      </c>
      <c r="C305" t="s">
        <v>711</v>
      </c>
      <c r="D305" s="37" t="s">
        <v>52</v>
      </c>
      <c r="E305" s="15">
        <v>0</v>
      </c>
      <c r="F305" s="15">
        <v>0</v>
      </c>
      <c r="G305" s="15">
        <v>9</v>
      </c>
      <c r="H305" s="41">
        <f t="shared" si="22"/>
        <v>9</v>
      </c>
      <c r="I305" s="15">
        <v>80</v>
      </c>
      <c r="J305" s="41">
        <f t="shared" si="23"/>
        <v>89</v>
      </c>
      <c r="K305" s="80"/>
      <c r="L305" s="37" t="s">
        <v>52</v>
      </c>
      <c r="M305" s="72">
        <v>0</v>
      </c>
      <c r="N305" s="72">
        <v>0</v>
      </c>
      <c r="O305" s="72">
        <v>0</v>
      </c>
      <c r="P305" s="73">
        <f t="shared" si="24"/>
        <v>0</v>
      </c>
      <c r="Q305" s="72">
        <v>0</v>
      </c>
      <c r="R305" s="73">
        <f t="shared" si="25"/>
        <v>0</v>
      </c>
      <c r="S305" s="80"/>
    </row>
    <row r="306" spans="1:19" ht="14.25" customHeight="1" x14ac:dyDescent="0.3">
      <c r="A306" t="s">
        <v>853</v>
      </c>
      <c r="B306" t="s">
        <v>854</v>
      </c>
      <c r="C306" t="s">
        <v>711</v>
      </c>
      <c r="D306" s="37" t="s">
        <v>52</v>
      </c>
      <c r="E306" s="15">
        <v>0</v>
      </c>
      <c r="F306" s="15">
        <v>0</v>
      </c>
      <c r="G306" s="15">
        <v>0</v>
      </c>
      <c r="H306" s="41">
        <f t="shared" si="22"/>
        <v>0</v>
      </c>
      <c r="I306" s="15">
        <v>0</v>
      </c>
      <c r="J306" s="41">
        <f t="shared" si="23"/>
        <v>0</v>
      </c>
      <c r="K306" s="80"/>
      <c r="L306" s="37" t="s">
        <v>52</v>
      </c>
      <c r="M306" s="72">
        <v>0</v>
      </c>
      <c r="N306" s="72">
        <v>0</v>
      </c>
      <c r="O306" s="72">
        <v>0</v>
      </c>
      <c r="P306" s="73">
        <f t="shared" si="24"/>
        <v>0</v>
      </c>
      <c r="Q306" s="72">
        <v>72</v>
      </c>
      <c r="R306" s="73">
        <f t="shared" si="25"/>
        <v>72</v>
      </c>
      <c r="S306" s="80"/>
    </row>
    <row r="307" spans="1:19" ht="14.25" customHeight="1" x14ac:dyDescent="0.3">
      <c r="A307" t="s">
        <v>716</v>
      </c>
      <c r="B307" t="s">
        <v>717</v>
      </c>
      <c r="C307" t="s">
        <v>711</v>
      </c>
      <c r="D307" s="37" t="s">
        <v>52</v>
      </c>
      <c r="E307" s="15">
        <v>0</v>
      </c>
      <c r="F307" s="15">
        <v>0</v>
      </c>
      <c r="G307" s="15">
        <v>0</v>
      </c>
      <c r="H307" s="41">
        <f t="shared" si="22"/>
        <v>0</v>
      </c>
      <c r="I307" s="15">
        <v>172</v>
      </c>
      <c r="J307" s="41">
        <f t="shared" si="23"/>
        <v>172</v>
      </c>
      <c r="K307" s="80" t="s">
        <v>69</v>
      </c>
      <c r="L307" s="37" t="s">
        <v>52</v>
      </c>
      <c r="M307" s="72">
        <v>0</v>
      </c>
      <c r="N307" s="72">
        <v>0</v>
      </c>
      <c r="O307" s="72">
        <v>0</v>
      </c>
      <c r="P307" s="73">
        <f t="shared" si="24"/>
        <v>0</v>
      </c>
      <c r="Q307" s="72">
        <v>482</v>
      </c>
      <c r="R307" s="73">
        <f t="shared" si="25"/>
        <v>482</v>
      </c>
      <c r="S307" s="80"/>
    </row>
    <row r="308" spans="1:19" ht="14.25" customHeight="1" x14ac:dyDescent="0.3">
      <c r="A308" t="s">
        <v>855</v>
      </c>
      <c r="B308" t="s">
        <v>856</v>
      </c>
      <c r="C308" t="s">
        <v>711</v>
      </c>
      <c r="D308" s="37" t="s">
        <v>52</v>
      </c>
      <c r="E308" s="15">
        <v>0</v>
      </c>
      <c r="F308" s="15">
        <v>0</v>
      </c>
      <c r="G308" s="15">
        <v>0</v>
      </c>
      <c r="H308" s="41">
        <f t="shared" si="22"/>
        <v>0</v>
      </c>
      <c r="I308" s="15">
        <v>0</v>
      </c>
      <c r="J308" s="41">
        <f t="shared" si="23"/>
        <v>0</v>
      </c>
      <c r="K308" s="80"/>
      <c r="L308" s="37" t="s">
        <v>52</v>
      </c>
      <c r="M308" s="72">
        <v>7</v>
      </c>
      <c r="N308" s="72">
        <v>0</v>
      </c>
      <c r="O308" s="72">
        <v>4</v>
      </c>
      <c r="P308" s="73">
        <f t="shared" si="24"/>
        <v>11</v>
      </c>
      <c r="Q308" s="72">
        <v>94</v>
      </c>
      <c r="R308" s="73">
        <f t="shared" si="25"/>
        <v>105</v>
      </c>
      <c r="S308" s="80"/>
    </row>
    <row r="309" spans="1:19" ht="14.25" customHeight="1" x14ac:dyDescent="0.3">
      <c r="D309" s="76" t="s">
        <v>52</v>
      </c>
      <c r="E309" s="74">
        <f t="shared" ref="E309:J309" si="26">SUM(E302:E308)</f>
        <v>0</v>
      </c>
      <c r="F309" s="74">
        <f t="shared" si="26"/>
        <v>0</v>
      </c>
      <c r="G309" s="74">
        <f t="shared" si="26"/>
        <v>9</v>
      </c>
      <c r="H309" s="74">
        <f t="shared" si="26"/>
        <v>9</v>
      </c>
      <c r="I309" s="74">
        <f t="shared" si="26"/>
        <v>266</v>
      </c>
      <c r="J309" s="74">
        <f t="shared" si="26"/>
        <v>275</v>
      </c>
      <c r="K309" s="80" t="s">
        <v>69</v>
      </c>
      <c r="L309" s="77" t="s">
        <v>52</v>
      </c>
      <c r="M309" s="74">
        <f t="shared" ref="M309:R309" si="27">SUM(M302:M308)</f>
        <v>7</v>
      </c>
      <c r="N309" s="74">
        <f t="shared" si="27"/>
        <v>0</v>
      </c>
      <c r="O309" s="74">
        <f t="shared" si="27"/>
        <v>4</v>
      </c>
      <c r="P309" s="74">
        <f t="shared" si="27"/>
        <v>11</v>
      </c>
      <c r="Q309" s="74">
        <f t="shared" si="27"/>
        <v>815</v>
      </c>
      <c r="R309" s="74">
        <f t="shared" si="27"/>
        <v>826</v>
      </c>
      <c r="S309" s="80"/>
    </row>
    <row r="310" spans="1:19" ht="13" x14ac:dyDescent="0.3">
      <c r="B310" s="41"/>
      <c r="D310" s="72"/>
      <c r="E310" s="72"/>
      <c r="F310" s="72"/>
      <c r="G310" s="72"/>
      <c r="H310" s="72"/>
      <c r="I310" s="72"/>
      <c r="J310" s="72"/>
      <c r="K310" s="72"/>
      <c r="L310" s="72"/>
      <c r="M310" s="72"/>
      <c r="N310" s="72"/>
      <c r="O310" s="72"/>
      <c r="P310" s="72"/>
      <c r="Q310" s="72"/>
      <c r="R310" s="72"/>
    </row>
    <row r="311" spans="1:19" ht="13" x14ac:dyDescent="0.3">
      <c r="B311" s="41" t="s">
        <v>718</v>
      </c>
      <c r="D311" s="72"/>
      <c r="E311" s="72"/>
      <c r="F311" s="72"/>
      <c r="G311" s="72"/>
      <c r="H311" s="72"/>
      <c r="I311" s="72"/>
      <c r="J311" s="72"/>
      <c r="K311" s="72"/>
      <c r="L311" s="72"/>
      <c r="M311" s="72"/>
      <c r="N311" s="72"/>
      <c r="O311" s="72"/>
      <c r="P311" s="72"/>
      <c r="Q311" s="72"/>
      <c r="R311" s="72"/>
    </row>
    <row r="312" spans="1:19" x14ac:dyDescent="0.25">
      <c r="D312" s="72"/>
      <c r="E312" s="72"/>
      <c r="F312" s="72"/>
      <c r="G312" s="72"/>
      <c r="H312" s="72"/>
      <c r="I312" s="72"/>
      <c r="J312" s="72"/>
      <c r="K312" s="72"/>
      <c r="L312" s="72"/>
      <c r="M312" s="72"/>
      <c r="N312" s="72"/>
      <c r="O312" s="72"/>
      <c r="P312" s="72"/>
      <c r="Q312" s="72"/>
      <c r="R312" s="72"/>
    </row>
    <row r="313" spans="1:19" ht="15" x14ac:dyDescent="0.3">
      <c r="A313" s="78" t="s">
        <v>719</v>
      </c>
      <c r="B313" s="60" t="s">
        <v>720</v>
      </c>
      <c r="C313" t="s">
        <v>201</v>
      </c>
      <c r="D313" s="51">
        <v>1588</v>
      </c>
      <c r="E313" s="51">
        <v>101</v>
      </c>
      <c r="F313" s="51">
        <v>0</v>
      </c>
      <c r="G313" s="51">
        <v>981</v>
      </c>
      <c r="H313" s="73">
        <f>SUM(D313:G313)</f>
        <v>2670</v>
      </c>
      <c r="I313" s="51">
        <v>644</v>
      </c>
      <c r="J313" s="73">
        <f>SUM(H313:I313)</f>
        <v>3314</v>
      </c>
      <c r="K313" s="80"/>
      <c r="L313" s="51">
        <v>1961</v>
      </c>
      <c r="M313" s="51">
        <v>82</v>
      </c>
      <c r="N313" s="51">
        <v>5</v>
      </c>
      <c r="O313" s="51">
        <v>798</v>
      </c>
      <c r="P313" s="73">
        <f>SUM(L313:O313)</f>
        <v>2846</v>
      </c>
      <c r="Q313" s="51">
        <v>743</v>
      </c>
      <c r="R313" s="73">
        <f>SUM(P313:Q313)</f>
        <v>3589</v>
      </c>
    </row>
    <row r="314" spans="1:19" ht="15" x14ac:dyDescent="0.3">
      <c r="A314" s="78" t="s">
        <v>721</v>
      </c>
      <c r="B314" s="60" t="s">
        <v>722</v>
      </c>
      <c r="C314" s="15" t="s">
        <v>212</v>
      </c>
      <c r="D314" s="51">
        <v>3000</v>
      </c>
      <c r="E314" s="51">
        <v>87</v>
      </c>
      <c r="F314" s="51">
        <v>34</v>
      </c>
      <c r="G314" s="51">
        <v>1761</v>
      </c>
      <c r="H314" s="73">
        <f>SUM(D314:G314)</f>
        <v>4882</v>
      </c>
      <c r="I314" s="51">
        <v>1097</v>
      </c>
      <c r="J314" s="73">
        <f>SUM(H314:I314)</f>
        <v>5979</v>
      </c>
      <c r="K314" s="80"/>
      <c r="L314" s="51">
        <v>2615</v>
      </c>
      <c r="M314" s="51">
        <v>17</v>
      </c>
      <c r="N314" s="51">
        <v>0</v>
      </c>
      <c r="O314" s="51">
        <v>1347</v>
      </c>
      <c r="P314" s="73">
        <f>SUM(L314:O314)</f>
        <v>3979</v>
      </c>
      <c r="Q314" s="51">
        <v>837</v>
      </c>
      <c r="R314" s="73">
        <f>SUM(P314:Q314)</f>
        <v>4816</v>
      </c>
      <c r="S314" s="80"/>
    </row>
    <row r="315" spans="1:19" ht="15" x14ac:dyDescent="0.3">
      <c r="A315" s="78" t="s">
        <v>723</v>
      </c>
      <c r="B315" s="60" t="s">
        <v>724</v>
      </c>
      <c r="C315" s="15" t="s">
        <v>711</v>
      </c>
      <c r="D315" s="37" t="s">
        <v>52</v>
      </c>
      <c r="E315" s="51">
        <v>0</v>
      </c>
      <c r="F315" s="51">
        <v>0</v>
      </c>
      <c r="G315" s="51">
        <v>9</v>
      </c>
      <c r="H315" s="73">
        <f>SUM(D315:G315)</f>
        <v>9</v>
      </c>
      <c r="I315" s="51">
        <v>266</v>
      </c>
      <c r="J315" s="73">
        <f>SUM(H315:I315)</f>
        <v>275</v>
      </c>
      <c r="K315" s="80" t="s">
        <v>69</v>
      </c>
      <c r="L315" s="37" t="s">
        <v>52</v>
      </c>
      <c r="M315" s="51">
        <v>7</v>
      </c>
      <c r="N315" s="51">
        <v>0</v>
      </c>
      <c r="O315" s="51">
        <v>4</v>
      </c>
      <c r="P315" s="73">
        <f>SUM(L315:O315)</f>
        <v>11</v>
      </c>
      <c r="Q315" s="51">
        <v>815</v>
      </c>
      <c r="R315" s="73">
        <f>SUM(P315:Q315)</f>
        <v>826</v>
      </c>
      <c r="S315" s="80"/>
    </row>
    <row r="316" spans="1:19" ht="15" x14ac:dyDescent="0.3">
      <c r="A316" s="78" t="s">
        <v>725</v>
      </c>
      <c r="B316" s="60" t="s">
        <v>726</v>
      </c>
      <c r="C316" t="s">
        <v>308</v>
      </c>
      <c r="D316" s="51">
        <v>1296</v>
      </c>
      <c r="E316" s="51">
        <v>47</v>
      </c>
      <c r="F316" s="51">
        <v>3</v>
      </c>
      <c r="G316" s="51">
        <v>692</v>
      </c>
      <c r="H316" s="73">
        <f>SUM(D316:G316)</f>
        <v>2038</v>
      </c>
      <c r="I316" s="51">
        <v>1244</v>
      </c>
      <c r="J316" s="73">
        <f>SUM(H316:I316)</f>
        <v>3282</v>
      </c>
      <c r="K316" s="80"/>
      <c r="L316" s="51">
        <v>1463</v>
      </c>
      <c r="M316" s="51">
        <v>36</v>
      </c>
      <c r="N316" s="51">
        <v>0</v>
      </c>
      <c r="O316" s="51">
        <v>596</v>
      </c>
      <c r="P316" s="73">
        <f>SUM(L316:O316)</f>
        <v>2095</v>
      </c>
      <c r="Q316" s="51">
        <v>1007</v>
      </c>
      <c r="R316" s="73">
        <f>SUM(P316:Q316)</f>
        <v>3102</v>
      </c>
      <c r="S316" s="80"/>
    </row>
    <row r="317" spans="1:19" ht="15" x14ac:dyDescent="0.3">
      <c r="A317" s="78" t="s">
        <v>727</v>
      </c>
      <c r="B317" s="60" t="s">
        <v>728</v>
      </c>
      <c r="C317" t="s">
        <v>198</v>
      </c>
      <c r="D317" s="51">
        <v>2705</v>
      </c>
      <c r="E317" s="51">
        <v>424</v>
      </c>
      <c r="F317" s="51">
        <v>144</v>
      </c>
      <c r="G317" s="51">
        <v>2175</v>
      </c>
      <c r="H317" s="73">
        <f t="shared" ref="H317:H319" si="28">SUM(D317:G317)</f>
        <v>5448</v>
      </c>
      <c r="I317" s="51">
        <v>4892</v>
      </c>
      <c r="J317" s="73">
        <f t="shared" ref="J317:J319" si="29">SUM(H317:I317)</f>
        <v>10340</v>
      </c>
      <c r="K317" s="80"/>
      <c r="L317" s="51">
        <v>2624</v>
      </c>
      <c r="M317" s="51">
        <v>180</v>
      </c>
      <c r="N317" s="51">
        <v>3</v>
      </c>
      <c r="O317" s="51">
        <v>1571</v>
      </c>
      <c r="P317" s="73">
        <f t="shared" ref="P317:P319" si="30">SUM(L317:O317)</f>
        <v>4378</v>
      </c>
      <c r="Q317" s="51">
        <v>3706</v>
      </c>
      <c r="R317" s="73">
        <f t="shared" ref="R317:R319" si="31">SUM(P317:Q317)</f>
        <v>8084</v>
      </c>
      <c r="S317" s="80"/>
    </row>
    <row r="318" spans="1:19" ht="15" x14ac:dyDescent="0.3">
      <c r="A318" s="78" t="s">
        <v>729</v>
      </c>
      <c r="B318" s="60" t="s">
        <v>730</v>
      </c>
      <c r="C318" t="s">
        <v>195</v>
      </c>
      <c r="D318" s="51">
        <v>3806</v>
      </c>
      <c r="E318" s="51">
        <v>276</v>
      </c>
      <c r="F318" s="51">
        <v>16</v>
      </c>
      <c r="G318" s="51">
        <v>2986</v>
      </c>
      <c r="H318" s="73">
        <f t="shared" si="28"/>
        <v>7084</v>
      </c>
      <c r="I318" s="51">
        <v>2373</v>
      </c>
      <c r="J318" s="73">
        <f t="shared" si="29"/>
        <v>9457</v>
      </c>
      <c r="K318" s="80"/>
      <c r="L318" s="51">
        <v>3739</v>
      </c>
      <c r="M318" s="51">
        <v>229</v>
      </c>
      <c r="N318" s="51">
        <v>4</v>
      </c>
      <c r="O318" s="51">
        <v>2189</v>
      </c>
      <c r="P318" s="73">
        <f t="shared" si="30"/>
        <v>6161</v>
      </c>
      <c r="Q318" s="51">
        <v>1261</v>
      </c>
      <c r="R318" s="73">
        <f t="shared" si="31"/>
        <v>7422</v>
      </c>
      <c r="S318" s="80"/>
    </row>
    <row r="319" spans="1:19" ht="15" x14ac:dyDescent="0.3">
      <c r="A319" s="78" t="s">
        <v>731</v>
      </c>
      <c r="B319" s="60" t="s">
        <v>732</v>
      </c>
      <c r="C319" s="15" t="s">
        <v>243</v>
      </c>
      <c r="D319" s="51">
        <v>1750</v>
      </c>
      <c r="E319" s="51">
        <v>163</v>
      </c>
      <c r="F319" s="51">
        <v>105</v>
      </c>
      <c r="G319" s="51">
        <v>915</v>
      </c>
      <c r="H319" s="73">
        <f t="shared" si="28"/>
        <v>2933</v>
      </c>
      <c r="I319" s="51">
        <v>1338</v>
      </c>
      <c r="J319" s="73">
        <f t="shared" si="29"/>
        <v>4271</v>
      </c>
      <c r="K319" s="80"/>
      <c r="L319" s="51">
        <v>2234</v>
      </c>
      <c r="M319" s="51">
        <v>57</v>
      </c>
      <c r="N319" s="51">
        <v>0</v>
      </c>
      <c r="O319" s="51">
        <v>906</v>
      </c>
      <c r="P319" s="73">
        <f t="shared" si="30"/>
        <v>3197</v>
      </c>
      <c r="Q319" s="51">
        <v>798</v>
      </c>
      <c r="R319" s="73">
        <f t="shared" si="31"/>
        <v>3995</v>
      </c>
      <c r="S319" s="80"/>
    </row>
    <row r="320" spans="1:19" ht="15" x14ac:dyDescent="0.3">
      <c r="A320" s="78" t="s">
        <v>733</v>
      </c>
      <c r="B320" s="60" t="s">
        <v>734</v>
      </c>
      <c r="C320" t="s">
        <v>228</v>
      </c>
      <c r="D320" s="51">
        <v>2143</v>
      </c>
      <c r="E320" s="51">
        <v>103</v>
      </c>
      <c r="F320" s="51">
        <v>0</v>
      </c>
      <c r="G320" s="51">
        <v>711</v>
      </c>
      <c r="H320" s="73">
        <f>SUM(D320:G320)</f>
        <v>2957</v>
      </c>
      <c r="I320" s="51">
        <v>2466</v>
      </c>
      <c r="J320" s="73">
        <f>SUM(H320:I320)</f>
        <v>5423</v>
      </c>
      <c r="K320" s="80"/>
      <c r="L320" s="51">
        <v>2326</v>
      </c>
      <c r="M320" s="51">
        <v>269</v>
      </c>
      <c r="N320" s="51">
        <v>33</v>
      </c>
      <c r="O320" s="51">
        <v>741</v>
      </c>
      <c r="P320" s="73">
        <f>SUM(L320:O320)</f>
        <v>3369</v>
      </c>
      <c r="Q320" s="51">
        <v>1449</v>
      </c>
      <c r="R320" s="73">
        <f>SUM(P320:Q320)</f>
        <v>4818</v>
      </c>
    </row>
    <row r="321" spans="1:19" ht="15" x14ac:dyDescent="0.3">
      <c r="A321" s="78" t="s">
        <v>735</v>
      </c>
      <c r="B321" s="60" t="s">
        <v>736</v>
      </c>
      <c r="C321" t="s">
        <v>215</v>
      </c>
      <c r="D321" s="51">
        <v>1484</v>
      </c>
      <c r="E321" s="51">
        <v>56</v>
      </c>
      <c r="F321" s="51">
        <v>12</v>
      </c>
      <c r="G321" s="51">
        <v>1073</v>
      </c>
      <c r="H321" s="73">
        <f t="shared" ref="H321" si="32">SUM(D321:G321)</f>
        <v>2625</v>
      </c>
      <c r="I321" s="51">
        <v>1012</v>
      </c>
      <c r="J321" s="73">
        <f t="shared" ref="J321" si="33">SUM(H321:I321)</f>
        <v>3637</v>
      </c>
      <c r="K321" s="80"/>
      <c r="L321" s="51">
        <v>1927</v>
      </c>
      <c r="M321" s="51">
        <v>117</v>
      </c>
      <c r="N321" s="51">
        <v>0</v>
      </c>
      <c r="O321" s="51">
        <v>636</v>
      </c>
      <c r="P321" s="73">
        <f t="shared" ref="P321" si="34">SUM(L321:O321)</f>
        <v>2680</v>
      </c>
      <c r="Q321" s="51">
        <v>754</v>
      </c>
      <c r="R321" s="73">
        <f t="shared" ref="R321" si="35">SUM(P321:Q321)</f>
        <v>3434</v>
      </c>
      <c r="S321" s="80"/>
    </row>
    <row r="322" spans="1:19" ht="15" x14ac:dyDescent="0.3">
      <c r="A322" s="100" t="s">
        <v>737</v>
      </c>
      <c r="B322" s="100"/>
      <c r="C322" s="100"/>
      <c r="D322" s="74">
        <f t="shared" ref="D322:J322" si="36">SUM(D313:D321)</f>
        <v>17772</v>
      </c>
      <c r="E322" s="74">
        <f t="shared" si="36"/>
        <v>1257</v>
      </c>
      <c r="F322" s="74">
        <f t="shared" si="36"/>
        <v>314</v>
      </c>
      <c r="G322" s="74">
        <f t="shared" si="36"/>
        <v>11303</v>
      </c>
      <c r="H322" s="74">
        <f t="shared" si="36"/>
        <v>30646</v>
      </c>
      <c r="I322" s="74">
        <f t="shared" si="36"/>
        <v>15332</v>
      </c>
      <c r="J322" s="74">
        <f t="shared" si="36"/>
        <v>45978</v>
      </c>
      <c r="K322" s="80" t="s">
        <v>69</v>
      </c>
      <c r="L322" s="74">
        <f t="shared" ref="L322:R322" si="37">SUM(L313:L321)</f>
        <v>18889</v>
      </c>
      <c r="M322" s="74">
        <f t="shared" si="37"/>
        <v>994</v>
      </c>
      <c r="N322" s="74">
        <f t="shared" si="37"/>
        <v>45</v>
      </c>
      <c r="O322" s="74">
        <f t="shared" si="37"/>
        <v>8788</v>
      </c>
      <c r="P322" s="74">
        <f t="shared" si="37"/>
        <v>28716</v>
      </c>
      <c r="Q322" s="74">
        <f t="shared" si="37"/>
        <v>11370</v>
      </c>
      <c r="R322" s="74">
        <f t="shared" si="37"/>
        <v>40086</v>
      </c>
      <c r="S322" s="80"/>
    </row>
    <row r="323" spans="1:19" x14ac:dyDescent="0.25">
      <c r="D323" s="72"/>
      <c r="E323" s="72"/>
      <c r="F323" s="72"/>
      <c r="G323" s="72"/>
      <c r="H323" s="72"/>
      <c r="I323" s="72"/>
      <c r="J323" s="72"/>
      <c r="K323" s="72"/>
      <c r="L323" s="72"/>
      <c r="M323" s="72"/>
      <c r="N323" s="72"/>
      <c r="O323" s="72"/>
      <c r="P323" s="72"/>
      <c r="Q323" s="72"/>
      <c r="R323" s="72"/>
    </row>
    <row r="324" spans="1:19" ht="14.5" x14ac:dyDescent="0.25">
      <c r="A324" s="60" t="s">
        <v>183</v>
      </c>
      <c r="D324" s="51"/>
      <c r="E324" s="51"/>
      <c r="F324" s="51"/>
      <c r="G324" s="51"/>
      <c r="H324" s="51"/>
      <c r="I324" s="51"/>
      <c r="J324" s="51"/>
      <c r="K324" s="51"/>
      <c r="L324" s="51"/>
      <c r="M324" s="51"/>
      <c r="N324" s="51"/>
      <c r="O324" s="51"/>
      <c r="P324" s="51"/>
      <c r="Q324" s="51"/>
      <c r="R324" s="51"/>
    </row>
    <row r="325" spans="1:19" x14ac:dyDescent="0.25">
      <c r="A325" s="15" t="s">
        <v>184</v>
      </c>
      <c r="I325" s="72"/>
    </row>
  </sheetData>
  <mergeCells count="5">
    <mergeCell ref="A2:R2"/>
    <mergeCell ref="A3:R3"/>
    <mergeCell ref="D8:J8"/>
    <mergeCell ref="L8:R8"/>
    <mergeCell ref="A322:C322"/>
  </mergeCells>
  <pageMargins left="0.70866141732283472" right="0.70866141732283472" top="0.55118110236220474" bottom="0.55118110236220474" header="0.31496062992125984" footer="0.31496062992125984"/>
  <pageSetup paperSize="9" scale="63" fitToHeight="0" orientation="landscape" r:id="rId1"/>
  <headerFooter>
    <oddFooter>&amp;RPage &amp;P of &amp;N&amp;C&amp;1#&amp;"Calibri"&amp;12&amp;K0078D7OFFICIAL</oddFooter>
    <evenFooter>&amp;RPage &amp;P of &amp;N&amp;C&amp;"arial,Bold"&amp;10&amp;KFF0000OFFICIAL SENSITIVE - COMMERCIAL</evenFooter>
    <firstFooter>&amp;RPage &amp;P of &amp;N&amp;C&amp;"arial,Bold"&amp;10&amp;KFF0000OFFICIAL SENSITIVE - COMMERCIAL</firstFooter>
  </headerFooter>
  <rowBreaks count="1" manualBreakCount="1">
    <brk id="3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Cover</vt:lpstr>
      <vt:lpstr>Notes</vt:lpstr>
      <vt:lpstr>Table 1</vt:lpstr>
      <vt:lpstr>Table 2a</vt:lpstr>
      <vt:lpstr>Table 2b</vt:lpstr>
      <vt:lpstr>Table 2c</vt:lpstr>
      <vt:lpstr>Table 2d</vt:lpstr>
      <vt:lpstr>'Table 1'!Print_Titles</vt:lpstr>
      <vt:lpstr>'Table 2a'!Print_Titles</vt:lpstr>
      <vt:lpstr>'Table 2b'!Print_Titles</vt:lpstr>
      <vt:lpstr>'Table 2c'!Print_Titles</vt:lpstr>
      <vt:lpstr>'Table 2d'!Print_Titles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Shone</dc:creator>
  <cp:lastModifiedBy>Mike Shone</cp:lastModifiedBy>
  <cp:lastPrinted>2021-11-30T17:32:36Z</cp:lastPrinted>
  <dcterms:created xsi:type="dcterms:W3CDTF">2021-11-30T09:58:33Z</dcterms:created>
  <dcterms:modified xsi:type="dcterms:W3CDTF">2021-11-30T17:37:38Z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7fb50e-81d5-40a5-b712-4eff31972ce4_Enabled">
    <vt:lpwstr>True</vt:lpwstr>
  </property>
  <property fmtid="{D5CDD505-2E9C-101B-9397-08002B2CF9AE}" pid="3" name="MSIP_Label_727fb50e-81d5-40a5-b712-4eff31972ce4_SiteId">
    <vt:lpwstr>faa8e269-0811-4538-82e7-4d29009219bf</vt:lpwstr>
  </property>
  <property fmtid="{D5CDD505-2E9C-101B-9397-08002B2CF9AE}" pid="4" name="MSIP_Label_727fb50e-81d5-40a5-b712-4eff31972ce4_Owner">
    <vt:lpwstr>Mike.Shone@homesengland.gov.uk</vt:lpwstr>
  </property>
  <property fmtid="{D5CDD505-2E9C-101B-9397-08002B2CF9AE}" pid="5" name="MSIP_Label_727fb50e-81d5-40a5-b712-4eff31972ce4_SetDate">
    <vt:lpwstr>2021-11-30T17:30:43.5685741Z</vt:lpwstr>
  </property>
  <property fmtid="{D5CDD505-2E9C-101B-9397-08002B2CF9AE}" pid="6" name="MSIP_Label_727fb50e-81d5-40a5-b712-4eff31972ce4_Name">
    <vt:lpwstr>Official</vt:lpwstr>
  </property>
  <property fmtid="{D5CDD505-2E9C-101B-9397-08002B2CF9AE}" pid="7" name="MSIP_Label_727fb50e-81d5-40a5-b712-4eff31972ce4_Application">
    <vt:lpwstr>Microsoft Azure Information Protection</vt:lpwstr>
  </property>
  <property fmtid="{D5CDD505-2E9C-101B-9397-08002B2CF9AE}" pid="8" name="MSIP_Label_727fb50e-81d5-40a5-b712-4eff31972ce4_ActionId">
    <vt:lpwstr>049065fb-98bc-4d5e-86c4-6070039dbe7c</vt:lpwstr>
  </property>
  <property fmtid="{D5CDD505-2E9C-101B-9397-08002B2CF9AE}" pid="9" name="MSIP_Label_727fb50e-81d5-40a5-b712-4eff31972ce4_Extended_MSFT_Method">
    <vt:lpwstr>Manual</vt:lpwstr>
  </property>
  <property fmtid="{D5CDD505-2E9C-101B-9397-08002B2CF9AE}" pid="10" name="Sensitivity">
    <vt:lpwstr>Official</vt:lpwstr>
  </property>
</Properties>
</file>